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8169F82-5FA4-43F8-9DBA-1F151A90E3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Plan1!$A$9:$O$1564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O10" i="1"/>
  <c r="AG62" i="1"/>
  <c r="F10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Y159" i="1"/>
  <c r="X159" i="1"/>
  <c r="Y158" i="1"/>
  <c r="X158" i="1"/>
  <c r="Y157" i="1"/>
  <c r="X157" i="1"/>
  <c r="Y156" i="1"/>
  <c r="X156" i="1"/>
  <c r="Y155" i="1"/>
  <c r="X155" i="1"/>
  <c r="Y154" i="1"/>
  <c r="X154" i="1"/>
  <c r="Y153" i="1"/>
  <c r="X153" i="1"/>
  <c r="Y152" i="1"/>
  <c r="X152" i="1"/>
  <c r="Y151" i="1"/>
  <c r="X151" i="1"/>
  <c r="Y150" i="1"/>
  <c r="X150" i="1"/>
  <c r="Y149" i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E11" i="1" l="1"/>
  <c r="H10" i="1"/>
  <c r="Y10" i="1"/>
  <c r="AA10" i="1"/>
  <c r="AC67" i="1" l="1"/>
  <c r="AD67" i="1" s="1"/>
  <c r="AB68" i="1"/>
  <c r="AC68" i="1" l="1"/>
  <c r="AD68" i="1" s="1"/>
  <c r="Z11" i="1" s="1"/>
  <c r="Y11" i="1"/>
  <c r="AF67" i="1"/>
  <c r="AB69" i="1"/>
  <c r="Y12" i="1" s="1"/>
  <c r="AE67" i="1" l="1"/>
  <c r="AF68" i="1"/>
  <c r="AG67" i="1" s="1"/>
  <c r="AC69" i="1"/>
  <c r="AD69" i="1" s="1"/>
  <c r="Z12" i="1" s="1"/>
  <c r="AB70" i="1"/>
  <c r="Y13" i="1" s="1"/>
  <c r="AF69" i="1" l="1"/>
  <c r="AG68" i="1" s="1"/>
  <c r="AC70" i="1"/>
  <c r="AD70" i="1" s="1"/>
  <c r="Z13" i="1" s="1"/>
  <c r="AB71" i="1"/>
  <c r="Y14" i="1" s="1"/>
  <c r="AE68" i="1"/>
  <c r="AF70" i="1" l="1"/>
  <c r="AG69" i="1" s="1"/>
  <c r="AC71" i="1"/>
  <c r="AD71" i="1" s="1"/>
  <c r="Z14" i="1" s="1"/>
  <c r="AE69" i="1"/>
  <c r="AB72" i="1"/>
  <c r="Y15" i="1" s="1"/>
  <c r="AF71" i="1" l="1"/>
  <c r="AG70" i="1" s="1"/>
  <c r="AC72" i="1"/>
  <c r="AD72" i="1" s="1"/>
  <c r="Z15" i="1" s="1"/>
  <c r="AE70" i="1"/>
  <c r="AB73" i="1"/>
  <c r="Y16" i="1" s="1"/>
  <c r="AF72" i="1" l="1"/>
  <c r="AG71" i="1" s="1"/>
  <c r="AC73" i="1"/>
  <c r="AD73" i="1" s="1"/>
  <c r="Z16" i="1" s="1"/>
  <c r="AE71" i="1"/>
  <c r="AB74" i="1"/>
  <c r="Y17" i="1" s="1"/>
  <c r="AF73" i="1" l="1"/>
  <c r="AG72" i="1" s="1"/>
  <c r="AC74" i="1"/>
  <c r="AD74" i="1" s="1"/>
  <c r="Z17" i="1" s="1"/>
  <c r="AE72" i="1"/>
  <c r="AB75" i="1"/>
  <c r="Y18" i="1" s="1"/>
  <c r="AF74" i="1" l="1"/>
  <c r="AG73" i="1" s="1"/>
  <c r="AC75" i="1"/>
  <c r="AD75" i="1" s="1"/>
  <c r="Z18" i="1" s="1"/>
  <c r="AE73" i="1"/>
  <c r="AB76" i="1"/>
  <c r="Y19" i="1" s="1"/>
  <c r="AF75" i="1" l="1"/>
  <c r="AG74" i="1" s="1"/>
  <c r="AC76" i="1"/>
  <c r="AD76" i="1" s="1"/>
  <c r="Z19" i="1" s="1"/>
  <c r="AB77" i="1"/>
  <c r="Y20" i="1" s="1"/>
  <c r="AE74" i="1"/>
  <c r="AF76" i="1" l="1"/>
  <c r="AG75" i="1" s="1"/>
  <c r="AC77" i="1"/>
  <c r="AD77" i="1" s="1"/>
  <c r="Z20" i="1" s="1"/>
  <c r="AB78" i="1"/>
  <c r="Y21" i="1" s="1"/>
  <c r="AE75" i="1"/>
  <c r="AF77" i="1" l="1"/>
  <c r="AG76" i="1" s="1"/>
  <c r="AC78" i="1"/>
  <c r="AD78" i="1" s="1"/>
  <c r="Z21" i="1" s="1"/>
  <c r="AE76" i="1"/>
  <c r="AB79" i="1"/>
  <c r="Y22" i="1" s="1"/>
  <c r="AF78" i="1" l="1"/>
  <c r="AG77" i="1" s="1"/>
  <c r="AC79" i="1"/>
  <c r="AD79" i="1" s="1"/>
  <c r="Z22" i="1" s="1"/>
  <c r="AE77" i="1"/>
  <c r="AB80" i="1"/>
  <c r="Y23" i="1" s="1"/>
  <c r="AF79" i="1" l="1"/>
  <c r="AG78" i="1" s="1"/>
  <c r="AC80" i="1"/>
  <c r="AD80" i="1" s="1"/>
  <c r="Z23" i="1" s="1"/>
  <c r="AE78" i="1"/>
  <c r="AB81" i="1"/>
  <c r="Y24" i="1" s="1"/>
  <c r="AF80" i="1" l="1"/>
  <c r="AG79" i="1" s="1"/>
  <c r="AC81" i="1"/>
  <c r="AD81" i="1" s="1"/>
  <c r="Z24" i="1" s="1"/>
  <c r="AB82" i="1"/>
  <c r="Y25" i="1" s="1"/>
  <c r="AE79" i="1"/>
  <c r="AE119" i="1" l="1"/>
  <c r="AG119" i="1"/>
  <c r="AF81" i="1"/>
  <c r="AG80" i="1" s="1"/>
  <c r="AC82" i="1"/>
  <c r="AD82" i="1" s="1"/>
  <c r="Z25" i="1" s="1"/>
  <c r="AE80" i="1"/>
  <c r="AB83" i="1"/>
  <c r="Y26" i="1" s="1"/>
  <c r="AF82" i="1" l="1"/>
  <c r="AG81" i="1" s="1"/>
  <c r="AC83" i="1"/>
  <c r="AD83" i="1" s="1"/>
  <c r="Z26" i="1" s="1"/>
  <c r="AB84" i="1"/>
  <c r="Y27" i="1" s="1"/>
  <c r="AE81" i="1"/>
  <c r="AF83" i="1" l="1"/>
  <c r="AG82" i="1" s="1"/>
  <c r="AC84" i="1"/>
  <c r="AD84" i="1" s="1"/>
  <c r="Z27" i="1" s="1"/>
  <c r="AB85" i="1"/>
  <c r="Y28" i="1" s="1"/>
  <c r="AE82" i="1"/>
  <c r="AF84" i="1" l="1"/>
  <c r="AG83" i="1" s="1"/>
  <c r="AC85" i="1"/>
  <c r="AD85" i="1" s="1"/>
  <c r="Z28" i="1" s="1"/>
  <c r="AB86" i="1"/>
  <c r="Y29" i="1" s="1"/>
  <c r="AE83" i="1"/>
  <c r="AF85" i="1" l="1"/>
  <c r="AG84" i="1" s="1"/>
  <c r="AC86" i="1"/>
  <c r="AD86" i="1" s="1"/>
  <c r="Z29" i="1" s="1"/>
  <c r="AB87" i="1"/>
  <c r="Y30" i="1" s="1"/>
  <c r="AE84" i="1"/>
  <c r="AF86" i="1" l="1"/>
  <c r="AG85" i="1" s="1"/>
  <c r="AC87" i="1"/>
  <c r="AD87" i="1" s="1"/>
  <c r="Z30" i="1" s="1"/>
  <c r="AB88" i="1"/>
  <c r="Y31" i="1" s="1"/>
  <c r="AE85" i="1"/>
  <c r="AF87" i="1" l="1"/>
  <c r="AG86" i="1" s="1"/>
  <c r="AC88" i="1"/>
  <c r="AD88" i="1" s="1"/>
  <c r="Z31" i="1" s="1"/>
  <c r="AE86" i="1"/>
  <c r="AB89" i="1"/>
  <c r="Y32" i="1" s="1"/>
  <c r="AF88" i="1" l="1"/>
  <c r="AG87" i="1" s="1"/>
  <c r="AC89" i="1"/>
  <c r="AD89" i="1" s="1"/>
  <c r="Z32" i="1" s="1"/>
  <c r="AB90" i="1"/>
  <c r="Y33" i="1" s="1"/>
  <c r="AE87" i="1"/>
  <c r="AF89" i="1" l="1"/>
  <c r="AG88" i="1" s="1"/>
  <c r="AC90" i="1"/>
  <c r="AD90" i="1" s="1"/>
  <c r="Z33" i="1" s="1"/>
  <c r="AB91" i="1"/>
  <c r="Y34" i="1" s="1"/>
  <c r="AE88" i="1"/>
  <c r="AF90" i="1" l="1"/>
  <c r="AG89" i="1" s="1"/>
  <c r="AC91" i="1"/>
  <c r="AD91" i="1" s="1"/>
  <c r="Z34" i="1" s="1"/>
  <c r="AB92" i="1"/>
  <c r="Y35" i="1" s="1"/>
  <c r="AE89" i="1"/>
  <c r="AF91" i="1" l="1"/>
  <c r="AG90" i="1" s="1"/>
  <c r="AC92" i="1"/>
  <c r="AD92" i="1" s="1"/>
  <c r="Z35" i="1" s="1"/>
  <c r="AB93" i="1"/>
  <c r="Y36" i="1" s="1"/>
  <c r="AE90" i="1"/>
  <c r="AF92" i="1" l="1"/>
  <c r="AG91" i="1" s="1"/>
  <c r="AC93" i="1"/>
  <c r="AD93" i="1" s="1"/>
  <c r="Z36" i="1" s="1"/>
  <c r="AB94" i="1"/>
  <c r="Y37" i="1" s="1"/>
  <c r="AE91" i="1"/>
  <c r="AF93" i="1" l="1"/>
  <c r="AG92" i="1" s="1"/>
  <c r="AC94" i="1"/>
  <c r="AD94" i="1" s="1"/>
  <c r="Z37" i="1" s="1"/>
  <c r="AB95" i="1"/>
  <c r="Y38" i="1" s="1"/>
  <c r="AE92" i="1"/>
  <c r="AF94" i="1" l="1"/>
  <c r="AG93" i="1" s="1"/>
  <c r="AC95" i="1"/>
  <c r="AD95" i="1" s="1"/>
  <c r="Z38" i="1" s="1"/>
  <c r="AE93" i="1"/>
  <c r="AB96" i="1"/>
  <c r="Y39" i="1" s="1"/>
  <c r="AF95" i="1" l="1"/>
  <c r="AG94" i="1" s="1"/>
  <c r="AC96" i="1"/>
  <c r="AD96" i="1" s="1"/>
  <c r="Z39" i="1" s="1"/>
  <c r="AE94" i="1"/>
  <c r="AB97" i="1"/>
  <c r="Y40" i="1" s="1"/>
  <c r="AF96" i="1" l="1"/>
  <c r="AG95" i="1" s="1"/>
  <c r="AC97" i="1"/>
  <c r="AD97" i="1" s="1"/>
  <c r="Z40" i="1" s="1"/>
  <c r="AB98" i="1"/>
  <c r="Y41" i="1" s="1"/>
  <c r="AE95" i="1"/>
  <c r="AF97" i="1" l="1"/>
  <c r="AG96" i="1" s="1"/>
  <c r="AC98" i="1"/>
  <c r="AD98" i="1" s="1"/>
  <c r="Z41" i="1" s="1"/>
  <c r="AB99" i="1"/>
  <c r="Y42" i="1" s="1"/>
  <c r="AE96" i="1"/>
  <c r="AF98" i="1" l="1"/>
  <c r="AG97" i="1" s="1"/>
  <c r="AC99" i="1"/>
  <c r="AD99" i="1" s="1"/>
  <c r="Z42" i="1" s="1"/>
  <c r="AE97" i="1"/>
  <c r="AB100" i="1"/>
  <c r="Y43" i="1" s="1"/>
  <c r="AF99" i="1" l="1"/>
  <c r="AG98" i="1" s="1"/>
  <c r="AC100" i="1"/>
  <c r="AD100" i="1" s="1"/>
  <c r="Z43" i="1" s="1"/>
  <c r="AE98" i="1"/>
  <c r="AB101" i="1"/>
  <c r="Y44" i="1" s="1"/>
  <c r="AF100" i="1" l="1"/>
  <c r="AG99" i="1" s="1"/>
  <c r="AC101" i="1"/>
  <c r="AD101" i="1" s="1"/>
  <c r="Z44" i="1" s="1"/>
  <c r="AE99" i="1"/>
  <c r="AB102" i="1"/>
  <c r="AB103" i="1" l="1"/>
  <c r="Y45" i="1"/>
  <c r="AF101" i="1"/>
  <c r="AG100" i="1" s="1"/>
  <c r="AC102" i="1"/>
  <c r="AD102" i="1" s="1"/>
  <c r="Z45" i="1" s="1"/>
  <c r="AE100" i="1"/>
  <c r="AB104" i="1" l="1"/>
  <c r="Y46" i="1"/>
  <c r="AC103" i="1"/>
  <c r="AD103" i="1" s="1"/>
  <c r="AF102" i="1"/>
  <c r="AG101" i="1" s="1"/>
  <c r="AE101" i="1"/>
  <c r="AF103" i="1" l="1"/>
  <c r="AG102" i="1" s="1"/>
  <c r="Z46" i="1"/>
  <c r="AB105" i="1"/>
  <c r="Y47" i="1"/>
  <c r="AC104" i="1"/>
  <c r="AD104" i="1" s="1"/>
  <c r="AE102" i="1"/>
  <c r="Z47" i="1" l="1"/>
  <c r="AE103" i="1"/>
  <c r="AF104" i="1"/>
  <c r="AG103" i="1" s="1"/>
  <c r="Y48" i="1"/>
  <c r="AB106" i="1"/>
  <c r="AC105" i="1"/>
  <c r="AD105" i="1" s="1"/>
  <c r="Z48" i="1" l="1"/>
  <c r="AE104" i="1"/>
  <c r="AF105" i="1"/>
  <c r="AG104" i="1" s="1"/>
  <c r="Y49" i="1"/>
  <c r="AC106" i="1"/>
  <c r="AD106" i="1" s="1"/>
  <c r="AB107" i="1"/>
  <c r="AG47" i="1"/>
  <c r="T10" i="1"/>
  <c r="Z49" i="1" l="1"/>
  <c r="AF106" i="1"/>
  <c r="AG105" i="1" s="1"/>
  <c r="AE105" i="1"/>
  <c r="AG48" i="1"/>
  <c r="Y50" i="1"/>
  <c r="AC107" i="1"/>
  <c r="AD107" i="1" s="1"/>
  <c r="AB108" i="1"/>
  <c r="P10" i="1"/>
  <c r="AF10" i="1"/>
  <c r="C11" i="1"/>
  <c r="AC11" i="1"/>
  <c r="AA11" i="1" s="1"/>
  <c r="AB9" i="1"/>
  <c r="X11" i="1"/>
  <c r="AF11" i="1" s="1"/>
  <c r="Y51" i="1" l="1"/>
  <c r="AB109" i="1"/>
  <c r="AC108" i="1"/>
  <c r="AD108" i="1" s="1"/>
  <c r="AG49" i="1"/>
  <c r="Z50" i="1"/>
  <c r="AE106" i="1"/>
  <c r="AF107" i="1"/>
  <c r="AG106" i="1" s="1"/>
  <c r="X12" i="1"/>
  <c r="AF12" i="1" s="1"/>
  <c r="AG10" i="1"/>
  <c r="V10" i="1" s="1"/>
  <c r="V11" i="1" s="1"/>
  <c r="V12" i="1" s="1"/>
  <c r="V13" i="1" s="1"/>
  <c r="AC12" i="1"/>
  <c r="AA12" i="1" s="1"/>
  <c r="Z51" i="1" l="1"/>
  <c r="AF108" i="1"/>
  <c r="AG107" i="1" s="1"/>
  <c r="AE107" i="1"/>
  <c r="Y52" i="1"/>
  <c r="AC109" i="1"/>
  <c r="AD109" i="1" s="1"/>
  <c r="AB110" i="1"/>
  <c r="AG50" i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X13" i="1"/>
  <c r="X14" i="1" s="1"/>
  <c r="AG11" i="1"/>
  <c r="AC13" i="1"/>
  <c r="AA13" i="1" s="1"/>
  <c r="Z52" i="1" l="1"/>
  <c r="AE108" i="1"/>
  <c r="AF109" i="1"/>
  <c r="AG108" i="1" s="1"/>
  <c r="AG51" i="1"/>
  <c r="Y53" i="1"/>
  <c r="AC110" i="1"/>
  <c r="AD110" i="1" s="1"/>
  <c r="AB111" i="1"/>
  <c r="AF13" i="1"/>
  <c r="AG12" i="1"/>
  <c r="X15" i="1"/>
  <c r="AF14" i="1"/>
  <c r="AC14" i="1"/>
  <c r="AA14" i="1" s="1"/>
  <c r="Y54" i="1" l="1"/>
  <c r="AC111" i="1"/>
  <c r="AD111" i="1" s="1"/>
  <c r="AB112" i="1"/>
  <c r="AG52" i="1"/>
  <c r="Z53" i="1"/>
  <c r="AE109" i="1"/>
  <c r="AF110" i="1"/>
  <c r="AG109" i="1" s="1"/>
  <c r="X16" i="1"/>
  <c r="AF15" i="1"/>
  <c r="AC15" i="1"/>
  <c r="AA15" i="1" s="1"/>
  <c r="Y55" i="1" l="1"/>
  <c r="AB113" i="1"/>
  <c r="AC112" i="1"/>
  <c r="AD112" i="1" s="1"/>
  <c r="Z54" i="1"/>
  <c r="AE110" i="1"/>
  <c r="AF111" i="1"/>
  <c r="AG110" i="1" s="1"/>
  <c r="AG53" i="1"/>
  <c r="X17" i="1"/>
  <c r="AF16" i="1"/>
  <c r="AC16" i="1"/>
  <c r="AA16" i="1" s="1"/>
  <c r="AG54" i="1" l="1"/>
  <c r="Z55" i="1"/>
  <c r="AE111" i="1"/>
  <c r="AF112" i="1"/>
  <c r="AG111" i="1" s="1"/>
  <c r="Y56" i="1"/>
  <c r="AC113" i="1"/>
  <c r="AD113" i="1" s="1"/>
  <c r="AB114" i="1"/>
  <c r="X18" i="1"/>
  <c r="AF17" i="1"/>
  <c r="AC17" i="1"/>
  <c r="AA17" i="1" s="1"/>
  <c r="AG55" i="1" l="1"/>
  <c r="Z56" i="1"/>
  <c r="AE112" i="1"/>
  <c r="AF113" i="1"/>
  <c r="AG112" i="1" s="1"/>
  <c r="Y57" i="1"/>
  <c r="AC114" i="1"/>
  <c r="AD114" i="1" s="1"/>
  <c r="AB115" i="1"/>
  <c r="X19" i="1"/>
  <c r="AF18" i="1"/>
  <c r="AC18" i="1"/>
  <c r="AA18" i="1" s="1"/>
  <c r="Y58" i="1" l="1"/>
  <c r="AC115" i="1"/>
  <c r="AD115" i="1" s="1"/>
  <c r="AB116" i="1"/>
  <c r="Z57" i="1"/>
  <c r="AE113" i="1"/>
  <c r="AF114" i="1"/>
  <c r="AG113" i="1" s="1"/>
  <c r="AG56" i="1"/>
  <c r="X20" i="1"/>
  <c r="AF19" i="1"/>
  <c r="AC19" i="1"/>
  <c r="AA19" i="1" s="1"/>
  <c r="Y59" i="1" l="1"/>
  <c r="AB117" i="1"/>
  <c r="AC116" i="1"/>
  <c r="AD116" i="1" s="1"/>
  <c r="Z58" i="1"/>
  <c r="AE114" i="1"/>
  <c r="AF115" i="1"/>
  <c r="AG114" i="1" s="1"/>
  <c r="AG57" i="1"/>
  <c r="X21" i="1"/>
  <c r="AF20" i="1"/>
  <c r="AC20" i="1"/>
  <c r="AA20" i="1" s="1"/>
  <c r="Z59" i="1" l="1"/>
  <c r="AE115" i="1"/>
  <c r="AF116" i="1"/>
  <c r="AG115" i="1" s="1"/>
  <c r="Y60" i="1"/>
  <c r="AC117" i="1"/>
  <c r="AD117" i="1" s="1"/>
  <c r="AB118" i="1"/>
  <c r="AG58" i="1"/>
  <c r="X22" i="1"/>
  <c r="AF21" i="1"/>
  <c r="AC21" i="1"/>
  <c r="AA21" i="1" s="1"/>
  <c r="Y61" i="1" l="1"/>
  <c r="AC118" i="1"/>
  <c r="AD118" i="1" s="1"/>
  <c r="AB119" i="1"/>
  <c r="Z60" i="1"/>
  <c r="AE116" i="1"/>
  <c r="AF117" i="1"/>
  <c r="AG116" i="1" s="1"/>
  <c r="AG59" i="1"/>
  <c r="X23" i="1"/>
  <c r="AF22" i="1"/>
  <c r="AC22" i="1"/>
  <c r="AA22" i="1" s="1"/>
  <c r="Y62" i="1" l="1"/>
  <c r="AC119" i="1"/>
  <c r="AD119" i="1" s="1"/>
  <c r="Z61" i="1"/>
  <c r="AE117" i="1"/>
  <c r="AF118" i="1"/>
  <c r="AG117" i="1" s="1"/>
  <c r="AG60" i="1"/>
  <c r="X24" i="1"/>
  <c r="AF23" i="1"/>
  <c r="AC23" i="1"/>
  <c r="AA23" i="1" s="1"/>
  <c r="AG61" i="1" l="1"/>
  <c r="Z62" i="1"/>
  <c r="AF119" i="1"/>
  <c r="AG118" i="1" s="1"/>
  <c r="AE118" i="1"/>
  <c r="X25" i="1"/>
  <c r="AF24" i="1"/>
  <c r="AC24" i="1"/>
  <c r="AA24" i="1" s="1"/>
  <c r="X26" i="1" l="1"/>
  <c r="AF25" i="1"/>
  <c r="AC25" i="1"/>
  <c r="AA25" i="1" s="1"/>
  <c r="X27" i="1" l="1"/>
  <c r="AF26" i="1"/>
  <c r="AC26" i="1"/>
  <c r="AA26" i="1" s="1"/>
  <c r="X28" i="1" l="1"/>
  <c r="AF27" i="1"/>
  <c r="AC27" i="1"/>
  <c r="AA27" i="1" s="1"/>
  <c r="X29" i="1" l="1"/>
  <c r="AF28" i="1"/>
  <c r="AC28" i="1"/>
  <c r="AA28" i="1" s="1"/>
  <c r="X30" i="1" l="1"/>
  <c r="AF29" i="1"/>
  <c r="AC29" i="1"/>
  <c r="AA29" i="1" s="1"/>
  <c r="X31" i="1" l="1"/>
  <c r="AF30" i="1"/>
  <c r="AC30" i="1"/>
  <c r="AA30" i="1" s="1"/>
  <c r="X32" i="1" l="1"/>
  <c r="AF31" i="1"/>
  <c r="AB31" i="1"/>
  <c r="AC31" i="1"/>
  <c r="AA31" i="1" s="1"/>
  <c r="AG31" i="1" l="1"/>
  <c r="X33" i="1"/>
  <c r="AF32" i="1"/>
  <c r="AE31" i="1"/>
  <c r="AB32" i="1"/>
  <c r="AC32" i="1"/>
  <c r="AA32" i="1" s="1"/>
  <c r="AG32" i="1" l="1"/>
  <c r="X34" i="1"/>
  <c r="AF33" i="1"/>
  <c r="AC33" i="1"/>
  <c r="AA33" i="1" s="1"/>
  <c r="AB33" i="1"/>
  <c r="AE32" i="1"/>
  <c r="AG33" i="1" l="1"/>
  <c r="X35" i="1"/>
  <c r="AF34" i="1"/>
  <c r="AE33" i="1"/>
  <c r="AB34" i="1"/>
  <c r="AC34" i="1"/>
  <c r="AA34" i="1" s="1"/>
  <c r="AG34" i="1" l="1"/>
  <c r="X36" i="1"/>
  <c r="AF35" i="1"/>
  <c r="AB35" i="1"/>
  <c r="AC35" i="1"/>
  <c r="AA35" i="1" s="1"/>
  <c r="AE34" i="1"/>
  <c r="AG35" i="1" l="1"/>
  <c r="X37" i="1"/>
  <c r="AF36" i="1"/>
  <c r="AB36" i="1"/>
  <c r="AC36" i="1"/>
  <c r="AA36" i="1" s="1"/>
  <c r="AE35" i="1"/>
  <c r="AG36" i="1" l="1"/>
  <c r="X38" i="1"/>
  <c r="AF37" i="1"/>
  <c r="AC37" i="1"/>
  <c r="AA37" i="1" s="1"/>
  <c r="AB37" i="1"/>
  <c r="AE36" i="1"/>
  <c r="AG37" i="1" l="1"/>
  <c r="X39" i="1"/>
  <c r="AF38" i="1"/>
  <c r="AE37" i="1"/>
  <c r="AB38" i="1"/>
  <c r="AC38" i="1"/>
  <c r="AA38" i="1" s="1"/>
  <c r="AG38" i="1" l="1"/>
  <c r="X40" i="1"/>
  <c r="AF39" i="1"/>
  <c r="AE38" i="1"/>
  <c r="AC39" i="1"/>
  <c r="AA39" i="1" s="1"/>
  <c r="AB39" i="1"/>
  <c r="AG39" i="1" l="1"/>
  <c r="X41" i="1"/>
  <c r="AF40" i="1"/>
  <c r="AE39" i="1"/>
  <c r="AB40" i="1"/>
  <c r="AC40" i="1"/>
  <c r="AA40" i="1" s="1"/>
  <c r="AG40" i="1" l="1"/>
  <c r="X42" i="1"/>
  <c r="AF41" i="1"/>
  <c r="AC41" i="1"/>
  <c r="AA41" i="1" s="1"/>
  <c r="AB41" i="1"/>
  <c r="AE40" i="1"/>
  <c r="AG41" i="1" l="1"/>
  <c r="X43" i="1"/>
  <c r="AF42" i="1"/>
  <c r="AB42" i="1"/>
  <c r="AC42" i="1"/>
  <c r="AA42" i="1" s="1"/>
  <c r="AE41" i="1"/>
  <c r="AG42" i="1" l="1"/>
  <c r="X44" i="1"/>
  <c r="AF43" i="1"/>
  <c r="AC43" i="1"/>
  <c r="AA43" i="1" s="1"/>
  <c r="AB43" i="1"/>
  <c r="AE42" i="1"/>
  <c r="AG43" i="1" l="1"/>
  <c r="X45" i="1"/>
  <c r="AF44" i="1"/>
  <c r="AE43" i="1"/>
  <c r="AC44" i="1"/>
  <c r="AA44" i="1" s="1"/>
  <c r="AB44" i="1"/>
  <c r="AG44" i="1" l="1"/>
  <c r="X46" i="1"/>
  <c r="X47" i="1" s="1"/>
  <c r="AF45" i="1"/>
  <c r="AE44" i="1"/>
  <c r="AC45" i="1"/>
  <c r="AA45" i="1" s="1"/>
  <c r="AB45" i="1"/>
  <c r="AF47" i="1" l="1"/>
  <c r="X48" i="1"/>
  <c r="AG45" i="1"/>
  <c r="AF46" i="1"/>
  <c r="AE45" i="1"/>
  <c r="AC46" i="1"/>
  <c r="AA46" i="1" s="1"/>
  <c r="AB46" i="1"/>
  <c r="AF48" i="1" l="1"/>
  <c r="X49" i="1"/>
  <c r="AC47" i="1"/>
  <c r="AA47" i="1" s="1"/>
  <c r="AB47" i="1"/>
  <c r="AE47" i="1" s="1"/>
  <c r="AG46" i="1"/>
  <c r="AE46" i="1"/>
  <c r="X50" i="1" l="1"/>
  <c r="AF49" i="1"/>
  <c r="AC48" i="1"/>
  <c r="AB48" i="1"/>
  <c r="AE48" i="1" s="1"/>
  <c r="AA48" i="1"/>
  <c r="X51" i="1" l="1"/>
  <c r="AF50" i="1"/>
  <c r="AC49" i="1"/>
  <c r="AA49" i="1" s="1"/>
  <c r="AB49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B11" i="1"/>
  <c r="AE11" i="1" s="1"/>
  <c r="U11" i="1"/>
  <c r="U12" i="1" s="1"/>
  <c r="U13" i="1" s="1"/>
  <c r="A11" i="1"/>
  <c r="E12" i="1" s="1"/>
  <c r="G10" i="1"/>
  <c r="AB12" i="1"/>
  <c r="AE12" i="1" s="1"/>
  <c r="AB13" i="1"/>
  <c r="AE13" i="1" s="1"/>
  <c r="AB14" i="1"/>
  <c r="AE14" i="1" s="1"/>
  <c r="AB15" i="1"/>
  <c r="AE15" i="1" s="1"/>
  <c r="AB16" i="1"/>
  <c r="AE16" i="1" s="1"/>
  <c r="AB17" i="1"/>
  <c r="AE17" i="1" s="1"/>
  <c r="AB18" i="1"/>
  <c r="AE18" i="1" s="1"/>
  <c r="AB19" i="1"/>
  <c r="AE19" i="1" s="1"/>
  <c r="AB20" i="1"/>
  <c r="AE20" i="1" s="1"/>
  <c r="AB21" i="1"/>
  <c r="AE21" i="1" s="1"/>
  <c r="AB22" i="1"/>
  <c r="AE22" i="1" s="1"/>
  <c r="AB23" i="1"/>
  <c r="AE23" i="1" s="1"/>
  <c r="AB24" i="1"/>
  <c r="AE24" i="1" s="1"/>
  <c r="AB25" i="1"/>
  <c r="AE25" i="1" s="1"/>
  <c r="AB26" i="1"/>
  <c r="AE26" i="1" s="1"/>
  <c r="AB27" i="1"/>
  <c r="AE27" i="1" s="1"/>
  <c r="AB28" i="1"/>
  <c r="AE28" i="1" s="1"/>
  <c r="AB29" i="1"/>
  <c r="AE29" i="1" s="1"/>
  <c r="AB30" i="1"/>
  <c r="AE30" i="1" s="1"/>
  <c r="AE49" i="1" l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U503" i="1" s="1"/>
  <c r="U504" i="1" s="1"/>
  <c r="U505" i="1" s="1"/>
  <c r="U506" i="1" s="1"/>
  <c r="U507" i="1" s="1"/>
  <c r="U508" i="1" s="1"/>
  <c r="U509" i="1" s="1"/>
  <c r="U510" i="1" s="1"/>
  <c r="U511" i="1" s="1"/>
  <c r="U512" i="1" s="1"/>
  <c r="U513" i="1" s="1"/>
  <c r="U514" i="1" s="1"/>
  <c r="U515" i="1" s="1"/>
  <c r="U516" i="1" s="1"/>
  <c r="U517" i="1" s="1"/>
  <c r="U518" i="1" s="1"/>
  <c r="U519" i="1" s="1"/>
  <c r="U520" i="1" s="1"/>
  <c r="U521" i="1" s="1"/>
  <c r="U522" i="1" s="1"/>
  <c r="U523" i="1" s="1"/>
  <c r="U524" i="1" s="1"/>
  <c r="U525" i="1" s="1"/>
  <c r="U526" i="1" s="1"/>
  <c r="U527" i="1" s="1"/>
  <c r="U528" i="1" s="1"/>
  <c r="U529" i="1" s="1"/>
  <c r="U530" i="1" s="1"/>
  <c r="U531" i="1" s="1"/>
  <c r="U532" i="1" s="1"/>
  <c r="U533" i="1" s="1"/>
  <c r="U534" i="1" s="1"/>
  <c r="U535" i="1" s="1"/>
  <c r="U536" i="1" s="1"/>
  <c r="U537" i="1" s="1"/>
  <c r="U538" i="1" s="1"/>
  <c r="U539" i="1" s="1"/>
  <c r="U540" i="1" s="1"/>
  <c r="U541" i="1" s="1"/>
  <c r="U542" i="1" s="1"/>
  <c r="U543" i="1" s="1"/>
  <c r="U544" i="1" s="1"/>
  <c r="U545" i="1" s="1"/>
  <c r="U546" i="1" s="1"/>
  <c r="U547" i="1" s="1"/>
  <c r="U548" i="1" s="1"/>
  <c r="U549" i="1" s="1"/>
  <c r="U550" i="1" s="1"/>
  <c r="U551" i="1" s="1"/>
  <c r="U552" i="1" s="1"/>
  <c r="U553" i="1" s="1"/>
  <c r="U554" i="1" s="1"/>
  <c r="U555" i="1" s="1"/>
  <c r="U556" i="1" s="1"/>
  <c r="U557" i="1" s="1"/>
  <c r="U558" i="1" s="1"/>
  <c r="U559" i="1" s="1"/>
  <c r="U560" i="1" s="1"/>
  <c r="U561" i="1" s="1"/>
  <c r="U562" i="1" s="1"/>
  <c r="U563" i="1" s="1"/>
  <c r="U564" i="1" s="1"/>
  <c r="U565" i="1" s="1"/>
  <c r="U566" i="1" s="1"/>
  <c r="U567" i="1" s="1"/>
  <c r="U568" i="1" s="1"/>
  <c r="U569" i="1" s="1"/>
  <c r="U570" i="1" s="1"/>
  <c r="U571" i="1" s="1"/>
  <c r="U572" i="1" s="1"/>
  <c r="U573" i="1" s="1"/>
  <c r="U574" i="1" s="1"/>
  <c r="U575" i="1" s="1"/>
  <c r="U576" i="1" s="1"/>
  <c r="U577" i="1" s="1"/>
  <c r="U578" i="1" s="1"/>
  <c r="U579" i="1" s="1"/>
  <c r="U580" i="1" s="1"/>
  <c r="U581" i="1" s="1"/>
  <c r="U582" i="1" s="1"/>
  <c r="U583" i="1" s="1"/>
  <c r="U584" i="1" s="1"/>
  <c r="U585" i="1" s="1"/>
  <c r="U586" i="1" s="1"/>
  <c r="U587" i="1" s="1"/>
  <c r="U588" i="1" s="1"/>
  <c r="U589" i="1" s="1"/>
  <c r="U590" i="1" s="1"/>
  <c r="U591" i="1" s="1"/>
  <c r="U592" i="1" s="1"/>
  <c r="U593" i="1" s="1"/>
  <c r="U594" i="1" s="1"/>
  <c r="U595" i="1" s="1"/>
  <c r="U596" i="1" s="1"/>
  <c r="U597" i="1" s="1"/>
  <c r="U598" i="1" s="1"/>
  <c r="U599" i="1" s="1"/>
  <c r="U600" i="1" s="1"/>
  <c r="U601" i="1" s="1"/>
  <c r="U602" i="1" s="1"/>
  <c r="U603" i="1" s="1"/>
  <c r="U604" i="1" s="1"/>
  <c r="U605" i="1" s="1"/>
  <c r="U606" i="1" s="1"/>
  <c r="U607" i="1" s="1"/>
  <c r="U608" i="1" s="1"/>
  <c r="U609" i="1" s="1"/>
  <c r="U610" i="1" s="1"/>
  <c r="U611" i="1" s="1"/>
  <c r="U612" i="1" s="1"/>
  <c r="U613" i="1" s="1"/>
  <c r="U614" i="1" s="1"/>
  <c r="U615" i="1" s="1"/>
  <c r="U616" i="1" s="1"/>
  <c r="U617" i="1" s="1"/>
  <c r="U618" i="1" s="1"/>
  <c r="U619" i="1" s="1"/>
  <c r="U620" i="1" s="1"/>
  <c r="U621" i="1" s="1"/>
  <c r="U622" i="1" s="1"/>
  <c r="U623" i="1" s="1"/>
  <c r="U624" i="1" s="1"/>
  <c r="U625" i="1" s="1"/>
  <c r="U626" i="1" s="1"/>
  <c r="U627" i="1" s="1"/>
  <c r="U628" i="1" s="1"/>
  <c r="U629" i="1" s="1"/>
  <c r="U630" i="1" s="1"/>
  <c r="U631" i="1" s="1"/>
  <c r="U632" i="1" s="1"/>
  <c r="U633" i="1" s="1"/>
  <c r="U634" i="1" s="1"/>
  <c r="U635" i="1" s="1"/>
  <c r="U636" i="1" s="1"/>
  <c r="U637" i="1" s="1"/>
  <c r="U638" i="1" s="1"/>
  <c r="U639" i="1" s="1"/>
  <c r="U640" i="1" s="1"/>
  <c r="U641" i="1" s="1"/>
  <c r="U642" i="1" s="1"/>
  <c r="U643" i="1" s="1"/>
  <c r="U644" i="1" s="1"/>
  <c r="U645" i="1" s="1"/>
  <c r="U646" i="1" s="1"/>
  <c r="U647" i="1" s="1"/>
  <c r="U648" i="1" s="1"/>
  <c r="U649" i="1" s="1"/>
  <c r="U650" i="1" s="1"/>
  <c r="U651" i="1" s="1"/>
  <c r="U652" i="1" s="1"/>
  <c r="U653" i="1" s="1"/>
  <c r="U654" i="1" s="1"/>
  <c r="U655" i="1" s="1"/>
  <c r="U656" i="1" s="1"/>
  <c r="U657" i="1" s="1"/>
  <c r="U658" i="1" s="1"/>
  <c r="U659" i="1" s="1"/>
  <c r="U660" i="1" s="1"/>
  <c r="U661" i="1" s="1"/>
  <c r="U662" i="1" s="1"/>
  <c r="U663" i="1" s="1"/>
  <c r="U664" i="1" s="1"/>
  <c r="U665" i="1" s="1"/>
  <c r="U666" i="1" s="1"/>
  <c r="U667" i="1" s="1"/>
  <c r="U668" i="1" s="1"/>
  <c r="U669" i="1" s="1"/>
  <c r="U670" i="1" s="1"/>
  <c r="U671" i="1" s="1"/>
  <c r="U672" i="1" s="1"/>
  <c r="U673" i="1" s="1"/>
  <c r="U674" i="1" s="1"/>
  <c r="U675" i="1" s="1"/>
  <c r="U676" i="1" s="1"/>
  <c r="U677" i="1" s="1"/>
  <c r="U678" i="1" s="1"/>
  <c r="U679" i="1" s="1"/>
  <c r="U680" i="1" s="1"/>
  <c r="U681" i="1" s="1"/>
  <c r="U682" i="1" s="1"/>
  <c r="U683" i="1" s="1"/>
  <c r="U684" i="1" s="1"/>
  <c r="U685" i="1" s="1"/>
  <c r="U686" i="1" s="1"/>
  <c r="U687" i="1" s="1"/>
  <c r="U688" i="1" s="1"/>
  <c r="U689" i="1" s="1"/>
  <c r="U690" i="1" s="1"/>
  <c r="U691" i="1" s="1"/>
  <c r="U692" i="1" s="1"/>
  <c r="U693" i="1" s="1"/>
  <c r="U694" i="1" s="1"/>
  <c r="U695" i="1" s="1"/>
  <c r="U696" i="1" s="1"/>
  <c r="U697" i="1" s="1"/>
  <c r="U698" i="1" s="1"/>
  <c r="U699" i="1" s="1"/>
  <c r="U700" i="1" s="1"/>
  <c r="U701" i="1" s="1"/>
  <c r="U702" i="1" s="1"/>
  <c r="U703" i="1" s="1"/>
  <c r="U704" i="1" s="1"/>
  <c r="U705" i="1" s="1"/>
  <c r="U706" i="1" s="1"/>
  <c r="U707" i="1" s="1"/>
  <c r="U708" i="1" s="1"/>
  <c r="U709" i="1" s="1"/>
  <c r="U710" i="1" s="1"/>
  <c r="U711" i="1" s="1"/>
  <c r="U712" i="1" s="1"/>
  <c r="U713" i="1" s="1"/>
  <c r="U714" i="1" s="1"/>
  <c r="U715" i="1" s="1"/>
  <c r="U716" i="1" s="1"/>
  <c r="U717" i="1" s="1"/>
  <c r="U718" i="1" s="1"/>
  <c r="U719" i="1" s="1"/>
  <c r="U720" i="1" s="1"/>
  <c r="U721" i="1" s="1"/>
  <c r="U722" i="1" s="1"/>
  <c r="U723" i="1" s="1"/>
  <c r="U724" i="1" s="1"/>
  <c r="U725" i="1" s="1"/>
  <c r="U726" i="1" s="1"/>
  <c r="U727" i="1" s="1"/>
  <c r="U728" i="1" s="1"/>
  <c r="U729" i="1" s="1"/>
  <c r="U730" i="1" s="1"/>
  <c r="U731" i="1" s="1"/>
  <c r="U732" i="1" s="1"/>
  <c r="U733" i="1" s="1"/>
  <c r="U734" i="1" s="1"/>
  <c r="U735" i="1" s="1"/>
  <c r="U736" i="1" s="1"/>
  <c r="U737" i="1" s="1"/>
  <c r="U738" i="1" s="1"/>
  <c r="U739" i="1" s="1"/>
  <c r="U740" i="1" s="1"/>
  <c r="U741" i="1" s="1"/>
  <c r="U742" i="1" s="1"/>
  <c r="U743" i="1" s="1"/>
  <c r="U744" i="1" s="1"/>
  <c r="U745" i="1" s="1"/>
  <c r="U746" i="1" s="1"/>
  <c r="U747" i="1" s="1"/>
  <c r="U748" i="1" s="1"/>
  <c r="U749" i="1" s="1"/>
  <c r="U750" i="1" s="1"/>
  <c r="U751" i="1" s="1"/>
  <c r="U752" i="1" s="1"/>
  <c r="U753" i="1" s="1"/>
  <c r="U754" i="1" s="1"/>
  <c r="U755" i="1" s="1"/>
  <c r="U756" i="1" s="1"/>
  <c r="U757" i="1" s="1"/>
  <c r="U758" i="1" s="1"/>
  <c r="U759" i="1" s="1"/>
  <c r="U760" i="1" s="1"/>
  <c r="U761" i="1" s="1"/>
  <c r="U762" i="1" s="1"/>
  <c r="U763" i="1" s="1"/>
  <c r="U764" i="1" s="1"/>
  <c r="U765" i="1" s="1"/>
  <c r="U766" i="1" s="1"/>
  <c r="U767" i="1" s="1"/>
  <c r="U768" i="1" s="1"/>
  <c r="U769" i="1" s="1"/>
  <c r="U770" i="1" s="1"/>
  <c r="U771" i="1" s="1"/>
  <c r="U772" i="1" s="1"/>
  <c r="U773" i="1" s="1"/>
  <c r="U774" i="1" s="1"/>
  <c r="U775" i="1" s="1"/>
  <c r="U776" i="1" s="1"/>
  <c r="U777" i="1" s="1"/>
  <c r="U778" i="1" s="1"/>
  <c r="U779" i="1" s="1"/>
  <c r="U780" i="1" s="1"/>
  <c r="U781" i="1" s="1"/>
  <c r="U782" i="1" s="1"/>
  <c r="U783" i="1" s="1"/>
  <c r="U784" i="1" s="1"/>
  <c r="U785" i="1" s="1"/>
  <c r="U786" i="1" s="1"/>
  <c r="U787" i="1" s="1"/>
  <c r="U788" i="1" s="1"/>
  <c r="U789" i="1" s="1"/>
  <c r="U790" i="1" s="1"/>
  <c r="U791" i="1" s="1"/>
  <c r="U792" i="1" s="1"/>
  <c r="U793" i="1" s="1"/>
  <c r="U794" i="1" s="1"/>
  <c r="U795" i="1" s="1"/>
  <c r="U796" i="1" s="1"/>
  <c r="U797" i="1" s="1"/>
  <c r="U798" i="1" s="1"/>
  <c r="U799" i="1" s="1"/>
  <c r="U800" i="1" s="1"/>
  <c r="U801" i="1" s="1"/>
  <c r="U802" i="1" s="1"/>
  <c r="U803" i="1" s="1"/>
  <c r="U804" i="1" s="1"/>
  <c r="U805" i="1" s="1"/>
  <c r="U806" i="1" s="1"/>
  <c r="U807" i="1" s="1"/>
  <c r="U808" i="1" s="1"/>
  <c r="U809" i="1" s="1"/>
  <c r="U810" i="1" s="1"/>
  <c r="U811" i="1" s="1"/>
  <c r="U812" i="1" s="1"/>
  <c r="U813" i="1" s="1"/>
  <c r="U814" i="1" s="1"/>
  <c r="U815" i="1" s="1"/>
  <c r="U816" i="1" s="1"/>
  <c r="U817" i="1" s="1"/>
  <c r="U818" i="1" s="1"/>
  <c r="U819" i="1" s="1"/>
  <c r="U820" i="1" s="1"/>
  <c r="U821" i="1" s="1"/>
  <c r="U822" i="1" s="1"/>
  <c r="U823" i="1" s="1"/>
  <c r="U824" i="1" s="1"/>
  <c r="U825" i="1" s="1"/>
  <c r="U826" i="1" s="1"/>
  <c r="U827" i="1" s="1"/>
  <c r="U828" i="1" s="1"/>
  <c r="U829" i="1" s="1"/>
  <c r="U830" i="1" s="1"/>
  <c r="U831" i="1" s="1"/>
  <c r="U832" i="1" s="1"/>
  <c r="U833" i="1" s="1"/>
  <c r="U834" i="1" s="1"/>
  <c r="U835" i="1" s="1"/>
  <c r="U836" i="1" s="1"/>
  <c r="U837" i="1" s="1"/>
  <c r="U838" i="1" s="1"/>
  <c r="U839" i="1" s="1"/>
  <c r="U840" i="1" s="1"/>
  <c r="U841" i="1" s="1"/>
  <c r="U842" i="1" s="1"/>
  <c r="U843" i="1" s="1"/>
  <c r="U844" i="1" s="1"/>
  <c r="U845" i="1" s="1"/>
  <c r="U846" i="1" s="1"/>
  <c r="U847" i="1" s="1"/>
  <c r="U848" i="1" s="1"/>
  <c r="U849" i="1" s="1"/>
  <c r="U850" i="1" s="1"/>
  <c r="U851" i="1" s="1"/>
  <c r="U852" i="1" s="1"/>
  <c r="U853" i="1" s="1"/>
  <c r="U854" i="1" s="1"/>
  <c r="U855" i="1" s="1"/>
  <c r="U856" i="1" s="1"/>
  <c r="U857" i="1" s="1"/>
  <c r="U858" i="1" s="1"/>
  <c r="U859" i="1" s="1"/>
  <c r="U860" i="1" s="1"/>
  <c r="U861" i="1" s="1"/>
  <c r="U862" i="1" s="1"/>
  <c r="U863" i="1" s="1"/>
  <c r="U864" i="1" s="1"/>
  <c r="U865" i="1" s="1"/>
  <c r="U866" i="1" s="1"/>
  <c r="U867" i="1" s="1"/>
  <c r="U868" i="1" s="1"/>
  <c r="U869" i="1" s="1"/>
  <c r="U870" i="1" s="1"/>
  <c r="U871" i="1" s="1"/>
  <c r="U872" i="1" s="1"/>
  <c r="U873" i="1" s="1"/>
  <c r="U874" i="1" s="1"/>
  <c r="U875" i="1" s="1"/>
  <c r="U876" i="1" s="1"/>
  <c r="U877" i="1" s="1"/>
  <c r="U878" i="1" s="1"/>
  <c r="U879" i="1" s="1"/>
  <c r="U880" i="1" s="1"/>
  <c r="U881" i="1" s="1"/>
  <c r="U882" i="1" s="1"/>
  <c r="U883" i="1" s="1"/>
  <c r="U884" i="1" s="1"/>
  <c r="U885" i="1" s="1"/>
  <c r="U886" i="1" s="1"/>
  <c r="U887" i="1" s="1"/>
  <c r="U888" i="1" s="1"/>
  <c r="U889" i="1" s="1"/>
  <c r="U890" i="1" s="1"/>
  <c r="U891" i="1" s="1"/>
  <c r="U892" i="1" s="1"/>
  <c r="U893" i="1" s="1"/>
  <c r="U894" i="1" s="1"/>
  <c r="U895" i="1" s="1"/>
  <c r="U896" i="1" s="1"/>
  <c r="U897" i="1" s="1"/>
  <c r="U898" i="1" s="1"/>
  <c r="U899" i="1" s="1"/>
  <c r="U900" i="1" s="1"/>
  <c r="U901" i="1" s="1"/>
  <c r="U902" i="1" s="1"/>
  <c r="U903" i="1" s="1"/>
  <c r="U904" i="1" s="1"/>
  <c r="U905" i="1" s="1"/>
  <c r="U906" i="1" s="1"/>
  <c r="U907" i="1" s="1"/>
  <c r="U908" i="1" s="1"/>
  <c r="U909" i="1" s="1"/>
  <c r="U910" i="1" s="1"/>
  <c r="U911" i="1" s="1"/>
  <c r="U912" i="1" s="1"/>
  <c r="U913" i="1" s="1"/>
  <c r="U914" i="1" s="1"/>
  <c r="U915" i="1" s="1"/>
  <c r="U916" i="1" s="1"/>
  <c r="U917" i="1" s="1"/>
  <c r="U918" i="1" s="1"/>
  <c r="U919" i="1" s="1"/>
  <c r="U920" i="1" s="1"/>
  <c r="U921" i="1" s="1"/>
  <c r="U922" i="1" s="1"/>
  <c r="U923" i="1" s="1"/>
  <c r="U924" i="1" s="1"/>
  <c r="U925" i="1" s="1"/>
  <c r="U926" i="1" s="1"/>
  <c r="U927" i="1" s="1"/>
  <c r="U928" i="1" s="1"/>
  <c r="U929" i="1" s="1"/>
  <c r="U930" i="1" s="1"/>
  <c r="U931" i="1" s="1"/>
  <c r="U932" i="1" s="1"/>
  <c r="U933" i="1" s="1"/>
  <c r="U934" i="1" s="1"/>
  <c r="U935" i="1" s="1"/>
  <c r="U936" i="1" s="1"/>
  <c r="U937" i="1" s="1"/>
  <c r="U938" i="1" s="1"/>
  <c r="U939" i="1" s="1"/>
  <c r="U940" i="1" s="1"/>
  <c r="U941" i="1" s="1"/>
  <c r="U942" i="1" s="1"/>
  <c r="U943" i="1" s="1"/>
  <c r="U944" i="1" s="1"/>
  <c r="U945" i="1" s="1"/>
  <c r="U946" i="1" s="1"/>
  <c r="U947" i="1" s="1"/>
  <c r="U948" i="1" s="1"/>
  <c r="U949" i="1" s="1"/>
  <c r="U950" i="1" s="1"/>
  <c r="U951" i="1" s="1"/>
  <c r="U952" i="1" s="1"/>
  <c r="U953" i="1" s="1"/>
  <c r="U954" i="1" s="1"/>
  <c r="U955" i="1" s="1"/>
  <c r="U956" i="1" s="1"/>
  <c r="U957" i="1" s="1"/>
  <c r="U958" i="1" s="1"/>
  <c r="U959" i="1" s="1"/>
  <c r="U960" i="1" s="1"/>
  <c r="U961" i="1" s="1"/>
  <c r="U962" i="1" s="1"/>
  <c r="U963" i="1" s="1"/>
  <c r="U964" i="1" s="1"/>
  <c r="U965" i="1" s="1"/>
  <c r="U966" i="1" s="1"/>
  <c r="U967" i="1" s="1"/>
  <c r="U968" i="1" s="1"/>
  <c r="U969" i="1" s="1"/>
  <c r="U970" i="1" s="1"/>
  <c r="U971" i="1" s="1"/>
  <c r="U972" i="1" s="1"/>
  <c r="U973" i="1" s="1"/>
  <c r="U974" i="1" s="1"/>
  <c r="U975" i="1" s="1"/>
  <c r="U976" i="1" s="1"/>
  <c r="U977" i="1" s="1"/>
  <c r="U978" i="1" s="1"/>
  <c r="U979" i="1" s="1"/>
  <c r="U980" i="1" s="1"/>
  <c r="U981" i="1" s="1"/>
  <c r="U982" i="1" s="1"/>
  <c r="U983" i="1" s="1"/>
  <c r="U984" i="1" s="1"/>
  <c r="U985" i="1" s="1"/>
  <c r="U986" i="1" s="1"/>
  <c r="U987" i="1" s="1"/>
  <c r="U988" i="1" s="1"/>
  <c r="U989" i="1" s="1"/>
  <c r="U990" i="1" s="1"/>
  <c r="U991" i="1" s="1"/>
  <c r="U992" i="1" s="1"/>
  <c r="U993" i="1" s="1"/>
  <c r="U994" i="1" s="1"/>
  <c r="U995" i="1" s="1"/>
  <c r="U996" i="1" s="1"/>
  <c r="U997" i="1" s="1"/>
  <c r="U998" i="1" s="1"/>
  <c r="U999" i="1" s="1"/>
  <c r="U1000" i="1" s="1"/>
  <c r="U1001" i="1" s="1"/>
  <c r="U1002" i="1" s="1"/>
  <c r="U1003" i="1" s="1"/>
  <c r="U1004" i="1" s="1"/>
  <c r="U1005" i="1" s="1"/>
  <c r="U1006" i="1" s="1"/>
  <c r="U1007" i="1" s="1"/>
  <c r="U1008" i="1" s="1"/>
  <c r="U1009" i="1" s="1"/>
  <c r="U1010" i="1" s="1"/>
  <c r="U1011" i="1" s="1"/>
  <c r="U1012" i="1" s="1"/>
  <c r="U1013" i="1" s="1"/>
  <c r="U1014" i="1" s="1"/>
  <c r="U1015" i="1" s="1"/>
  <c r="U1016" i="1" s="1"/>
  <c r="U1017" i="1" s="1"/>
  <c r="U1018" i="1" s="1"/>
  <c r="U1019" i="1" s="1"/>
  <c r="U1020" i="1" s="1"/>
  <c r="U1021" i="1" s="1"/>
  <c r="U1022" i="1" s="1"/>
  <c r="U1023" i="1" s="1"/>
  <c r="U1024" i="1" s="1"/>
  <c r="U1025" i="1" s="1"/>
  <c r="U1026" i="1" s="1"/>
  <c r="U1027" i="1" s="1"/>
  <c r="U1028" i="1" s="1"/>
  <c r="U1029" i="1" s="1"/>
  <c r="U1030" i="1" s="1"/>
  <c r="U1031" i="1" s="1"/>
  <c r="U1032" i="1" s="1"/>
  <c r="U1033" i="1" s="1"/>
  <c r="U1034" i="1" s="1"/>
  <c r="U1035" i="1" s="1"/>
  <c r="U1036" i="1" s="1"/>
  <c r="U1037" i="1" s="1"/>
  <c r="U1038" i="1" s="1"/>
  <c r="U1039" i="1" s="1"/>
  <c r="U1040" i="1" s="1"/>
  <c r="U1041" i="1" s="1"/>
  <c r="U1042" i="1" s="1"/>
  <c r="U1043" i="1" s="1"/>
  <c r="U1044" i="1" s="1"/>
  <c r="U1045" i="1" s="1"/>
  <c r="U1046" i="1" s="1"/>
  <c r="U1047" i="1" s="1"/>
  <c r="U1048" i="1" s="1"/>
  <c r="U1049" i="1" s="1"/>
  <c r="U1050" i="1" s="1"/>
  <c r="U1051" i="1" s="1"/>
  <c r="U1052" i="1" s="1"/>
  <c r="U1053" i="1" s="1"/>
  <c r="U1054" i="1" s="1"/>
  <c r="U1055" i="1" s="1"/>
  <c r="U1056" i="1" s="1"/>
  <c r="U1057" i="1" s="1"/>
  <c r="U1058" i="1" s="1"/>
  <c r="U1059" i="1" s="1"/>
  <c r="U1060" i="1" s="1"/>
  <c r="U1061" i="1" s="1"/>
  <c r="U1062" i="1" s="1"/>
  <c r="U1063" i="1" s="1"/>
  <c r="U1064" i="1" s="1"/>
  <c r="U1065" i="1" s="1"/>
  <c r="U1066" i="1" s="1"/>
  <c r="U1067" i="1" s="1"/>
  <c r="U1068" i="1" s="1"/>
  <c r="U1069" i="1" s="1"/>
  <c r="U1070" i="1" s="1"/>
  <c r="U1071" i="1" s="1"/>
  <c r="U1072" i="1" s="1"/>
  <c r="U1073" i="1" s="1"/>
  <c r="U1074" i="1" s="1"/>
  <c r="U1075" i="1" s="1"/>
  <c r="U1076" i="1" s="1"/>
  <c r="U1077" i="1" s="1"/>
  <c r="U1078" i="1" s="1"/>
  <c r="U1079" i="1" s="1"/>
  <c r="U1080" i="1" s="1"/>
  <c r="U1081" i="1" s="1"/>
  <c r="U1082" i="1" s="1"/>
  <c r="U1083" i="1" s="1"/>
  <c r="U1084" i="1" s="1"/>
  <c r="U1085" i="1" s="1"/>
  <c r="U1086" i="1" s="1"/>
  <c r="U1087" i="1" s="1"/>
  <c r="U1088" i="1" s="1"/>
  <c r="U1089" i="1" s="1"/>
  <c r="U1090" i="1" s="1"/>
  <c r="U1091" i="1" s="1"/>
  <c r="U1092" i="1" s="1"/>
  <c r="U1093" i="1" s="1"/>
  <c r="U1094" i="1" s="1"/>
  <c r="U1095" i="1" s="1"/>
  <c r="U1096" i="1" s="1"/>
  <c r="U1097" i="1" s="1"/>
  <c r="U1098" i="1" s="1"/>
  <c r="U1099" i="1" s="1"/>
  <c r="U1100" i="1" s="1"/>
  <c r="U1101" i="1" s="1"/>
  <c r="U1102" i="1" s="1"/>
  <c r="U1103" i="1" s="1"/>
  <c r="U1104" i="1" s="1"/>
  <c r="U1105" i="1" s="1"/>
  <c r="U1106" i="1" s="1"/>
  <c r="U1107" i="1" s="1"/>
  <c r="U1108" i="1" s="1"/>
  <c r="U1109" i="1" s="1"/>
  <c r="U1110" i="1" s="1"/>
  <c r="U1111" i="1" s="1"/>
  <c r="U1112" i="1" s="1"/>
  <c r="U1113" i="1" s="1"/>
  <c r="U1114" i="1" s="1"/>
  <c r="U1115" i="1" s="1"/>
  <c r="U1116" i="1" s="1"/>
  <c r="U1117" i="1" s="1"/>
  <c r="U1118" i="1" s="1"/>
  <c r="U1119" i="1" s="1"/>
  <c r="U1120" i="1" s="1"/>
  <c r="U1121" i="1" s="1"/>
  <c r="U1122" i="1" s="1"/>
  <c r="U1123" i="1" s="1"/>
  <c r="U1124" i="1" s="1"/>
  <c r="U1125" i="1" s="1"/>
  <c r="U1126" i="1" s="1"/>
  <c r="U1127" i="1" s="1"/>
  <c r="U1128" i="1" s="1"/>
  <c r="U1129" i="1" s="1"/>
  <c r="U1130" i="1" s="1"/>
  <c r="U1131" i="1" s="1"/>
  <c r="U1132" i="1" s="1"/>
  <c r="U1133" i="1" s="1"/>
  <c r="U1134" i="1" s="1"/>
  <c r="U1135" i="1" s="1"/>
  <c r="U1136" i="1" s="1"/>
  <c r="U1137" i="1" s="1"/>
  <c r="U1138" i="1" s="1"/>
  <c r="U1139" i="1" s="1"/>
  <c r="U1140" i="1" s="1"/>
  <c r="U1141" i="1" s="1"/>
  <c r="U1142" i="1" s="1"/>
  <c r="U1143" i="1" s="1"/>
  <c r="U1144" i="1" s="1"/>
  <c r="U1145" i="1" s="1"/>
  <c r="U1146" i="1" s="1"/>
  <c r="U1147" i="1" s="1"/>
  <c r="U1148" i="1" s="1"/>
  <c r="U1149" i="1" s="1"/>
  <c r="U1150" i="1" s="1"/>
  <c r="U1151" i="1" s="1"/>
  <c r="U1152" i="1" s="1"/>
  <c r="U1153" i="1" s="1"/>
  <c r="U1154" i="1" s="1"/>
  <c r="U1155" i="1" s="1"/>
  <c r="U1156" i="1" s="1"/>
  <c r="U1157" i="1" s="1"/>
  <c r="U1158" i="1" s="1"/>
  <c r="U1159" i="1" s="1"/>
  <c r="U1160" i="1" s="1"/>
  <c r="U1161" i="1" s="1"/>
  <c r="U1162" i="1" s="1"/>
  <c r="U1163" i="1" s="1"/>
  <c r="U1164" i="1" s="1"/>
  <c r="U1165" i="1" s="1"/>
  <c r="U1166" i="1" s="1"/>
  <c r="U1167" i="1" s="1"/>
  <c r="U1168" i="1" s="1"/>
  <c r="U1169" i="1" s="1"/>
  <c r="U1170" i="1" s="1"/>
  <c r="U1171" i="1" s="1"/>
  <c r="U1172" i="1" s="1"/>
  <c r="U1173" i="1" s="1"/>
  <c r="U1174" i="1" s="1"/>
  <c r="U1175" i="1" s="1"/>
  <c r="U1176" i="1" s="1"/>
  <c r="U1177" i="1" s="1"/>
  <c r="U1178" i="1" s="1"/>
  <c r="U1179" i="1" s="1"/>
  <c r="U1180" i="1" s="1"/>
  <c r="U1181" i="1" s="1"/>
  <c r="U1182" i="1" s="1"/>
  <c r="U1183" i="1" s="1"/>
  <c r="U1184" i="1" s="1"/>
  <c r="U1185" i="1" s="1"/>
  <c r="U1186" i="1" s="1"/>
  <c r="U1187" i="1" s="1"/>
  <c r="U1188" i="1" s="1"/>
  <c r="U1189" i="1" s="1"/>
  <c r="U1190" i="1" s="1"/>
  <c r="U1191" i="1" s="1"/>
  <c r="U1192" i="1" s="1"/>
  <c r="U1193" i="1" s="1"/>
  <c r="U1194" i="1" s="1"/>
  <c r="U1195" i="1" s="1"/>
  <c r="U1196" i="1" s="1"/>
  <c r="U1197" i="1" s="1"/>
  <c r="U1198" i="1" s="1"/>
  <c r="U1199" i="1" s="1"/>
  <c r="U1200" i="1" s="1"/>
  <c r="U1201" i="1" s="1"/>
  <c r="U1202" i="1" s="1"/>
  <c r="U1203" i="1" s="1"/>
  <c r="U1204" i="1" s="1"/>
  <c r="U1205" i="1" s="1"/>
  <c r="U1206" i="1" s="1"/>
  <c r="U1207" i="1" s="1"/>
  <c r="U1208" i="1" s="1"/>
  <c r="U1209" i="1" s="1"/>
  <c r="U1210" i="1" s="1"/>
  <c r="U1211" i="1" s="1"/>
  <c r="U1212" i="1" s="1"/>
  <c r="U1213" i="1" s="1"/>
  <c r="U1214" i="1" s="1"/>
  <c r="U1215" i="1" s="1"/>
  <c r="U1216" i="1" s="1"/>
  <c r="U1217" i="1" s="1"/>
  <c r="U1218" i="1" s="1"/>
  <c r="U1219" i="1" s="1"/>
  <c r="U1220" i="1" s="1"/>
  <c r="U1221" i="1" s="1"/>
  <c r="U1222" i="1" s="1"/>
  <c r="U1223" i="1" s="1"/>
  <c r="U1224" i="1" s="1"/>
  <c r="U1225" i="1" s="1"/>
  <c r="U1226" i="1" s="1"/>
  <c r="U1227" i="1" s="1"/>
  <c r="U1228" i="1" s="1"/>
  <c r="U1229" i="1" s="1"/>
  <c r="U1230" i="1" s="1"/>
  <c r="U1231" i="1" s="1"/>
  <c r="U1232" i="1" s="1"/>
  <c r="U1233" i="1" s="1"/>
  <c r="U1234" i="1" s="1"/>
  <c r="U1235" i="1" s="1"/>
  <c r="U1236" i="1" s="1"/>
  <c r="U1237" i="1" s="1"/>
  <c r="U1238" i="1" s="1"/>
  <c r="U1239" i="1" s="1"/>
  <c r="U1240" i="1" s="1"/>
  <c r="U1241" i="1" s="1"/>
  <c r="U1242" i="1" s="1"/>
  <c r="U1243" i="1" s="1"/>
  <c r="U1244" i="1" s="1"/>
  <c r="U1245" i="1" s="1"/>
  <c r="U1246" i="1" s="1"/>
  <c r="U1247" i="1" s="1"/>
  <c r="U1248" i="1" s="1"/>
  <c r="U1249" i="1" s="1"/>
  <c r="U1250" i="1" s="1"/>
  <c r="U1251" i="1" s="1"/>
  <c r="U1252" i="1" s="1"/>
  <c r="U1253" i="1" s="1"/>
  <c r="U1254" i="1" s="1"/>
  <c r="U1255" i="1" s="1"/>
  <c r="U1256" i="1" s="1"/>
  <c r="U1257" i="1" s="1"/>
  <c r="U1258" i="1" s="1"/>
  <c r="U1259" i="1" s="1"/>
  <c r="U1260" i="1" s="1"/>
  <c r="U1261" i="1" s="1"/>
  <c r="U1262" i="1" s="1"/>
  <c r="U1263" i="1" s="1"/>
  <c r="U1264" i="1" s="1"/>
  <c r="U1265" i="1" s="1"/>
  <c r="U1266" i="1" s="1"/>
  <c r="U1267" i="1" s="1"/>
  <c r="U1268" i="1" s="1"/>
  <c r="U1269" i="1" s="1"/>
  <c r="U1270" i="1" s="1"/>
  <c r="U1271" i="1" s="1"/>
  <c r="U1272" i="1" s="1"/>
  <c r="U1273" i="1" s="1"/>
  <c r="U1274" i="1" s="1"/>
  <c r="U1275" i="1" s="1"/>
  <c r="U1276" i="1" s="1"/>
  <c r="U1277" i="1" s="1"/>
  <c r="U1278" i="1" s="1"/>
  <c r="U1279" i="1" s="1"/>
  <c r="U1280" i="1" s="1"/>
  <c r="U1281" i="1" s="1"/>
  <c r="U1282" i="1" s="1"/>
  <c r="U1283" i="1" s="1"/>
  <c r="U1284" i="1" s="1"/>
  <c r="U1285" i="1" s="1"/>
  <c r="U1286" i="1" s="1"/>
  <c r="U1287" i="1" s="1"/>
  <c r="U1288" i="1" s="1"/>
  <c r="U1289" i="1" s="1"/>
  <c r="U1290" i="1" s="1"/>
  <c r="U1291" i="1" s="1"/>
  <c r="U1292" i="1" s="1"/>
  <c r="U1293" i="1" s="1"/>
  <c r="U1294" i="1" s="1"/>
  <c r="U1295" i="1" s="1"/>
  <c r="U1296" i="1" s="1"/>
  <c r="U1297" i="1" s="1"/>
  <c r="U1298" i="1" s="1"/>
  <c r="U1299" i="1" s="1"/>
  <c r="U1300" i="1" s="1"/>
  <c r="U1301" i="1" s="1"/>
  <c r="U1302" i="1" s="1"/>
  <c r="U1303" i="1" s="1"/>
  <c r="U1304" i="1" s="1"/>
  <c r="U1305" i="1" s="1"/>
  <c r="U1306" i="1" s="1"/>
  <c r="U1307" i="1" s="1"/>
  <c r="U1308" i="1" s="1"/>
  <c r="U1309" i="1" s="1"/>
  <c r="U1310" i="1" s="1"/>
  <c r="U1311" i="1" s="1"/>
  <c r="U1312" i="1" s="1"/>
  <c r="U1313" i="1" s="1"/>
  <c r="U1314" i="1" s="1"/>
  <c r="U1315" i="1" s="1"/>
  <c r="U1316" i="1" s="1"/>
  <c r="U1317" i="1" s="1"/>
  <c r="U1318" i="1" s="1"/>
  <c r="U1319" i="1" s="1"/>
  <c r="U1320" i="1" s="1"/>
  <c r="U1321" i="1" s="1"/>
  <c r="U1322" i="1" s="1"/>
  <c r="U1323" i="1" s="1"/>
  <c r="U1324" i="1" s="1"/>
  <c r="U1325" i="1" s="1"/>
  <c r="U1326" i="1" s="1"/>
  <c r="U1327" i="1" s="1"/>
  <c r="U1328" i="1" s="1"/>
  <c r="U1329" i="1" s="1"/>
  <c r="U1330" i="1" s="1"/>
  <c r="U1331" i="1" s="1"/>
  <c r="U1332" i="1" s="1"/>
  <c r="U1333" i="1" s="1"/>
  <c r="U1334" i="1" s="1"/>
  <c r="U1335" i="1" s="1"/>
  <c r="U1336" i="1" s="1"/>
  <c r="U1337" i="1" s="1"/>
  <c r="U1338" i="1" s="1"/>
  <c r="U1339" i="1" s="1"/>
  <c r="U1340" i="1" s="1"/>
  <c r="U1341" i="1" s="1"/>
  <c r="U1342" i="1" s="1"/>
  <c r="U1343" i="1" s="1"/>
  <c r="U1344" i="1" s="1"/>
  <c r="U1345" i="1" s="1"/>
  <c r="U1346" i="1" s="1"/>
  <c r="U1347" i="1" s="1"/>
  <c r="U1348" i="1" s="1"/>
  <c r="U1349" i="1" s="1"/>
  <c r="U1350" i="1" s="1"/>
  <c r="U1351" i="1" s="1"/>
  <c r="U1352" i="1" s="1"/>
  <c r="U1353" i="1" s="1"/>
  <c r="U1354" i="1" s="1"/>
  <c r="U1355" i="1" s="1"/>
  <c r="U1356" i="1" s="1"/>
  <c r="U1357" i="1" s="1"/>
  <c r="U1358" i="1" s="1"/>
  <c r="U1359" i="1" s="1"/>
  <c r="U1360" i="1" s="1"/>
  <c r="U1361" i="1" s="1"/>
  <c r="U1362" i="1" s="1"/>
  <c r="U1363" i="1" s="1"/>
  <c r="U1364" i="1" s="1"/>
  <c r="U1365" i="1" s="1"/>
  <c r="U1366" i="1" s="1"/>
  <c r="U1367" i="1" s="1"/>
  <c r="U1368" i="1" s="1"/>
  <c r="U1369" i="1" s="1"/>
  <c r="U1370" i="1" s="1"/>
  <c r="U1371" i="1" s="1"/>
  <c r="U1372" i="1" s="1"/>
  <c r="U1373" i="1" s="1"/>
  <c r="U1374" i="1" s="1"/>
  <c r="U1375" i="1" s="1"/>
  <c r="U1376" i="1" s="1"/>
  <c r="U1377" i="1" s="1"/>
  <c r="U1378" i="1" s="1"/>
  <c r="U1379" i="1" s="1"/>
  <c r="U1380" i="1" s="1"/>
  <c r="U1381" i="1" s="1"/>
  <c r="U1382" i="1" s="1"/>
  <c r="U1383" i="1" s="1"/>
  <c r="U1384" i="1" s="1"/>
  <c r="U1385" i="1" s="1"/>
  <c r="U1386" i="1" s="1"/>
  <c r="U1387" i="1" s="1"/>
  <c r="U1388" i="1" s="1"/>
  <c r="U1389" i="1" s="1"/>
  <c r="U1390" i="1" s="1"/>
  <c r="U1391" i="1" s="1"/>
  <c r="U1392" i="1" s="1"/>
  <c r="U1393" i="1" s="1"/>
  <c r="U1394" i="1" s="1"/>
  <c r="U1395" i="1" s="1"/>
  <c r="U1396" i="1" s="1"/>
  <c r="U1397" i="1" s="1"/>
  <c r="U1398" i="1" s="1"/>
  <c r="U1399" i="1" s="1"/>
  <c r="U1400" i="1" s="1"/>
  <c r="U1401" i="1" s="1"/>
  <c r="U1402" i="1" s="1"/>
  <c r="U1403" i="1" s="1"/>
  <c r="U1404" i="1" s="1"/>
  <c r="U1405" i="1" s="1"/>
  <c r="U1406" i="1" s="1"/>
  <c r="U1407" i="1" s="1"/>
  <c r="U1408" i="1" s="1"/>
  <c r="U1409" i="1" s="1"/>
  <c r="U1410" i="1" s="1"/>
  <c r="U1411" i="1" s="1"/>
  <c r="U1412" i="1" s="1"/>
  <c r="U1413" i="1" s="1"/>
  <c r="U1414" i="1" s="1"/>
  <c r="U1415" i="1" s="1"/>
  <c r="U1416" i="1" s="1"/>
  <c r="U1417" i="1" s="1"/>
  <c r="U1418" i="1" s="1"/>
  <c r="U1419" i="1" s="1"/>
  <c r="U1420" i="1" s="1"/>
  <c r="U1421" i="1" s="1"/>
  <c r="U1422" i="1" s="1"/>
  <c r="U1423" i="1" s="1"/>
  <c r="U1424" i="1" s="1"/>
  <c r="U1425" i="1" s="1"/>
  <c r="U1426" i="1" s="1"/>
  <c r="U1427" i="1" s="1"/>
  <c r="U1428" i="1" s="1"/>
  <c r="U1429" i="1" s="1"/>
  <c r="U1430" i="1" s="1"/>
  <c r="U1431" i="1" s="1"/>
  <c r="U1432" i="1" s="1"/>
  <c r="U1433" i="1" s="1"/>
  <c r="U1434" i="1" s="1"/>
  <c r="U1435" i="1" s="1"/>
  <c r="U1436" i="1" s="1"/>
  <c r="U1437" i="1" s="1"/>
  <c r="U1438" i="1" s="1"/>
  <c r="U1439" i="1" s="1"/>
  <c r="U1440" i="1" s="1"/>
  <c r="U1441" i="1" s="1"/>
  <c r="U1442" i="1" s="1"/>
  <c r="U1443" i="1" s="1"/>
  <c r="U1444" i="1" s="1"/>
  <c r="U1445" i="1" s="1"/>
  <c r="U1446" i="1" s="1"/>
  <c r="U1447" i="1" s="1"/>
  <c r="U1448" i="1" s="1"/>
  <c r="U1449" i="1" s="1"/>
  <c r="U1450" i="1" s="1"/>
  <c r="U1451" i="1" s="1"/>
  <c r="U1452" i="1" s="1"/>
  <c r="U1453" i="1" s="1"/>
  <c r="U1454" i="1" s="1"/>
  <c r="U1455" i="1" s="1"/>
  <c r="U1456" i="1" s="1"/>
  <c r="U1457" i="1" s="1"/>
  <c r="U1458" i="1" s="1"/>
  <c r="U1459" i="1" s="1"/>
  <c r="U1460" i="1" s="1"/>
  <c r="U1461" i="1" s="1"/>
  <c r="U1462" i="1" s="1"/>
  <c r="U1463" i="1" s="1"/>
  <c r="U1464" i="1" s="1"/>
  <c r="U1465" i="1" s="1"/>
  <c r="U1466" i="1" s="1"/>
  <c r="U1467" i="1" s="1"/>
  <c r="U1468" i="1" s="1"/>
  <c r="U1469" i="1" s="1"/>
  <c r="U1470" i="1" s="1"/>
  <c r="U1471" i="1" s="1"/>
  <c r="U1472" i="1" s="1"/>
  <c r="U1473" i="1" s="1"/>
  <c r="U1474" i="1" s="1"/>
  <c r="U1475" i="1" s="1"/>
  <c r="U1476" i="1" s="1"/>
  <c r="U1477" i="1" s="1"/>
  <c r="U1478" i="1" s="1"/>
  <c r="U1479" i="1" s="1"/>
  <c r="U1480" i="1" s="1"/>
  <c r="U1481" i="1" s="1"/>
  <c r="U1482" i="1" s="1"/>
  <c r="U1483" i="1" s="1"/>
  <c r="U1484" i="1" s="1"/>
  <c r="U1485" i="1" s="1"/>
  <c r="U1486" i="1" s="1"/>
  <c r="U1487" i="1" s="1"/>
  <c r="U1488" i="1" s="1"/>
  <c r="U1489" i="1" s="1"/>
  <c r="U1490" i="1" s="1"/>
  <c r="U1491" i="1" s="1"/>
  <c r="U1492" i="1" s="1"/>
  <c r="U1493" i="1" s="1"/>
  <c r="U1494" i="1" s="1"/>
  <c r="U1495" i="1" s="1"/>
  <c r="U1496" i="1" s="1"/>
  <c r="U1497" i="1" s="1"/>
  <c r="U1498" i="1" s="1"/>
  <c r="U1499" i="1" s="1"/>
  <c r="U1500" i="1" s="1"/>
  <c r="U1501" i="1" s="1"/>
  <c r="U1502" i="1" s="1"/>
  <c r="U1503" i="1" s="1"/>
  <c r="U1504" i="1" s="1"/>
  <c r="U1505" i="1" s="1"/>
  <c r="U1506" i="1" s="1"/>
  <c r="U1507" i="1" s="1"/>
  <c r="U1508" i="1" s="1"/>
  <c r="U1509" i="1" s="1"/>
  <c r="U1510" i="1" s="1"/>
  <c r="U1511" i="1" s="1"/>
  <c r="U1512" i="1" s="1"/>
  <c r="U1513" i="1" s="1"/>
  <c r="U1514" i="1" s="1"/>
  <c r="U1515" i="1" s="1"/>
  <c r="U1516" i="1" s="1"/>
  <c r="U1517" i="1" s="1"/>
  <c r="U1518" i="1" s="1"/>
  <c r="U1519" i="1" s="1"/>
  <c r="U1520" i="1" s="1"/>
  <c r="U1521" i="1" s="1"/>
  <c r="U1522" i="1" s="1"/>
  <c r="U1523" i="1" s="1"/>
  <c r="U1524" i="1" s="1"/>
  <c r="U1525" i="1" s="1"/>
  <c r="U1526" i="1" s="1"/>
  <c r="U1527" i="1" s="1"/>
  <c r="U1528" i="1" s="1"/>
  <c r="U1529" i="1" s="1"/>
  <c r="U1530" i="1" s="1"/>
  <c r="U1531" i="1" s="1"/>
  <c r="U1532" i="1" s="1"/>
  <c r="U1533" i="1" s="1"/>
  <c r="U1535" i="1" s="1"/>
  <c r="U1536" i="1" s="1"/>
  <c r="U1537" i="1" s="1"/>
  <c r="U1538" i="1" s="1"/>
  <c r="U1539" i="1" s="1"/>
  <c r="U1540" i="1" s="1"/>
  <c r="U1541" i="1" s="1"/>
  <c r="U1542" i="1" s="1"/>
  <c r="U1543" i="1" s="1"/>
  <c r="U1544" i="1" s="1"/>
  <c r="U1545" i="1" s="1"/>
  <c r="U1546" i="1" s="1"/>
  <c r="U1547" i="1" s="1"/>
  <c r="U1548" i="1" s="1"/>
  <c r="U1549" i="1" s="1"/>
  <c r="U1550" i="1" s="1"/>
  <c r="U1551" i="1" s="1"/>
  <c r="U1552" i="1" s="1"/>
  <c r="U1553" i="1" s="1"/>
  <c r="U1554" i="1" s="1"/>
  <c r="U1555" i="1" s="1"/>
  <c r="U1556" i="1" s="1"/>
  <c r="U1557" i="1" s="1"/>
  <c r="U1558" i="1" s="1"/>
  <c r="U1559" i="1" s="1"/>
  <c r="U1560" i="1" s="1"/>
  <c r="U1561" i="1" s="1"/>
  <c r="U1562" i="1" s="1"/>
  <c r="U1563" i="1" s="1"/>
  <c r="U1564" i="1" s="1"/>
  <c r="N11" i="1"/>
  <c r="O11" i="1" s="1"/>
  <c r="X52" i="1"/>
  <c r="AF51" i="1"/>
  <c r="AB50" i="1"/>
  <c r="AC50" i="1"/>
  <c r="AA50" i="1" s="1"/>
  <c r="H11" i="1"/>
  <c r="A12" i="1"/>
  <c r="N12" i="1" s="1"/>
  <c r="O12" i="1" s="1"/>
  <c r="D11" i="1"/>
  <c r="Q11" i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E13" i="1" l="1"/>
  <c r="X53" i="1"/>
  <c r="AF52" i="1"/>
  <c r="AC51" i="1"/>
  <c r="AA51" i="1" s="1"/>
  <c r="AB51" i="1"/>
  <c r="AE51" i="1" s="1"/>
  <c r="AE50" i="1"/>
  <c r="H12" i="1"/>
  <c r="P11" i="1"/>
  <c r="F11" i="1"/>
  <c r="A13" i="1"/>
  <c r="G11" i="1"/>
  <c r="E14" i="1" l="1"/>
  <c r="N13" i="1"/>
  <c r="O13" i="1" s="1"/>
  <c r="X54" i="1"/>
  <c r="AF53" i="1"/>
  <c r="AC52" i="1"/>
  <c r="AA52" i="1" s="1"/>
  <c r="AB52" i="1"/>
  <c r="H13" i="1"/>
  <c r="A14" i="1"/>
  <c r="P12" i="1"/>
  <c r="T12" i="1"/>
  <c r="E15" i="1" l="1"/>
  <c r="AE52" i="1"/>
  <c r="AF54" i="1"/>
  <c r="X55" i="1"/>
  <c r="N14" i="1"/>
  <c r="O14" i="1" s="1"/>
  <c r="AB53" i="1"/>
  <c r="AC53" i="1"/>
  <c r="AA53" i="1" s="1"/>
  <c r="A15" i="1"/>
  <c r="E16" i="1" s="1"/>
  <c r="H14" i="1"/>
  <c r="P13" i="1"/>
  <c r="T13" i="1"/>
  <c r="N15" i="1" l="1"/>
  <c r="O15" i="1" s="1"/>
  <c r="AF55" i="1"/>
  <c r="X56" i="1"/>
  <c r="AC54" i="1"/>
  <c r="AA54" i="1" s="1"/>
  <c r="AB54" i="1"/>
  <c r="AE54" i="1" s="1"/>
  <c r="AE53" i="1"/>
  <c r="P14" i="1"/>
  <c r="T14" i="1"/>
  <c r="A16" i="1"/>
  <c r="E17" i="1" s="1"/>
  <c r="H15" i="1"/>
  <c r="N16" i="1" l="1"/>
  <c r="O16" i="1" s="1"/>
  <c r="AF56" i="1"/>
  <c r="X57" i="1"/>
  <c r="AC55" i="1"/>
  <c r="AA55" i="1" s="1"/>
  <c r="AB55" i="1"/>
  <c r="A17" i="1"/>
  <c r="N17" i="1" s="1"/>
  <c r="O17" i="1" s="1"/>
  <c r="H16" i="1"/>
  <c r="T15" i="1"/>
  <c r="P15" i="1"/>
  <c r="Q37" i="1"/>
  <c r="Q38" i="1" s="1"/>
  <c r="E18" i="1" l="1"/>
  <c r="X58" i="1"/>
  <c r="AF57" i="1"/>
  <c r="AE55" i="1"/>
  <c r="AC56" i="1"/>
  <c r="AA56" i="1" s="1"/>
  <c r="AB56" i="1"/>
  <c r="H17" i="1"/>
  <c r="A18" i="1"/>
  <c r="P16" i="1"/>
  <c r="T16" i="1"/>
  <c r="Q39" i="1"/>
  <c r="Q40" i="1" s="1"/>
  <c r="Q41" i="1" s="1"/>
  <c r="E19" i="1" l="1"/>
  <c r="X59" i="1"/>
  <c r="AF58" i="1"/>
  <c r="N18" i="1"/>
  <c r="O18" i="1" s="1"/>
  <c r="AE56" i="1"/>
  <c r="AC57" i="1"/>
  <c r="AA57" i="1" s="1"/>
  <c r="AB57" i="1"/>
  <c r="H18" i="1"/>
  <c r="A19" i="1"/>
  <c r="N19" i="1" s="1"/>
  <c r="O19" i="1" s="1"/>
  <c r="P17" i="1"/>
  <c r="T17" i="1"/>
  <c r="Q42" i="1"/>
  <c r="Q43" i="1" s="1"/>
  <c r="Q44" i="1" s="1"/>
  <c r="Q45" i="1" s="1"/>
  <c r="Q46" i="1" s="1"/>
  <c r="E20" i="1" l="1"/>
  <c r="AE57" i="1"/>
  <c r="X60" i="1"/>
  <c r="AF59" i="1"/>
  <c r="AB58" i="1"/>
  <c r="AC58" i="1"/>
  <c r="AA58" i="1" s="1"/>
  <c r="T18" i="1"/>
  <c r="P18" i="1"/>
  <c r="H19" i="1"/>
  <c r="A20" i="1"/>
  <c r="N20" i="1" s="1"/>
  <c r="O20" i="1" s="1"/>
  <c r="Q47" i="1"/>
  <c r="E21" i="1" l="1"/>
  <c r="X61" i="1"/>
  <c r="AF60" i="1"/>
  <c r="AB59" i="1"/>
  <c r="AC59" i="1"/>
  <c r="AA59" i="1" s="1"/>
  <c r="AE58" i="1"/>
  <c r="T19" i="1"/>
  <c r="P19" i="1"/>
  <c r="H20" i="1"/>
  <c r="A21" i="1"/>
  <c r="N21" i="1" s="1"/>
  <c r="O21" i="1" s="1"/>
  <c r="Q48" i="1"/>
  <c r="Q49" i="1" s="1"/>
  <c r="E22" i="1" l="1"/>
  <c r="X62" i="1"/>
  <c r="AF62" i="1" s="1"/>
  <c r="AF61" i="1"/>
  <c r="AB60" i="1"/>
  <c r="AC60" i="1"/>
  <c r="AA60" i="1" s="1"/>
  <c r="AE59" i="1"/>
  <c r="T20" i="1"/>
  <c r="P20" i="1"/>
  <c r="H21" i="1"/>
  <c r="A22" i="1"/>
  <c r="N22" i="1" s="1"/>
  <c r="O22" i="1" s="1"/>
  <c r="Q50" i="1"/>
  <c r="Q51" i="1" s="1"/>
  <c r="E23" i="1" l="1"/>
  <c r="AC61" i="1"/>
  <c r="AA61" i="1" s="1"/>
  <c r="AB61" i="1"/>
  <c r="AE60" i="1"/>
  <c r="P21" i="1"/>
  <c r="T21" i="1"/>
  <c r="H22" i="1"/>
  <c r="A23" i="1"/>
  <c r="N23" i="1" s="1"/>
  <c r="O23" i="1" s="1"/>
  <c r="Q52" i="1"/>
  <c r="Q53" i="1" s="1"/>
  <c r="E24" i="1" l="1"/>
  <c r="AE61" i="1"/>
  <c r="AC62" i="1"/>
  <c r="AA62" i="1" s="1"/>
  <c r="AB62" i="1"/>
  <c r="AE62" i="1" s="1"/>
  <c r="P22" i="1"/>
  <c r="T22" i="1"/>
  <c r="H23" i="1"/>
  <c r="A24" i="1"/>
  <c r="N24" i="1" s="1"/>
  <c r="O24" i="1" s="1"/>
  <c r="Q54" i="1"/>
  <c r="Q55" i="1" s="1"/>
  <c r="Q56" i="1" s="1"/>
  <c r="Q57" i="1" s="1"/>
  <c r="Q58" i="1" s="1"/>
  <c r="E25" i="1" l="1"/>
  <c r="A25" i="1"/>
  <c r="N25" i="1" s="1"/>
  <c r="O25" i="1" s="1"/>
  <c r="T23" i="1"/>
  <c r="P23" i="1"/>
  <c r="H24" i="1"/>
  <c r="Q59" i="1"/>
  <c r="E26" i="1" l="1"/>
  <c r="H25" i="1"/>
  <c r="P24" i="1"/>
  <c r="T24" i="1"/>
  <c r="A26" i="1"/>
  <c r="N26" i="1" s="1"/>
  <c r="O26" i="1" s="1"/>
  <c r="Q60" i="1"/>
  <c r="Q61" i="1" s="1"/>
  <c r="Q62" i="1" s="1"/>
  <c r="Q63" i="1" s="1"/>
  <c r="Q64" i="1" s="1"/>
  <c r="Q65" i="1" s="1"/>
  <c r="Q66" i="1" s="1"/>
  <c r="Q67" i="1" s="1"/>
  <c r="Q68" i="1" s="1"/>
  <c r="Q69" i="1" s="1"/>
  <c r="E27" i="1" l="1"/>
  <c r="P25" i="1"/>
  <c r="T25" i="1"/>
  <c r="A27" i="1"/>
  <c r="N27" i="1" s="1"/>
  <c r="O27" i="1" s="1"/>
  <c r="H26" i="1"/>
  <c r="H27" i="1" s="1"/>
  <c r="Q70" i="1"/>
  <c r="E28" i="1" l="1"/>
  <c r="P26" i="1"/>
  <c r="T26" i="1"/>
  <c r="A28" i="1"/>
  <c r="N28" i="1" s="1"/>
  <c r="O28" i="1" s="1"/>
  <c r="Q71" i="1"/>
  <c r="Q72" i="1" s="1"/>
  <c r="Q73" i="1" s="1"/>
  <c r="Q74" i="1" s="1"/>
  <c r="Q75" i="1" s="1"/>
  <c r="Q76" i="1" s="1"/>
  <c r="Q77" i="1" s="1"/>
  <c r="Q78" i="1" s="1"/>
  <c r="E29" i="1" l="1"/>
  <c r="A29" i="1"/>
  <c r="N29" i="1" s="1"/>
  <c r="O29" i="1" s="1"/>
  <c r="T27" i="1"/>
  <c r="P27" i="1"/>
  <c r="H28" i="1"/>
  <c r="Q79" i="1"/>
  <c r="Q80" i="1" s="1"/>
  <c r="Q81" i="1" s="1"/>
  <c r="E30" i="1" l="1"/>
  <c r="H29" i="1"/>
  <c r="A30" i="1"/>
  <c r="N30" i="1" s="1"/>
  <c r="O30" i="1" s="1"/>
  <c r="H30" i="1"/>
  <c r="T28" i="1"/>
  <c r="P28" i="1"/>
  <c r="Q82" i="1"/>
  <c r="Q83" i="1" s="1"/>
  <c r="Q84" i="1" s="1"/>
  <c r="Q85" i="1" s="1"/>
  <c r="E31" i="1" l="1"/>
  <c r="E32" i="1" s="1"/>
  <c r="A31" i="1"/>
  <c r="N31" i="1" s="1"/>
  <c r="O31" i="1" s="1"/>
  <c r="T29" i="1"/>
  <c r="P29" i="1"/>
  <c r="Q86" i="1"/>
  <c r="P30" i="1" l="1"/>
  <c r="T30" i="1"/>
  <c r="A32" i="1"/>
  <c r="N32" i="1" s="1"/>
  <c r="O32" i="1" s="1"/>
  <c r="H31" i="1"/>
  <c r="H32" i="1" s="1"/>
  <c r="Q87" i="1"/>
  <c r="E33" i="1" l="1"/>
  <c r="A33" i="1"/>
  <c r="N33" i="1" s="1"/>
  <c r="O33" i="1" s="1"/>
  <c r="T31" i="1"/>
  <c r="P31" i="1"/>
  <c r="Q88" i="1"/>
  <c r="Q89" i="1" s="1"/>
  <c r="E34" i="1" l="1"/>
  <c r="H33" i="1"/>
  <c r="T32" i="1"/>
  <c r="P32" i="1"/>
  <c r="A34" i="1"/>
  <c r="N34" i="1" s="1"/>
  <c r="O34" i="1" s="1"/>
  <c r="Q90" i="1"/>
  <c r="Q91" i="1" s="1"/>
  <c r="Q92" i="1" s="1"/>
  <c r="Q93" i="1" s="1"/>
  <c r="Q94" i="1" s="1"/>
  <c r="Q95" i="1" s="1"/>
  <c r="Q96" i="1" s="1"/>
  <c r="Q97" i="1" s="1"/>
  <c r="Q98" i="1" s="1"/>
  <c r="Q99" i="1" s="1"/>
  <c r="E35" i="1" l="1"/>
  <c r="P33" i="1"/>
  <c r="T33" i="1"/>
  <c r="A35" i="1"/>
  <c r="N35" i="1" s="1"/>
  <c r="O35" i="1" s="1"/>
  <c r="H34" i="1"/>
  <c r="H35" i="1" s="1"/>
  <c r="Q100" i="1"/>
  <c r="Q101" i="1" s="1"/>
  <c r="E36" i="1" l="1"/>
  <c r="A36" i="1"/>
  <c r="N36" i="1" s="1"/>
  <c r="O36" i="1" s="1"/>
  <c r="T34" i="1"/>
  <c r="P34" i="1"/>
  <c r="Q102" i="1"/>
  <c r="E37" i="1" l="1"/>
  <c r="P35" i="1"/>
  <c r="T35" i="1"/>
  <c r="P36" i="1"/>
  <c r="A37" i="1"/>
  <c r="N37" i="1" s="1"/>
  <c r="O37" i="1" s="1"/>
  <c r="H36" i="1"/>
  <c r="Q103" i="1"/>
  <c r="Q104" i="1" s="1"/>
  <c r="Q105" i="1" s="1"/>
  <c r="Q106" i="1" s="1"/>
  <c r="Q107" i="1" s="1"/>
  <c r="Q108" i="1" s="1"/>
  <c r="Q109" i="1" s="1"/>
  <c r="Q110" i="1" s="1"/>
  <c r="Q111" i="1" s="1"/>
  <c r="Q112" i="1" s="1"/>
  <c r="E38" i="1" l="1"/>
  <c r="H37" i="1"/>
  <c r="A38" i="1"/>
  <c r="N38" i="1" s="1"/>
  <c r="O38" i="1" s="1"/>
  <c r="Q113" i="1"/>
  <c r="Q114" i="1" s="1"/>
  <c r="Q115" i="1" s="1"/>
  <c r="Q116" i="1" s="1"/>
  <c r="E39" i="1" l="1"/>
  <c r="P38" i="1"/>
  <c r="H38" i="1"/>
  <c r="A39" i="1"/>
  <c r="N39" i="1" s="1"/>
  <c r="O39" i="1" s="1"/>
  <c r="P37" i="1"/>
  <c r="T37" i="1"/>
  <c r="Q117" i="1"/>
  <c r="Q118" i="1" s="1"/>
  <c r="Q119" i="1" s="1"/>
  <c r="Q120" i="1" s="1"/>
  <c r="Q121" i="1" s="1"/>
  <c r="Q122" i="1" s="1"/>
  <c r="Q123" i="1" s="1"/>
  <c r="E40" i="1" l="1"/>
  <c r="A40" i="1"/>
  <c r="N40" i="1" s="1"/>
  <c r="O40" i="1" s="1"/>
  <c r="H39" i="1"/>
  <c r="Q124" i="1"/>
  <c r="E41" i="1" l="1"/>
  <c r="P39" i="1"/>
  <c r="T39" i="1"/>
  <c r="H40" i="1"/>
  <c r="A41" i="1"/>
  <c r="Q125" i="1"/>
  <c r="Q126" i="1" s="1"/>
  <c r="Q127" i="1" s="1"/>
  <c r="Q128" i="1" s="1"/>
  <c r="E42" i="1" l="1"/>
  <c r="V42" i="1"/>
  <c r="N41" i="1"/>
  <c r="O41" i="1" s="1"/>
  <c r="H41" i="1"/>
  <c r="A42" i="1"/>
  <c r="E43" i="1" s="1"/>
  <c r="P40" i="1"/>
  <c r="T40" i="1"/>
  <c r="Q129" i="1"/>
  <c r="V43" i="1" l="1"/>
  <c r="N42" i="1"/>
  <c r="O42" i="1" s="1"/>
  <c r="H42" i="1"/>
  <c r="A43" i="1"/>
  <c r="E44" i="1" s="1"/>
  <c r="Q130" i="1"/>
  <c r="Q131" i="1" s="1"/>
  <c r="V44" i="1" l="1"/>
  <c r="N43" i="1"/>
  <c r="O43" i="1" s="1"/>
  <c r="P42" i="1"/>
  <c r="H43" i="1"/>
  <c r="A44" i="1"/>
  <c r="E45" i="1" s="1"/>
  <c r="Q132" i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V45" i="1" l="1"/>
  <c r="N44" i="1"/>
  <c r="O44" i="1" s="1"/>
  <c r="H44" i="1"/>
  <c r="A45" i="1"/>
  <c r="E46" i="1" s="1"/>
  <c r="P43" i="1"/>
  <c r="T43" i="1"/>
  <c r="Q145" i="1"/>
  <c r="Q146" i="1" s="1"/>
  <c r="Q147" i="1" s="1"/>
  <c r="V46" i="1" l="1"/>
  <c r="N45" i="1"/>
  <c r="O45" i="1" s="1"/>
  <c r="H45" i="1"/>
  <c r="A46" i="1"/>
  <c r="E47" i="1" s="1"/>
  <c r="P44" i="1"/>
  <c r="T44" i="1"/>
  <c r="Q148" i="1"/>
  <c r="Q149" i="1" s="1"/>
  <c r="Q150" i="1" s="1"/>
  <c r="Q151" i="1" s="1"/>
  <c r="V47" i="1" l="1"/>
  <c r="N46" i="1"/>
  <c r="O46" i="1" s="1"/>
  <c r="H46" i="1"/>
  <c r="A47" i="1"/>
  <c r="E48" i="1" s="1"/>
  <c r="P45" i="1"/>
  <c r="T45" i="1"/>
  <c r="Q152" i="1"/>
  <c r="Q153" i="1" s="1"/>
  <c r="V48" i="1" l="1"/>
  <c r="N47" i="1"/>
  <c r="O47" i="1" s="1"/>
  <c r="H47" i="1"/>
  <c r="A48" i="1"/>
  <c r="E49" i="1" s="1"/>
  <c r="P46" i="1"/>
  <c r="T46" i="1"/>
  <c r="Q154" i="1"/>
  <c r="Q155" i="1" s="1"/>
  <c r="V49" i="1" l="1"/>
  <c r="N48" i="1"/>
  <c r="O48" i="1" s="1"/>
  <c r="P47" i="1"/>
  <c r="T47" i="1"/>
  <c r="H48" i="1"/>
  <c r="A49" i="1"/>
  <c r="E50" i="1" s="1"/>
  <c r="Q156" i="1"/>
  <c r="Q157" i="1" s="1"/>
  <c r="Q158" i="1" s="1"/>
  <c r="V50" i="1" l="1"/>
  <c r="N49" i="1"/>
  <c r="O49" i="1" s="1"/>
  <c r="P48" i="1"/>
  <c r="T48" i="1"/>
  <c r="H49" i="1"/>
  <c r="A50" i="1"/>
  <c r="E51" i="1" s="1"/>
  <c r="Q159" i="1"/>
  <c r="Q160" i="1" s="1"/>
  <c r="Q161" i="1" s="1"/>
  <c r="Q162" i="1" s="1"/>
  <c r="V51" i="1" l="1"/>
  <c r="N50" i="1"/>
  <c r="O50" i="1" s="1"/>
  <c r="P49" i="1"/>
  <c r="T49" i="1"/>
  <c r="H50" i="1"/>
  <c r="A51" i="1"/>
  <c r="E52" i="1" s="1"/>
  <c r="Q163" i="1"/>
  <c r="Q164" i="1" s="1"/>
  <c r="V52" i="1" l="1"/>
  <c r="N51" i="1"/>
  <c r="O51" i="1" s="1"/>
  <c r="P50" i="1"/>
  <c r="T50" i="1"/>
  <c r="H51" i="1"/>
  <c r="A52" i="1"/>
  <c r="E53" i="1" s="1"/>
  <c r="Q165" i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V53" i="1" l="1"/>
  <c r="N52" i="1"/>
  <c r="O52" i="1" s="1"/>
  <c r="H52" i="1"/>
  <c r="A53" i="1"/>
  <c r="E54" i="1" s="1"/>
  <c r="P51" i="1"/>
  <c r="T51" i="1"/>
  <c r="Q180" i="1"/>
  <c r="Q181" i="1" s="1"/>
  <c r="Q182" i="1" s="1"/>
  <c r="V54" i="1" l="1"/>
  <c r="N53" i="1"/>
  <c r="O53" i="1" s="1"/>
  <c r="P52" i="1"/>
  <c r="T52" i="1"/>
  <c r="H53" i="1"/>
  <c r="A54" i="1"/>
  <c r="E55" i="1" s="1"/>
  <c r="Q183" i="1"/>
  <c r="Q184" i="1" s="1"/>
  <c r="Q185" i="1" s="1"/>
  <c r="Q186" i="1" s="1"/>
  <c r="Q187" i="1" s="1"/>
  <c r="Q188" i="1" s="1"/>
  <c r="V55" i="1" l="1"/>
  <c r="N54" i="1"/>
  <c r="O54" i="1" s="1"/>
  <c r="P53" i="1"/>
  <c r="T53" i="1"/>
  <c r="H54" i="1"/>
  <c r="A55" i="1"/>
  <c r="E56" i="1" s="1"/>
  <c r="Q189" i="1"/>
  <c r="Q190" i="1" s="1"/>
  <c r="Q191" i="1" s="1"/>
  <c r="Q192" i="1" s="1"/>
  <c r="Q193" i="1" s="1"/>
  <c r="V56" i="1" l="1"/>
  <c r="N55" i="1"/>
  <c r="O55" i="1" s="1"/>
  <c r="H55" i="1"/>
  <c r="A56" i="1"/>
  <c r="E57" i="1" s="1"/>
  <c r="P54" i="1"/>
  <c r="T54" i="1"/>
  <c r="Q194" i="1"/>
  <c r="Q195" i="1" s="1"/>
  <c r="Q196" i="1" s="1"/>
  <c r="Q197" i="1" s="1"/>
  <c r="Q198" i="1" s="1"/>
  <c r="Q199" i="1" s="1"/>
  <c r="V57" i="1" l="1"/>
  <c r="N56" i="1"/>
  <c r="O56" i="1" s="1"/>
  <c r="H56" i="1"/>
  <c r="A57" i="1"/>
  <c r="E58" i="1" s="1"/>
  <c r="P55" i="1"/>
  <c r="T55" i="1"/>
  <c r="Q200" i="1"/>
  <c r="Q201" i="1" s="1"/>
  <c r="Q202" i="1" s="1"/>
  <c r="Q203" i="1" s="1"/>
  <c r="Q204" i="1" s="1"/>
  <c r="V58" i="1" l="1"/>
  <c r="N57" i="1"/>
  <c r="O57" i="1" s="1"/>
  <c r="P56" i="1"/>
  <c r="T56" i="1"/>
  <c r="H57" i="1"/>
  <c r="A58" i="1"/>
  <c r="E59" i="1" s="1"/>
  <c r="Q205" i="1"/>
  <c r="Q206" i="1" s="1"/>
  <c r="Q207" i="1" s="1"/>
  <c r="Q208" i="1" s="1"/>
  <c r="Q209" i="1" s="1"/>
  <c r="V59" i="1" l="1"/>
  <c r="N58" i="1"/>
  <c r="O58" i="1" s="1"/>
  <c r="H58" i="1"/>
  <c r="A59" i="1"/>
  <c r="E60" i="1" s="1"/>
  <c r="P57" i="1"/>
  <c r="T57" i="1"/>
  <c r="Q210" i="1"/>
  <c r="V60" i="1" l="1"/>
  <c r="N59" i="1"/>
  <c r="O59" i="1" s="1"/>
  <c r="H59" i="1"/>
  <c r="A60" i="1"/>
  <c r="E61" i="1" s="1"/>
  <c r="P58" i="1"/>
  <c r="T58" i="1"/>
  <c r="Q211" i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V61" i="1" l="1"/>
  <c r="N60" i="1"/>
  <c r="O60" i="1" s="1"/>
  <c r="H60" i="1"/>
  <c r="A61" i="1"/>
  <c r="E62" i="1" s="1"/>
  <c r="P59" i="1"/>
  <c r="T59" i="1"/>
  <c r="Q223" i="1"/>
  <c r="Q224" i="1" s="1"/>
  <c r="Q225" i="1" s="1"/>
  <c r="Q226" i="1" s="1"/>
  <c r="Q227" i="1" s="1"/>
  <c r="Q228" i="1" s="1"/>
  <c r="V62" i="1" l="1"/>
  <c r="N61" i="1"/>
  <c r="O61" i="1" s="1"/>
  <c r="H61" i="1"/>
  <c r="A62" i="1"/>
  <c r="E63" i="1" s="1"/>
  <c r="P60" i="1"/>
  <c r="T60" i="1"/>
  <c r="Q229" i="1"/>
  <c r="V63" i="1" l="1"/>
  <c r="N62" i="1"/>
  <c r="O62" i="1" s="1"/>
  <c r="H62" i="1"/>
  <c r="A63" i="1"/>
  <c r="E64" i="1" s="1"/>
  <c r="P61" i="1"/>
  <c r="T61" i="1"/>
  <c r="Q230" i="1"/>
  <c r="Q231" i="1" s="1"/>
  <c r="Q232" i="1" s="1"/>
  <c r="Q233" i="1" s="1"/>
  <c r="Q234" i="1" s="1"/>
  <c r="Q235" i="1" s="1"/>
  <c r="V64" i="1" l="1"/>
  <c r="N63" i="1"/>
  <c r="O63" i="1" s="1"/>
  <c r="H63" i="1"/>
  <c r="A64" i="1"/>
  <c r="E65" i="1" s="1"/>
  <c r="P62" i="1"/>
  <c r="T62" i="1"/>
  <c r="Q236" i="1"/>
  <c r="Q237" i="1" s="1"/>
  <c r="Q238" i="1" s="1"/>
  <c r="V65" i="1" l="1"/>
  <c r="N64" i="1"/>
  <c r="O64" i="1" s="1"/>
  <c r="H64" i="1"/>
  <c r="A65" i="1"/>
  <c r="E66" i="1" s="1"/>
  <c r="P63" i="1"/>
  <c r="T63" i="1"/>
  <c r="Q239" i="1"/>
  <c r="V66" i="1" l="1"/>
  <c r="N65" i="1"/>
  <c r="O65" i="1" s="1"/>
  <c r="P64" i="1"/>
  <c r="T64" i="1"/>
  <c r="H65" i="1"/>
  <c r="A66" i="1"/>
  <c r="E67" i="1" s="1"/>
  <c r="Q240" i="1"/>
  <c r="Q241" i="1" s="1"/>
  <c r="Q242" i="1" s="1"/>
  <c r="Q243" i="1" s="1"/>
  <c r="Q244" i="1" s="1"/>
  <c r="Q245" i="1" s="1"/>
  <c r="Q246" i="1" s="1"/>
  <c r="V67" i="1" l="1"/>
  <c r="N66" i="1"/>
  <c r="O66" i="1" s="1"/>
  <c r="P66" i="1" s="1"/>
  <c r="P65" i="1"/>
  <c r="T65" i="1"/>
  <c r="H66" i="1"/>
  <c r="A67" i="1"/>
  <c r="E68" i="1" s="1"/>
  <c r="Q247" i="1"/>
  <c r="V68" i="1" l="1"/>
  <c r="N67" i="1"/>
  <c r="O67" i="1" s="1"/>
  <c r="H67" i="1"/>
  <c r="A68" i="1"/>
  <c r="E69" i="1" s="1"/>
  <c r="Q248" i="1"/>
  <c r="H68" i="1" l="1"/>
  <c r="V69" i="1"/>
  <c r="N68" i="1"/>
  <c r="O68" i="1" s="1"/>
  <c r="P68" i="1" s="1"/>
  <c r="P67" i="1"/>
  <c r="T67" i="1"/>
  <c r="A69" i="1"/>
  <c r="E70" i="1" s="1"/>
  <c r="Q249" i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V70" i="1" l="1"/>
  <c r="N69" i="1"/>
  <c r="O69" i="1" s="1"/>
  <c r="P69" i="1" s="1"/>
  <c r="H69" i="1"/>
  <c r="A70" i="1"/>
  <c r="E71" i="1" s="1"/>
  <c r="Q263" i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V71" i="1" l="1"/>
  <c r="N70" i="1"/>
  <c r="O70" i="1" s="1"/>
  <c r="P70" i="1" s="1"/>
  <c r="H70" i="1"/>
  <c r="A71" i="1"/>
  <c r="E72" i="1" s="1"/>
  <c r="Q284" i="1"/>
  <c r="Q285" i="1" s="1"/>
  <c r="Q286" i="1" s="1"/>
  <c r="Q287" i="1" s="1"/>
  <c r="Q288" i="1" s="1"/>
  <c r="Q289" i="1" s="1"/>
  <c r="V72" i="1" l="1"/>
  <c r="N71" i="1"/>
  <c r="O71" i="1" s="1"/>
  <c r="H71" i="1"/>
  <c r="A72" i="1"/>
  <c r="E73" i="1" s="1"/>
  <c r="Q290" i="1"/>
  <c r="V73" i="1" l="1"/>
  <c r="N72" i="1"/>
  <c r="O72" i="1" s="1"/>
  <c r="P72" i="1" s="1"/>
  <c r="H72" i="1"/>
  <c r="A73" i="1"/>
  <c r="E74" i="1" s="1"/>
  <c r="Q291" i="1"/>
  <c r="Q292" i="1" s="1"/>
  <c r="Q293" i="1" s="1"/>
  <c r="Q294" i="1" s="1"/>
  <c r="V74" i="1" l="1"/>
  <c r="N73" i="1"/>
  <c r="O73" i="1" s="1"/>
  <c r="A74" i="1"/>
  <c r="E75" i="1" s="1"/>
  <c r="H73" i="1"/>
  <c r="Q295" i="1"/>
  <c r="Q296" i="1" s="1"/>
  <c r="Q297" i="1" s="1"/>
  <c r="Q298" i="1" s="1"/>
  <c r="V75" i="1" l="1"/>
  <c r="N74" i="1"/>
  <c r="O74" i="1" s="1"/>
  <c r="A75" i="1"/>
  <c r="E76" i="1" s="1"/>
  <c r="P73" i="1"/>
  <c r="T73" i="1"/>
  <c r="H74" i="1"/>
  <c r="Q299" i="1"/>
  <c r="V76" i="1" l="1"/>
  <c r="N75" i="1"/>
  <c r="O75" i="1" s="1"/>
  <c r="H75" i="1"/>
  <c r="A76" i="1"/>
  <c r="E77" i="1" s="1"/>
  <c r="P74" i="1"/>
  <c r="T74" i="1"/>
  <c r="Q300" i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V77" i="1" l="1"/>
  <c r="N76" i="1"/>
  <c r="O76" i="1" s="1"/>
  <c r="A77" i="1"/>
  <c r="E78" i="1" s="1"/>
  <c r="P75" i="1"/>
  <c r="T75" i="1"/>
  <c r="H76" i="1"/>
  <c r="Q313" i="1"/>
  <c r="Q314" i="1" s="1"/>
  <c r="Q315" i="1" s="1"/>
  <c r="Q316" i="1" s="1"/>
  <c r="Q317" i="1" s="1"/>
  <c r="Q318" i="1" s="1"/>
  <c r="V78" i="1" l="1"/>
  <c r="N77" i="1"/>
  <c r="O77" i="1" s="1"/>
  <c r="A78" i="1"/>
  <c r="E79" i="1" s="1"/>
  <c r="H77" i="1"/>
  <c r="P76" i="1"/>
  <c r="T76" i="1"/>
  <c r="Q319" i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V79" i="1" l="1"/>
  <c r="N78" i="1"/>
  <c r="O78" i="1" s="1"/>
  <c r="P77" i="1"/>
  <c r="T77" i="1"/>
  <c r="H78" i="1"/>
  <c r="A79" i="1"/>
  <c r="E80" i="1" s="1"/>
  <c r="Q331" i="1"/>
  <c r="Q332" i="1" s="1"/>
  <c r="Q333" i="1" s="1"/>
  <c r="Q334" i="1" s="1"/>
  <c r="Q335" i="1" s="1"/>
  <c r="Q336" i="1" s="1"/>
  <c r="Q337" i="1" s="1"/>
  <c r="Q338" i="1" s="1"/>
  <c r="V80" i="1" l="1"/>
  <c r="N79" i="1"/>
  <c r="O79" i="1" s="1"/>
  <c r="A80" i="1"/>
  <c r="E81" i="1" s="1"/>
  <c r="P78" i="1"/>
  <c r="T78" i="1"/>
  <c r="H79" i="1"/>
  <c r="Q339" i="1"/>
  <c r="Q340" i="1" s="1"/>
  <c r="V81" i="1" l="1"/>
  <c r="N80" i="1"/>
  <c r="O80" i="1" s="1"/>
  <c r="H80" i="1"/>
  <c r="A81" i="1"/>
  <c r="E82" i="1" s="1"/>
  <c r="P79" i="1"/>
  <c r="T79" i="1"/>
  <c r="Q341" i="1"/>
  <c r="V82" i="1" l="1"/>
  <c r="N81" i="1"/>
  <c r="O81" i="1" s="1"/>
  <c r="A82" i="1"/>
  <c r="E83" i="1" s="1"/>
  <c r="P80" i="1"/>
  <c r="T80" i="1"/>
  <c r="H81" i="1"/>
  <c r="Q342" i="1"/>
  <c r="Q343" i="1" s="1"/>
  <c r="Q344" i="1" s="1"/>
  <c r="V83" i="1" l="1"/>
  <c r="N82" i="1"/>
  <c r="O82" i="1" s="1"/>
  <c r="H82" i="1"/>
  <c r="A83" i="1"/>
  <c r="E84" i="1" s="1"/>
  <c r="P81" i="1"/>
  <c r="T81" i="1"/>
  <c r="Q345" i="1"/>
  <c r="V84" i="1" l="1"/>
  <c r="N83" i="1"/>
  <c r="O83" i="1" s="1"/>
  <c r="P82" i="1"/>
  <c r="T82" i="1"/>
  <c r="A84" i="1"/>
  <c r="E85" i="1" s="1"/>
  <c r="H83" i="1"/>
  <c r="Q346" i="1"/>
  <c r="Q347" i="1" s="1"/>
  <c r="V85" i="1" l="1"/>
  <c r="N84" i="1"/>
  <c r="O84" i="1" s="1"/>
  <c r="A85" i="1"/>
  <c r="E86" i="1" s="1"/>
  <c r="H84" i="1"/>
  <c r="P83" i="1"/>
  <c r="T83" i="1"/>
  <c r="Q348" i="1"/>
  <c r="Q349" i="1" s="1"/>
  <c r="V86" i="1" l="1"/>
  <c r="N85" i="1"/>
  <c r="O85" i="1" s="1"/>
  <c r="A86" i="1"/>
  <c r="E87" i="1" s="1"/>
  <c r="H85" i="1"/>
  <c r="P84" i="1"/>
  <c r="T84" i="1"/>
  <c r="Q350" i="1"/>
  <c r="V87" i="1" l="1"/>
  <c r="N86" i="1"/>
  <c r="O86" i="1" s="1"/>
  <c r="H86" i="1"/>
  <c r="A87" i="1"/>
  <c r="E88" i="1" s="1"/>
  <c r="P85" i="1"/>
  <c r="T85" i="1"/>
  <c r="Q351" i="1"/>
  <c r="Q352" i="1" s="1"/>
  <c r="Q353" i="1" s="1"/>
  <c r="Q354" i="1" s="1"/>
  <c r="Q355" i="1" s="1"/>
  <c r="Q356" i="1" s="1"/>
  <c r="V88" i="1" l="1"/>
  <c r="N87" i="1"/>
  <c r="O87" i="1" s="1"/>
  <c r="P86" i="1"/>
  <c r="T86" i="1"/>
  <c r="A88" i="1"/>
  <c r="E89" i="1" s="1"/>
  <c r="H87" i="1"/>
  <c r="Q357" i="1"/>
  <c r="V89" i="1" l="1"/>
  <c r="N88" i="1"/>
  <c r="O88" i="1" s="1"/>
  <c r="H88" i="1"/>
  <c r="P87" i="1"/>
  <c r="T87" i="1"/>
  <c r="A89" i="1"/>
  <c r="E90" i="1" s="1"/>
  <c r="Q358" i="1"/>
  <c r="V90" i="1" l="1"/>
  <c r="N89" i="1"/>
  <c r="O89" i="1" s="1"/>
  <c r="A90" i="1"/>
  <c r="E91" i="1" s="1"/>
  <c r="P88" i="1"/>
  <c r="T88" i="1"/>
  <c r="H89" i="1"/>
  <c r="Q359" i="1"/>
  <c r="V91" i="1" l="1"/>
  <c r="N90" i="1"/>
  <c r="O90" i="1" s="1"/>
  <c r="A91" i="1"/>
  <c r="E92" i="1" s="1"/>
  <c r="H90" i="1"/>
  <c r="P89" i="1"/>
  <c r="T89" i="1"/>
  <c r="Q360" i="1"/>
  <c r="V92" i="1" l="1"/>
  <c r="N91" i="1"/>
  <c r="O91" i="1" s="1"/>
  <c r="P90" i="1"/>
  <c r="T90" i="1"/>
  <c r="A92" i="1"/>
  <c r="E93" i="1" s="1"/>
  <c r="H91" i="1"/>
  <c r="Q361" i="1"/>
  <c r="Q362" i="1" s="1"/>
  <c r="V93" i="1" l="1"/>
  <c r="N92" i="1"/>
  <c r="O92" i="1" s="1"/>
  <c r="H92" i="1"/>
  <c r="P91" i="1"/>
  <c r="T91" i="1"/>
  <c r="A93" i="1"/>
  <c r="E94" i="1" s="1"/>
  <c r="Q363" i="1"/>
  <c r="V94" i="1" l="1"/>
  <c r="N93" i="1"/>
  <c r="O93" i="1" s="1"/>
  <c r="A94" i="1"/>
  <c r="E95" i="1" s="1"/>
  <c r="P92" i="1"/>
  <c r="T92" i="1"/>
  <c r="H93" i="1"/>
  <c r="Q364" i="1"/>
  <c r="V95" i="1" l="1"/>
  <c r="N94" i="1"/>
  <c r="O94" i="1" s="1"/>
  <c r="H94" i="1"/>
  <c r="A95" i="1"/>
  <c r="E96" i="1" s="1"/>
  <c r="P93" i="1"/>
  <c r="T93" i="1"/>
  <c r="Q365" i="1"/>
  <c r="Q366" i="1" s="1"/>
  <c r="Q367" i="1" s="1"/>
  <c r="Q368" i="1" s="1"/>
  <c r="V96" i="1" l="1"/>
  <c r="N95" i="1"/>
  <c r="O95" i="1" s="1"/>
  <c r="A96" i="1"/>
  <c r="E97" i="1" s="1"/>
  <c r="P94" i="1"/>
  <c r="T94" i="1"/>
  <c r="H95" i="1"/>
  <c r="Q369" i="1"/>
  <c r="Q370" i="1" s="1"/>
  <c r="V97" i="1" l="1"/>
  <c r="N96" i="1"/>
  <c r="O96" i="1" s="1"/>
  <c r="P95" i="1"/>
  <c r="T95" i="1"/>
  <c r="H96" i="1"/>
  <c r="A97" i="1"/>
  <c r="E98" i="1" s="1"/>
  <c r="Q371" i="1"/>
  <c r="V98" i="1" l="1"/>
  <c r="N97" i="1"/>
  <c r="O97" i="1" s="1"/>
  <c r="H97" i="1"/>
  <c r="P96" i="1"/>
  <c r="T96" i="1"/>
  <c r="A98" i="1"/>
  <c r="E99" i="1" s="1"/>
  <c r="Q372" i="1"/>
  <c r="Q373" i="1" s="1"/>
  <c r="Q374" i="1" s="1"/>
  <c r="Q375" i="1" s="1"/>
  <c r="Q376" i="1" s="1"/>
  <c r="Q377" i="1" s="1"/>
  <c r="Q378" i="1" s="1"/>
  <c r="Q379" i="1" s="1"/>
  <c r="V99" i="1" l="1"/>
  <c r="N98" i="1"/>
  <c r="O98" i="1" s="1"/>
  <c r="H98" i="1"/>
  <c r="A99" i="1"/>
  <c r="E100" i="1" s="1"/>
  <c r="Q380" i="1"/>
  <c r="V100" i="1" l="1"/>
  <c r="N99" i="1"/>
  <c r="O99" i="1" s="1"/>
  <c r="P98" i="1"/>
  <c r="T98" i="1"/>
  <c r="H99" i="1"/>
  <c r="A100" i="1"/>
  <c r="E101" i="1" s="1"/>
  <c r="Q381" i="1"/>
  <c r="Q382" i="1" s="1"/>
  <c r="Q383" i="1" s="1"/>
  <c r="V101" i="1" l="1"/>
  <c r="N100" i="1"/>
  <c r="O100" i="1" s="1"/>
  <c r="A101" i="1"/>
  <c r="E102" i="1" s="1"/>
  <c r="H100" i="1"/>
  <c r="Q384" i="1"/>
  <c r="Q385" i="1" s="1"/>
  <c r="V102" i="1" l="1"/>
  <c r="N101" i="1"/>
  <c r="O101" i="1" s="1"/>
  <c r="H101" i="1"/>
  <c r="A102" i="1"/>
  <c r="E103" i="1" s="1"/>
  <c r="P100" i="1"/>
  <c r="T100" i="1"/>
  <c r="Q386" i="1"/>
  <c r="Q387" i="1" s="1"/>
  <c r="V103" i="1" l="1"/>
  <c r="N102" i="1"/>
  <c r="O102" i="1" s="1"/>
  <c r="P101" i="1"/>
  <c r="T101" i="1"/>
  <c r="A103" i="1"/>
  <c r="E104" i="1" s="1"/>
  <c r="H102" i="1"/>
  <c r="Q388" i="1"/>
  <c r="Q389" i="1" s="1"/>
  <c r="V104" i="1" l="1"/>
  <c r="N103" i="1"/>
  <c r="O103" i="1" s="1"/>
  <c r="H103" i="1"/>
  <c r="A104" i="1"/>
  <c r="E105" i="1" s="1"/>
  <c r="Q390" i="1"/>
  <c r="Q391" i="1" s="1"/>
  <c r="Q392" i="1" s="1"/>
  <c r="V105" i="1" l="1"/>
  <c r="N104" i="1"/>
  <c r="O104" i="1" s="1"/>
  <c r="A105" i="1"/>
  <c r="E106" i="1" s="1"/>
  <c r="P103" i="1"/>
  <c r="H104" i="1"/>
  <c r="Q393" i="1"/>
  <c r="V106" i="1" l="1"/>
  <c r="N105" i="1"/>
  <c r="O105" i="1" s="1"/>
  <c r="A106" i="1"/>
  <c r="E107" i="1" s="1"/>
  <c r="H105" i="1"/>
  <c r="P104" i="1"/>
  <c r="T104" i="1"/>
  <c r="Q394" i="1"/>
  <c r="Q395" i="1" s="1"/>
  <c r="V107" i="1" l="1"/>
  <c r="N106" i="1"/>
  <c r="O106" i="1" s="1"/>
  <c r="P105" i="1"/>
  <c r="T105" i="1"/>
  <c r="H106" i="1"/>
  <c r="A107" i="1"/>
  <c r="E108" i="1" s="1"/>
  <c r="Q396" i="1"/>
  <c r="Q397" i="1" s="1"/>
  <c r="Q398" i="1" s="1"/>
  <c r="V108" i="1" l="1"/>
  <c r="N107" i="1"/>
  <c r="O107" i="1" s="1"/>
  <c r="H107" i="1"/>
  <c r="A108" i="1"/>
  <c r="E109" i="1" s="1"/>
  <c r="P106" i="1"/>
  <c r="T106" i="1"/>
  <c r="Q399" i="1"/>
  <c r="Q400" i="1" s="1"/>
  <c r="Q401" i="1" s="1"/>
  <c r="Q402" i="1" s="1"/>
  <c r="Q403" i="1" s="1"/>
  <c r="Q404" i="1" s="1"/>
  <c r="Q405" i="1" s="1"/>
  <c r="Q406" i="1" s="1"/>
  <c r="V109" i="1" l="1"/>
  <c r="N108" i="1"/>
  <c r="O108" i="1" s="1"/>
  <c r="A109" i="1"/>
  <c r="E110" i="1" s="1"/>
  <c r="P107" i="1"/>
  <c r="T107" i="1"/>
  <c r="H108" i="1"/>
  <c r="Q407" i="1"/>
  <c r="Q408" i="1" s="1"/>
  <c r="V110" i="1" l="1"/>
  <c r="N109" i="1"/>
  <c r="O109" i="1" s="1"/>
  <c r="H109" i="1"/>
  <c r="P108" i="1"/>
  <c r="T108" i="1"/>
  <c r="A110" i="1"/>
  <c r="E111" i="1" s="1"/>
  <c r="Q409" i="1"/>
  <c r="Q410" i="1" s="1"/>
  <c r="V111" i="1" l="1"/>
  <c r="N110" i="1"/>
  <c r="O110" i="1" s="1"/>
  <c r="P109" i="1"/>
  <c r="T109" i="1"/>
  <c r="A111" i="1"/>
  <c r="E112" i="1" s="1"/>
  <c r="H110" i="1"/>
  <c r="Q411" i="1"/>
  <c r="Q412" i="1" s="1"/>
  <c r="V112" i="1" l="1"/>
  <c r="N111" i="1"/>
  <c r="O111" i="1" s="1"/>
  <c r="P110" i="1"/>
  <c r="T110" i="1"/>
  <c r="A112" i="1"/>
  <c r="E113" i="1" s="1"/>
  <c r="H111" i="1"/>
  <c r="Q413" i="1"/>
  <c r="V113" i="1" l="1"/>
  <c r="N112" i="1"/>
  <c r="O112" i="1" s="1"/>
  <c r="P111" i="1"/>
  <c r="T111" i="1"/>
  <c r="H112" i="1"/>
  <c r="A113" i="1"/>
  <c r="E114" i="1" s="1"/>
  <c r="Q414" i="1"/>
  <c r="Q415" i="1" s="1"/>
  <c r="Q416" i="1" s="1"/>
  <c r="Q417" i="1" s="1"/>
  <c r="Q418" i="1" s="1"/>
  <c r="V114" i="1" l="1"/>
  <c r="N113" i="1"/>
  <c r="O113" i="1" s="1"/>
  <c r="A114" i="1"/>
  <c r="E115" i="1" s="1"/>
  <c r="P112" i="1"/>
  <c r="T112" i="1"/>
  <c r="H113" i="1"/>
  <c r="Q419" i="1"/>
  <c r="Q420" i="1" s="1"/>
  <c r="Q421" i="1" s="1"/>
  <c r="Q422" i="1" s="1"/>
  <c r="Q423" i="1" s="1"/>
  <c r="Q424" i="1" s="1"/>
  <c r="Q425" i="1" s="1"/>
  <c r="V115" i="1" l="1"/>
  <c r="N114" i="1"/>
  <c r="O114" i="1" s="1"/>
  <c r="H114" i="1"/>
  <c r="P113" i="1"/>
  <c r="T113" i="1"/>
  <c r="A115" i="1"/>
  <c r="E116" i="1" s="1"/>
  <c r="Q426" i="1"/>
  <c r="Q427" i="1" s="1"/>
  <c r="Q428" i="1" s="1"/>
  <c r="V116" i="1" l="1"/>
  <c r="N115" i="1"/>
  <c r="O115" i="1" s="1"/>
  <c r="H115" i="1"/>
  <c r="P114" i="1"/>
  <c r="T114" i="1"/>
  <c r="A116" i="1"/>
  <c r="E117" i="1" s="1"/>
  <c r="Q429" i="1"/>
  <c r="V117" i="1" l="1"/>
  <c r="N116" i="1"/>
  <c r="O116" i="1" s="1"/>
  <c r="A117" i="1"/>
  <c r="E118" i="1" s="1"/>
  <c r="P115" i="1"/>
  <c r="T115" i="1"/>
  <c r="H116" i="1"/>
  <c r="Q430" i="1"/>
  <c r="Q431" i="1" s="1"/>
  <c r="V118" i="1" l="1"/>
  <c r="N117" i="1"/>
  <c r="O117" i="1" s="1"/>
  <c r="H117" i="1"/>
  <c r="A118" i="1"/>
  <c r="E119" i="1" s="1"/>
  <c r="P116" i="1"/>
  <c r="T116" i="1"/>
  <c r="Q432" i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V119" i="1" l="1"/>
  <c r="N118" i="1"/>
  <c r="O118" i="1" s="1"/>
  <c r="P117" i="1"/>
  <c r="T117" i="1"/>
  <c r="A119" i="1"/>
  <c r="E120" i="1" s="1"/>
  <c r="H118" i="1"/>
  <c r="Q443" i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V120" i="1" l="1"/>
  <c r="N119" i="1"/>
  <c r="O119" i="1" s="1"/>
  <c r="H119" i="1"/>
  <c r="P118" i="1"/>
  <c r="T118" i="1"/>
  <c r="A120" i="1"/>
  <c r="E121" i="1" s="1"/>
  <c r="Q465" i="1"/>
  <c r="V121" i="1" l="1"/>
  <c r="N120" i="1"/>
  <c r="O120" i="1" s="1"/>
  <c r="A121" i="1"/>
  <c r="E122" i="1" s="1"/>
  <c r="P119" i="1"/>
  <c r="T119" i="1"/>
  <c r="H120" i="1"/>
  <c r="Q466" i="1"/>
  <c r="Q467" i="1" s="1"/>
  <c r="V122" i="1" l="1"/>
  <c r="N121" i="1"/>
  <c r="O121" i="1" s="1"/>
  <c r="H121" i="1"/>
  <c r="P120" i="1"/>
  <c r="T120" i="1"/>
  <c r="A122" i="1"/>
  <c r="E123" i="1" s="1"/>
  <c r="Q468" i="1"/>
  <c r="V123" i="1" l="1"/>
  <c r="N122" i="1"/>
  <c r="O122" i="1" s="1"/>
  <c r="P121" i="1"/>
  <c r="T121" i="1"/>
  <c r="A123" i="1"/>
  <c r="E124" i="1" s="1"/>
  <c r="H122" i="1"/>
  <c r="Q469" i="1"/>
  <c r="Q470" i="1" s="1"/>
  <c r="Q471" i="1" s="1"/>
  <c r="Q472" i="1" s="1"/>
  <c r="V124" i="1" l="1"/>
  <c r="N123" i="1"/>
  <c r="O123" i="1" s="1"/>
  <c r="P122" i="1"/>
  <c r="T122" i="1"/>
  <c r="H123" i="1"/>
  <c r="A124" i="1"/>
  <c r="E125" i="1" s="1"/>
  <c r="Q473" i="1"/>
  <c r="V125" i="1" l="1"/>
  <c r="N124" i="1"/>
  <c r="O124" i="1" s="1"/>
  <c r="A125" i="1"/>
  <c r="E126" i="1" s="1"/>
  <c r="H124" i="1"/>
  <c r="P123" i="1"/>
  <c r="T123" i="1"/>
  <c r="Q474" i="1"/>
  <c r="Q475" i="1" s="1"/>
  <c r="V126" i="1" l="1"/>
  <c r="N125" i="1"/>
  <c r="O125" i="1" s="1"/>
  <c r="H125" i="1"/>
  <c r="A126" i="1"/>
  <c r="E127" i="1" s="1"/>
  <c r="P124" i="1"/>
  <c r="T124" i="1"/>
  <c r="Q476" i="1"/>
  <c r="Q477" i="1" s="1"/>
  <c r="V127" i="1" l="1"/>
  <c r="N126" i="1"/>
  <c r="O126" i="1" s="1"/>
  <c r="P125" i="1"/>
  <c r="T125" i="1"/>
  <c r="A127" i="1"/>
  <c r="E128" i="1" s="1"/>
  <c r="H126" i="1"/>
  <c r="Q478" i="1"/>
  <c r="Q479" i="1" s="1"/>
  <c r="Q480" i="1" s="1"/>
  <c r="V128" i="1" l="1"/>
  <c r="N127" i="1"/>
  <c r="O127" i="1" s="1"/>
  <c r="H127" i="1"/>
  <c r="A128" i="1"/>
  <c r="E129" i="1" s="1"/>
  <c r="P126" i="1"/>
  <c r="T126" i="1"/>
  <c r="Q481" i="1"/>
  <c r="V129" i="1" l="1"/>
  <c r="N128" i="1"/>
  <c r="O128" i="1" s="1"/>
  <c r="H128" i="1"/>
  <c r="A129" i="1"/>
  <c r="E130" i="1" s="1"/>
  <c r="Q482" i="1"/>
  <c r="Q483" i="1" s="1"/>
  <c r="Q484" i="1" s="1"/>
  <c r="Q485" i="1" s="1"/>
  <c r="Q486" i="1" s="1"/>
  <c r="V130" i="1" l="1"/>
  <c r="N129" i="1"/>
  <c r="O129" i="1" s="1"/>
  <c r="A130" i="1"/>
  <c r="E131" i="1" s="1"/>
  <c r="P128" i="1"/>
  <c r="T128" i="1"/>
  <c r="H129" i="1"/>
  <c r="Q487" i="1"/>
  <c r="Q488" i="1" s="1"/>
  <c r="V131" i="1" l="1"/>
  <c r="N130" i="1"/>
  <c r="O130" i="1" s="1"/>
  <c r="H130" i="1"/>
  <c r="P129" i="1"/>
  <c r="T129" i="1"/>
  <c r="A131" i="1"/>
  <c r="E132" i="1" s="1"/>
  <c r="Q489" i="1"/>
  <c r="Q490" i="1" s="1"/>
  <c r="V132" i="1" l="1"/>
  <c r="N131" i="1"/>
  <c r="O131" i="1" s="1"/>
  <c r="A132" i="1"/>
  <c r="E133" i="1" s="1"/>
  <c r="H131" i="1"/>
  <c r="Q491" i="1"/>
  <c r="Q492" i="1" s="1"/>
  <c r="V133" i="1" l="1"/>
  <c r="N132" i="1"/>
  <c r="O132" i="1" s="1"/>
  <c r="A133" i="1"/>
  <c r="E134" i="1" s="1"/>
  <c r="H132" i="1"/>
  <c r="P131" i="1"/>
  <c r="T131" i="1"/>
  <c r="Q493" i="1"/>
  <c r="Q494" i="1" s="1"/>
  <c r="V134" i="1" l="1"/>
  <c r="N133" i="1"/>
  <c r="O133" i="1" s="1"/>
  <c r="H133" i="1"/>
  <c r="A134" i="1"/>
  <c r="E135" i="1" s="1"/>
  <c r="Q495" i="1"/>
  <c r="Q496" i="1" s="1"/>
  <c r="V135" i="1" l="1"/>
  <c r="N134" i="1"/>
  <c r="O134" i="1" s="1"/>
  <c r="A135" i="1"/>
  <c r="E136" i="1" s="1"/>
  <c r="H134" i="1"/>
  <c r="Q497" i="1"/>
  <c r="Q498" i="1" s="1"/>
  <c r="V136" i="1" l="1"/>
  <c r="N135" i="1"/>
  <c r="O135" i="1" s="1"/>
  <c r="P134" i="1"/>
  <c r="H135" i="1"/>
  <c r="I135" i="1"/>
  <c r="A136" i="1"/>
  <c r="E137" i="1" s="1"/>
  <c r="Q499" i="1"/>
  <c r="Q500" i="1" s="1"/>
  <c r="Q501" i="1" s="1"/>
  <c r="Q502" i="1" s="1"/>
  <c r="V137" i="1" l="1"/>
  <c r="N136" i="1"/>
  <c r="O136" i="1" s="1"/>
  <c r="I136" i="1"/>
  <c r="A137" i="1"/>
  <c r="E138" i="1" s="1"/>
  <c r="H136" i="1"/>
  <c r="R135" i="1"/>
  <c r="P135" i="1"/>
  <c r="T135" i="1"/>
  <c r="Q503" i="1"/>
  <c r="Q504" i="1" s="1"/>
  <c r="V138" i="1" l="1"/>
  <c r="N137" i="1"/>
  <c r="O137" i="1" s="1"/>
  <c r="P136" i="1"/>
  <c r="T136" i="1"/>
  <c r="A138" i="1"/>
  <c r="E139" i="1" s="1"/>
  <c r="I137" i="1"/>
  <c r="H137" i="1"/>
  <c r="R136" i="1"/>
  <c r="Q505" i="1"/>
  <c r="Q506" i="1" s="1"/>
  <c r="Q507" i="1" s="1"/>
  <c r="V139" i="1" l="1"/>
  <c r="N138" i="1"/>
  <c r="O138" i="1" s="1"/>
  <c r="H138" i="1"/>
  <c r="R137" i="1"/>
  <c r="P137" i="1"/>
  <c r="T137" i="1"/>
  <c r="I138" i="1"/>
  <c r="A139" i="1"/>
  <c r="E140" i="1" s="1"/>
  <c r="Q508" i="1"/>
  <c r="V140" i="1" l="1"/>
  <c r="N139" i="1"/>
  <c r="O139" i="1" s="1"/>
  <c r="P138" i="1"/>
  <c r="T138" i="1"/>
  <c r="A140" i="1"/>
  <c r="E141" i="1" s="1"/>
  <c r="I139" i="1"/>
  <c r="H139" i="1"/>
  <c r="R138" i="1"/>
  <c r="Q509" i="1"/>
  <c r="Q510" i="1" s="1"/>
  <c r="V141" i="1" l="1"/>
  <c r="N140" i="1"/>
  <c r="O140" i="1" s="1"/>
  <c r="I140" i="1"/>
  <c r="A141" i="1"/>
  <c r="E142" i="1" s="1"/>
  <c r="H140" i="1"/>
  <c r="R139" i="1"/>
  <c r="P139" i="1"/>
  <c r="T139" i="1"/>
  <c r="Q511" i="1"/>
  <c r="Q512" i="1" s="1"/>
  <c r="Q513" i="1" s="1"/>
  <c r="V142" i="1" l="1"/>
  <c r="N141" i="1"/>
  <c r="O141" i="1" s="1"/>
  <c r="I141" i="1"/>
  <c r="A142" i="1"/>
  <c r="E143" i="1" s="1"/>
  <c r="H141" i="1"/>
  <c r="R140" i="1"/>
  <c r="P140" i="1"/>
  <c r="T140" i="1"/>
  <c r="Q514" i="1"/>
  <c r="Q515" i="1" s="1"/>
  <c r="Q516" i="1" s="1"/>
  <c r="Q517" i="1" s="1"/>
  <c r="V143" i="1" l="1"/>
  <c r="N142" i="1"/>
  <c r="O142" i="1" s="1"/>
  <c r="H142" i="1"/>
  <c r="R141" i="1"/>
  <c r="P141" i="1"/>
  <c r="T141" i="1"/>
  <c r="I142" i="1"/>
  <c r="A143" i="1"/>
  <c r="E144" i="1" s="1"/>
  <c r="Q518" i="1"/>
  <c r="Q519" i="1" s="1"/>
  <c r="V144" i="1" l="1"/>
  <c r="N143" i="1"/>
  <c r="O143" i="1" s="1"/>
  <c r="P142" i="1"/>
  <c r="T142" i="1"/>
  <c r="A144" i="1"/>
  <c r="E145" i="1" s="1"/>
  <c r="I143" i="1"/>
  <c r="H143" i="1"/>
  <c r="R142" i="1"/>
  <c r="Q520" i="1"/>
  <c r="Q521" i="1" s="1"/>
  <c r="V145" i="1" l="1"/>
  <c r="N144" i="1"/>
  <c r="O144" i="1" s="1"/>
  <c r="A145" i="1"/>
  <c r="E146" i="1" s="1"/>
  <c r="I144" i="1"/>
  <c r="H144" i="1"/>
  <c r="R143" i="1"/>
  <c r="P143" i="1"/>
  <c r="T143" i="1"/>
  <c r="Q522" i="1"/>
  <c r="Q523" i="1" s="1"/>
  <c r="Q524" i="1" s="1"/>
  <c r="Q525" i="1" s="1"/>
  <c r="Q526" i="1" s="1"/>
  <c r="Q527" i="1" s="1"/>
  <c r="Q528" i="1" s="1"/>
  <c r="Q529" i="1" s="1"/>
  <c r="Q530" i="1" s="1"/>
  <c r="V146" i="1" l="1"/>
  <c r="N145" i="1"/>
  <c r="O145" i="1" s="1"/>
  <c r="A146" i="1"/>
  <c r="E147" i="1" s="1"/>
  <c r="I145" i="1"/>
  <c r="H145" i="1"/>
  <c r="R144" i="1"/>
  <c r="P144" i="1"/>
  <c r="T144" i="1"/>
  <c r="Q531" i="1"/>
  <c r="Q532" i="1" s="1"/>
  <c r="V147" i="1" l="1"/>
  <c r="N146" i="1"/>
  <c r="O146" i="1" s="1"/>
  <c r="P145" i="1"/>
  <c r="T145" i="1"/>
  <c r="H146" i="1"/>
  <c r="R145" i="1"/>
  <c r="I146" i="1"/>
  <c r="A147" i="1"/>
  <c r="E148" i="1" s="1"/>
  <c r="Q533" i="1"/>
  <c r="Q534" i="1" s="1"/>
  <c r="Q535" i="1" s="1"/>
  <c r="Q536" i="1" s="1"/>
  <c r="V148" i="1" l="1"/>
  <c r="N147" i="1"/>
  <c r="O147" i="1" s="1"/>
  <c r="H147" i="1"/>
  <c r="R146" i="1"/>
  <c r="I147" i="1"/>
  <c r="A148" i="1"/>
  <c r="E149" i="1" s="1"/>
  <c r="P146" i="1"/>
  <c r="T146" i="1"/>
  <c r="Q537" i="1"/>
  <c r="Q538" i="1" s="1"/>
  <c r="V149" i="1" l="1"/>
  <c r="N148" i="1"/>
  <c r="O148" i="1" s="1"/>
  <c r="P147" i="1"/>
  <c r="T147" i="1"/>
  <c r="I148" i="1"/>
  <c r="A149" i="1"/>
  <c r="E150" i="1" s="1"/>
  <c r="H148" i="1"/>
  <c r="R147" i="1"/>
  <c r="Q539" i="1"/>
  <c r="Q540" i="1" s="1"/>
  <c r="Q541" i="1" s="1"/>
  <c r="Q542" i="1" s="1"/>
  <c r="Q543" i="1" s="1"/>
  <c r="Q544" i="1" s="1"/>
  <c r="Q545" i="1" s="1"/>
  <c r="Q546" i="1" s="1"/>
  <c r="Q547" i="1" s="1"/>
  <c r="V150" i="1" l="1"/>
  <c r="N149" i="1"/>
  <c r="O149" i="1" s="1"/>
  <c r="H149" i="1"/>
  <c r="R148" i="1"/>
  <c r="I149" i="1"/>
  <c r="A150" i="1"/>
  <c r="E151" i="1" s="1"/>
  <c r="P148" i="1"/>
  <c r="T148" i="1"/>
  <c r="Q548" i="1"/>
  <c r="Q549" i="1" s="1"/>
  <c r="V151" i="1" l="1"/>
  <c r="N150" i="1"/>
  <c r="O150" i="1" s="1"/>
  <c r="P149" i="1"/>
  <c r="T149" i="1"/>
  <c r="H150" i="1"/>
  <c r="R149" i="1"/>
  <c r="A151" i="1"/>
  <c r="E152" i="1" s="1"/>
  <c r="I150" i="1"/>
  <c r="Q550" i="1"/>
  <c r="Q551" i="1" s="1"/>
  <c r="Q552" i="1" s="1"/>
  <c r="V152" i="1" l="1"/>
  <c r="N151" i="1"/>
  <c r="O151" i="1" s="1"/>
  <c r="I151" i="1"/>
  <c r="A152" i="1"/>
  <c r="E153" i="1" s="1"/>
  <c r="P150" i="1"/>
  <c r="T150" i="1"/>
  <c r="H151" i="1"/>
  <c r="R150" i="1"/>
  <c r="Q553" i="1"/>
  <c r="V153" i="1" l="1"/>
  <c r="N152" i="1"/>
  <c r="O152" i="1" s="1"/>
  <c r="H152" i="1"/>
  <c r="R151" i="1"/>
  <c r="A153" i="1"/>
  <c r="E154" i="1" s="1"/>
  <c r="I152" i="1"/>
  <c r="P151" i="1"/>
  <c r="T151" i="1"/>
  <c r="Q554" i="1"/>
  <c r="V154" i="1" l="1"/>
  <c r="N153" i="1"/>
  <c r="O153" i="1" s="1"/>
  <c r="P152" i="1"/>
  <c r="T152" i="1"/>
  <c r="I153" i="1"/>
  <c r="A154" i="1"/>
  <c r="E155" i="1" s="1"/>
  <c r="H153" i="1"/>
  <c r="R152" i="1"/>
  <c r="Q555" i="1"/>
  <c r="Q556" i="1" s="1"/>
  <c r="Q557" i="1" s="1"/>
  <c r="Q558" i="1" s="1"/>
  <c r="Q559" i="1" s="1"/>
  <c r="Q560" i="1" s="1"/>
  <c r="Q561" i="1" s="1"/>
  <c r="V155" i="1" l="1"/>
  <c r="N154" i="1"/>
  <c r="O154" i="1" s="1"/>
  <c r="P153" i="1"/>
  <c r="T153" i="1"/>
  <c r="A155" i="1"/>
  <c r="E156" i="1" s="1"/>
  <c r="I154" i="1"/>
  <c r="H154" i="1"/>
  <c r="R153" i="1"/>
  <c r="Q562" i="1"/>
  <c r="V156" i="1" l="1"/>
  <c r="N155" i="1"/>
  <c r="O155" i="1" s="1"/>
  <c r="P154" i="1"/>
  <c r="T154" i="1"/>
  <c r="A156" i="1"/>
  <c r="E157" i="1" s="1"/>
  <c r="I155" i="1"/>
  <c r="H155" i="1"/>
  <c r="R154" i="1"/>
  <c r="Q563" i="1"/>
  <c r="Q564" i="1" s="1"/>
  <c r="V157" i="1" l="1"/>
  <c r="N156" i="1"/>
  <c r="O156" i="1" s="1"/>
  <c r="H156" i="1"/>
  <c r="R155" i="1"/>
  <c r="P155" i="1"/>
  <c r="T155" i="1"/>
  <c r="I156" i="1"/>
  <c r="A157" i="1"/>
  <c r="E158" i="1" s="1"/>
  <c r="Q565" i="1"/>
  <c r="Q566" i="1" s="1"/>
  <c r="Q567" i="1" s="1"/>
  <c r="Q568" i="1" s="1"/>
  <c r="Q569" i="1" s="1"/>
  <c r="Q570" i="1" s="1"/>
  <c r="Q571" i="1" s="1"/>
  <c r="V158" i="1" l="1"/>
  <c r="N157" i="1"/>
  <c r="O157" i="1" s="1"/>
  <c r="A158" i="1"/>
  <c r="E159" i="1" s="1"/>
  <c r="I157" i="1"/>
  <c r="P156" i="1"/>
  <c r="T156" i="1"/>
  <c r="H157" i="1"/>
  <c r="R156" i="1"/>
  <c r="Q572" i="1"/>
  <c r="Q573" i="1" s="1"/>
  <c r="Q574" i="1" s="1"/>
  <c r="Q575" i="1" s="1"/>
  <c r="Q576" i="1" s="1"/>
  <c r="V159" i="1" l="1"/>
  <c r="N158" i="1"/>
  <c r="O158" i="1" s="1"/>
  <c r="H158" i="1"/>
  <c r="R157" i="1"/>
  <c r="P157" i="1"/>
  <c r="T157" i="1"/>
  <c r="I158" i="1"/>
  <c r="A159" i="1"/>
  <c r="E160" i="1" s="1"/>
  <c r="Q577" i="1"/>
  <c r="Q578" i="1" s="1"/>
  <c r="Q579" i="1" s="1"/>
  <c r="Q580" i="1" s="1"/>
  <c r="Q581" i="1" s="1"/>
  <c r="V160" i="1" l="1"/>
  <c r="N159" i="1"/>
  <c r="O159" i="1" s="1"/>
  <c r="H159" i="1"/>
  <c r="A160" i="1"/>
  <c r="E161" i="1" s="1"/>
  <c r="I159" i="1"/>
  <c r="R158" i="1"/>
  <c r="Q582" i="1"/>
  <c r="Q583" i="1" s="1"/>
  <c r="Q584" i="1" s="1"/>
  <c r="Q585" i="1" s="1"/>
  <c r="Q586" i="1" s="1"/>
  <c r="V161" i="1" l="1"/>
  <c r="N160" i="1"/>
  <c r="O160" i="1" s="1"/>
  <c r="P160" i="1" s="1"/>
  <c r="P159" i="1"/>
  <c r="T159" i="1"/>
  <c r="H160" i="1"/>
  <c r="I160" i="1"/>
  <c r="A161" i="1"/>
  <c r="E162" i="1" s="1"/>
  <c r="R159" i="1"/>
  <c r="Q587" i="1"/>
  <c r="Q588" i="1" s="1"/>
  <c r="V162" i="1" l="1"/>
  <c r="N161" i="1"/>
  <c r="O161" i="1" s="1"/>
  <c r="H161" i="1"/>
  <c r="A162" i="1"/>
  <c r="E163" i="1" s="1"/>
  <c r="I161" i="1"/>
  <c r="R160" i="1"/>
  <c r="Q589" i="1"/>
  <c r="Q590" i="1" s="1"/>
  <c r="Q591" i="1" s="1"/>
  <c r="Q592" i="1" s="1"/>
  <c r="Q593" i="1" s="1"/>
  <c r="V163" i="1" l="1"/>
  <c r="N162" i="1"/>
  <c r="O162" i="1" s="1"/>
  <c r="P161" i="1"/>
  <c r="T161" i="1"/>
  <c r="H162" i="1"/>
  <c r="I162" i="1"/>
  <c r="A163" i="1"/>
  <c r="E164" i="1" s="1"/>
  <c r="R161" i="1"/>
  <c r="Q594" i="1"/>
  <c r="Q595" i="1" s="1"/>
  <c r="V164" i="1" l="1"/>
  <c r="N163" i="1"/>
  <c r="O163" i="1" s="1"/>
  <c r="P162" i="1"/>
  <c r="H163" i="1"/>
  <c r="A164" i="1"/>
  <c r="E165" i="1" s="1"/>
  <c r="I163" i="1"/>
  <c r="R162" i="1"/>
  <c r="Q596" i="1"/>
  <c r="Q597" i="1" s="1"/>
  <c r="Q598" i="1" s="1"/>
  <c r="V165" i="1" l="1"/>
  <c r="N164" i="1"/>
  <c r="O164" i="1" s="1"/>
  <c r="H164" i="1"/>
  <c r="A165" i="1"/>
  <c r="E166" i="1" s="1"/>
  <c r="I164" i="1"/>
  <c r="R163" i="1"/>
  <c r="Q599" i="1"/>
  <c r="Q600" i="1" s="1"/>
  <c r="V166" i="1" l="1"/>
  <c r="N165" i="1"/>
  <c r="O165" i="1" s="1"/>
  <c r="H165" i="1"/>
  <c r="I165" i="1"/>
  <c r="A166" i="1"/>
  <c r="E167" i="1" s="1"/>
  <c r="P164" i="1"/>
  <c r="T164" i="1"/>
  <c r="R164" i="1"/>
  <c r="Q601" i="1"/>
  <c r="Q602" i="1" s="1"/>
  <c r="Q603" i="1" s="1"/>
  <c r="Q604" i="1" s="1"/>
  <c r="V167" i="1" l="1"/>
  <c r="N166" i="1"/>
  <c r="O166" i="1" s="1"/>
  <c r="H166" i="1"/>
  <c r="A167" i="1"/>
  <c r="E168" i="1" s="1"/>
  <c r="I166" i="1"/>
  <c r="P165" i="1"/>
  <c r="T165" i="1"/>
  <c r="R165" i="1"/>
  <c r="Q605" i="1"/>
  <c r="Q606" i="1" s="1"/>
  <c r="Q607" i="1" s="1"/>
  <c r="V168" i="1" l="1"/>
  <c r="N167" i="1"/>
  <c r="O167" i="1" s="1"/>
  <c r="P166" i="1"/>
  <c r="T166" i="1"/>
  <c r="H167" i="1"/>
  <c r="I167" i="1"/>
  <c r="A168" i="1"/>
  <c r="E169" i="1" s="1"/>
  <c r="R166" i="1"/>
  <c r="Q608" i="1"/>
  <c r="Q609" i="1" s="1"/>
  <c r="V169" i="1" l="1"/>
  <c r="N168" i="1"/>
  <c r="O168" i="1" s="1"/>
  <c r="R167" i="1"/>
  <c r="H168" i="1"/>
  <c r="A169" i="1"/>
  <c r="E170" i="1" s="1"/>
  <c r="I168" i="1"/>
  <c r="P167" i="1"/>
  <c r="T167" i="1"/>
  <c r="Q610" i="1"/>
  <c r="Q611" i="1" s="1"/>
  <c r="Q612" i="1" s="1"/>
  <c r="Q613" i="1" s="1"/>
  <c r="V170" i="1" l="1"/>
  <c r="N169" i="1"/>
  <c r="O169" i="1" s="1"/>
  <c r="P168" i="1"/>
  <c r="T168" i="1"/>
  <c r="H169" i="1"/>
  <c r="I169" i="1"/>
  <c r="A170" i="1"/>
  <c r="E171" i="1" s="1"/>
  <c r="R168" i="1"/>
  <c r="Q614" i="1"/>
  <c r="V171" i="1" l="1"/>
  <c r="N170" i="1"/>
  <c r="O170" i="1" s="1"/>
  <c r="H170" i="1"/>
  <c r="I170" i="1"/>
  <c r="A171" i="1"/>
  <c r="E172" i="1" s="1"/>
  <c r="P169" i="1"/>
  <c r="T169" i="1"/>
  <c r="R169" i="1"/>
  <c r="Q615" i="1"/>
  <c r="Q616" i="1" s="1"/>
  <c r="Q617" i="1" s="1"/>
  <c r="V172" i="1" l="1"/>
  <c r="N171" i="1"/>
  <c r="O171" i="1" s="1"/>
  <c r="H171" i="1"/>
  <c r="A172" i="1"/>
  <c r="E173" i="1" s="1"/>
  <c r="I171" i="1"/>
  <c r="P170" i="1"/>
  <c r="T170" i="1"/>
  <c r="R170" i="1"/>
  <c r="Q618" i="1"/>
  <c r="V173" i="1" l="1"/>
  <c r="N172" i="1"/>
  <c r="O172" i="1" s="1"/>
  <c r="P171" i="1"/>
  <c r="T171" i="1"/>
  <c r="H172" i="1"/>
  <c r="I172" i="1"/>
  <c r="A173" i="1"/>
  <c r="E174" i="1" s="1"/>
  <c r="R171" i="1"/>
  <c r="Q619" i="1"/>
  <c r="Q620" i="1" s="1"/>
  <c r="V174" i="1" l="1"/>
  <c r="N173" i="1"/>
  <c r="O173" i="1" s="1"/>
  <c r="R172" i="1"/>
  <c r="H173" i="1"/>
  <c r="A174" i="1"/>
  <c r="E175" i="1" s="1"/>
  <c r="I173" i="1"/>
  <c r="P172" i="1"/>
  <c r="T172" i="1"/>
  <c r="Q621" i="1"/>
  <c r="Q622" i="1" s="1"/>
  <c r="V175" i="1" l="1"/>
  <c r="N174" i="1"/>
  <c r="O174" i="1" s="1"/>
  <c r="P173" i="1"/>
  <c r="T173" i="1"/>
  <c r="H174" i="1"/>
  <c r="A175" i="1"/>
  <c r="E176" i="1" s="1"/>
  <c r="I174" i="1"/>
  <c r="R173" i="1"/>
  <c r="Q623" i="1"/>
  <c r="V176" i="1" l="1"/>
  <c r="N175" i="1"/>
  <c r="O175" i="1" s="1"/>
  <c r="R174" i="1"/>
  <c r="P174" i="1"/>
  <c r="T174" i="1"/>
  <c r="H175" i="1"/>
  <c r="A176" i="1"/>
  <c r="E177" i="1" s="1"/>
  <c r="I175" i="1"/>
  <c r="Q624" i="1"/>
  <c r="V177" i="1" l="1"/>
  <c r="N176" i="1"/>
  <c r="O176" i="1" s="1"/>
  <c r="P175" i="1"/>
  <c r="T175" i="1"/>
  <c r="H176" i="1"/>
  <c r="A177" i="1"/>
  <c r="E178" i="1" s="1"/>
  <c r="I176" i="1"/>
  <c r="R175" i="1"/>
  <c r="Q625" i="1"/>
  <c r="V178" i="1" l="1"/>
  <c r="N177" i="1"/>
  <c r="O177" i="1" s="1"/>
  <c r="P176" i="1"/>
  <c r="T176" i="1"/>
  <c r="R176" i="1"/>
  <c r="H177" i="1"/>
  <c r="I177" i="1"/>
  <c r="A178" i="1"/>
  <c r="E179" i="1" s="1"/>
  <c r="Q626" i="1"/>
  <c r="V179" i="1" l="1"/>
  <c r="N178" i="1"/>
  <c r="O178" i="1" s="1"/>
  <c r="H178" i="1"/>
  <c r="I178" i="1"/>
  <c r="A179" i="1"/>
  <c r="E180" i="1" s="1"/>
  <c r="P177" i="1"/>
  <c r="T177" i="1"/>
  <c r="R177" i="1"/>
  <c r="Q627" i="1"/>
  <c r="V180" i="1" l="1"/>
  <c r="N179" i="1"/>
  <c r="O179" i="1" s="1"/>
  <c r="P178" i="1"/>
  <c r="T178" i="1"/>
  <c r="H179" i="1"/>
  <c r="I179" i="1"/>
  <c r="A180" i="1"/>
  <c r="E181" i="1" s="1"/>
  <c r="R178" i="1"/>
  <c r="Q628" i="1"/>
  <c r="V181" i="1" l="1"/>
  <c r="N180" i="1"/>
  <c r="O180" i="1" s="1"/>
  <c r="P179" i="1"/>
  <c r="T179" i="1"/>
  <c r="R179" i="1"/>
  <c r="H180" i="1"/>
  <c r="I180" i="1"/>
  <c r="A181" i="1"/>
  <c r="E182" i="1" s="1"/>
  <c r="Q629" i="1"/>
  <c r="V182" i="1" l="1"/>
  <c r="N181" i="1"/>
  <c r="O181" i="1" s="1"/>
  <c r="H181" i="1"/>
  <c r="A182" i="1"/>
  <c r="E183" i="1" s="1"/>
  <c r="I181" i="1"/>
  <c r="P180" i="1"/>
  <c r="T180" i="1"/>
  <c r="R180" i="1"/>
  <c r="Q630" i="1"/>
  <c r="V183" i="1" l="1"/>
  <c r="N182" i="1"/>
  <c r="O182" i="1" s="1"/>
  <c r="P181" i="1"/>
  <c r="T181" i="1"/>
  <c r="H182" i="1"/>
  <c r="A183" i="1"/>
  <c r="E184" i="1" s="1"/>
  <c r="I182" i="1"/>
  <c r="R181" i="1"/>
  <c r="Q631" i="1"/>
  <c r="V184" i="1" l="1"/>
  <c r="N183" i="1"/>
  <c r="O183" i="1" s="1"/>
  <c r="P182" i="1"/>
  <c r="T182" i="1"/>
  <c r="H183" i="1"/>
  <c r="I183" i="1"/>
  <c r="A184" i="1"/>
  <c r="E185" i="1" s="1"/>
  <c r="R182" i="1"/>
  <c r="Q632" i="1"/>
  <c r="V185" i="1" l="1"/>
  <c r="N184" i="1"/>
  <c r="O184" i="1" s="1"/>
  <c r="H184" i="1"/>
  <c r="A185" i="1"/>
  <c r="E186" i="1" s="1"/>
  <c r="I184" i="1"/>
  <c r="P183" i="1"/>
  <c r="T183" i="1"/>
  <c r="R183" i="1"/>
  <c r="Q633" i="1"/>
  <c r="V186" i="1" l="1"/>
  <c r="N185" i="1"/>
  <c r="O185" i="1" s="1"/>
  <c r="H185" i="1"/>
  <c r="I185" i="1"/>
  <c r="A186" i="1"/>
  <c r="E187" i="1" s="1"/>
  <c r="P184" i="1"/>
  <c r="T184" i="1"/>
  <c r="R184" i="1"/>
  <c r="Q634" i="1"/>
  <c r="V187" i="1" l="1"/>
  <c r="N186" i="1"/>
  <c r="O186" i="1" s="1"/>
  <c r="H186" i="1"/>
  <c r="I186" i="1"/>
  <c r="A187" i="1"/>
  <c r="E188" i="1" s="1"/>
  <c r="P185" i="1"/>
  <c r="T185" i="1"/>
  <c r="R185" i="1"/>
  <c r="Q635" i="1"/>
  <c r="V188" i="1" l="1"/>
  <c r="N187" i="1"/>
  <c r="O187" i="1" s="1"/>
  <c r="P186" i="1"/>
  <c r="T186" i="1"/>
  <c r="H187" i="1"/>
  <c r="I187" i="1"/>
  <c r="A188" i="1"/>
  <c r="E189" i="1" s="1"/>
  <c r="R186" i="1"/>
  <c r="Q636" i="1"/>
  <c r="V189" i="1" l="1"/>
  <c r="N188" i="1"/>
  <c r="O188" i="1" s="1"/>
  <c r="H188" i="1"/>
  <c r="I188" i="1"/>
  <c r="A189" i="1"/>
  <c r="E190" i="1" s="1"/>
  <c r="R187" i="1"/>
  <c r="P187" i="1"/>
  <c r="T187" i="1"/>
  <c r="Q637" i="1"/>
  <c r="V190" i="1" l="1"/>
  <c r="N189" i="1"/>
  <c r="O189" i="1" s="1"/>
  <c r="P188" i="1"/>
  <c r="T188" i="1"/>
  <c r="H189" i="1"/>
  <c r="A190" i="1"/>
  <c r="E191" i="1" s="1"/>
  <c r="I189" i="1"/>
  <c r="R188" i="1"/>
  <c r="Q638" i="1"/>
  <c r="V191" i="1" l="1"/>
  <c r="N190" i="1"/>
  <c r="O190" i="1" s="1"/>
  <c r="H190" i="1"/>
  <c r="A191" i="1"/>
  <c r="E192" i="1" s="1"/>
  <c r="I190" i="1"/>
  <c r="R189" i="1"/>
  <c r="Q639" i="1"/>
  <c r="V192" i="1" l="1"/>
  <c r="N191" i="1"/>
  <c r="O191" i="1" s="1"/>
  <c r="P190" i="1"/>
  <c r="T190" i="1"/>
  <c r="I191" i="1"/>
  <c r="A192" i="1"/>
  <c r="E193" i="1" s="1"/>
  <c r="H191" i="1"/>
  <c r="R190" i="1"/>
  <c r="Q640" i="1"/>
  <c r="V193" i="1" l="1"/>
  <c r="N192" i="1"/>
  <c r="O192" i="1" s="1"/>
  <c r="H192" i="1"/>
  <c r="R191" i="1"/>
  <c r="I192" i="1"/>
  <c r="A193" i="1"/>
  <c r="E194" i="1" s="1"/>
  <c r="Q641" i="1"/>
  <c r="V194" i="1" l="1"/>
  <c r="N193" i="1"/>
  <c r="O193" i="1" s="1"/>
  <c r="I193" i="1"/>
  <c r="A194" i="1"/>
  <c r="E195" i="1" s="1"/>
  <c r="P192" i="1"/>
  <c r="T192" i="1"/>
  <c r="H193" i="1"/>
  <c r="R192" i="1"/>
  <c r="Q642" i="1"/>
  <c r="V195" i="1" l="1"/>
  <c r="N194" i="1"/>
  <c r="O194" i="1" s="1"/>
  <c r="H194" i="1"/>
  <c r="R193" i="1"/>
  <c r="P193" i="1"/>
  <c r="A195" i="1"/>
  <c r="E196" i="1" s="1"/>
  <c r="I194" i="1"/>
  <c r="Q643" i="1"/>
  <c r="V196" i="1" l="1"/>
  <c r="N195" i="1"/>
  <c r="O195" i="1" s="1"/>
  <c r="A196" i="1"/>
  <c r="E197" i="1" s="1"/>
  <c r="I195" i="1"/>
  <c r="H195" i="1"/>
  <c r="R194" i="1"/>
  <c r="Q644" i="1"/>
  <c r="V197" i="1" l="1"/>
  <c r="N196" i="1"/>
  <c r="O196" i="1" s="1"/>
  <c r="H196" i="1"/>
  <c r="R195" i="1"/>
  <c r="P195" i="1"/>
  <c r="T195" i="1"/>
  <c r="I196" i="1"/>
  <c r="A197" i="1"/>
  <c r="E198" i="1" s="1"/>
  <c r="Q645" i="1"/>
  <c r="V198" i="1" l="1"/>
  <c r="N197" i="1"/>
  <c r="O197" i="1" s="1"/>
  <c r="I197" i="1"/>
  <c r="A198" i="1"/>
  <c r="E199" i="1" s="1"/>
  <c r="P196" i="1"/>
  <c r="T196" i="1"/>
  <c r="H197" i="1"/>
  <c r="R196" i="1"/>
  <c r="Q646" i="1"/>
  <c r="V199" i="1" l="1"/>
  <c r="N198" i="1"/>
  <c r="O198" i="1" s="1"/>
  <c r="H198" i="1"/>
  <c r="R197" i="1"/>
  <c r="P197" i="1"/>
  <c r="T197" i="1"/>
  <c r="I198" i="1"/>
  <c r="A199" i="1"/>
  <c r="E200" i="1" s="1"/>
  <c r="Q647" i="1"/>
  <c r="V200" i="1" l="1"/>
  <c r="N199" i="1"/>
  <c r="O199" i="1" s="1"/>
  <c r="P198" i="1"/>
  <c r="T198" i="1"/>
  <c r="A200" i="1"/>
  <c r="E201" i="1" s="1"/>
  <c r="I199" i="1"/>
  <c r="H199" i="1"/>
  <c r="R198" i="1"/>
  <c r="Q648" i="1"/>
  <c r="V201" i="1" l="1"/>
  <c r="N200" i="1"/>
  <c r="O200" i="1" s="1"/>
  <c r="P199" i="1"/>
  <c r="T199" i="1"/>
  <c r="H200" i="1"/>
  <c r="R199" i="1"/>
  <c r="A201" i="1"/>
  <c r="E202" i="1" s="1"/>
  <c r="I200" i="1"/>
  <c r="Q649" i="1"/>
  <c r="V202" i="1" l="1"/>
  <c r="N201" i="1"/>
  <c r="O201" i="1" s="1"/>
  <c r="P200" i="1"/>
  <c r="T200" i="1"/>
  <c r="H201" i="1"/>
  <c r="R200" i="1"/>
  <c r="I201" i="1"/>
  <c r="A202" i="1"/>
  <c r="E203" i="1" s="1"/>
  <c r="Q650" i="1"/>
  <c r="V203" i="1" l="1"/>
  <c r="N202" i="1"/>
  <c r="O202" i="1" s="1"/>
  <c r="I202" i="1"/>
  <c r="A203" i="1"/>
  <c r="E204" i="1" s="1"/>
  <c r="P201" i="1"/>
  <c r="T201" i="1"/>
  <c r="H202" i="1"/>
  <c r="R201" i="1"/>
  <c r="Q651" i="1"/>
  <c r="V204" i="1" l="1"/>
  <c r="N203" i="1"/>
  <c r="O203" i="1" s="1"/>
  <c r="P202" i="1"/>
  <c r="T202" i="1"/>
  <c r="H203" i="1"/>
  <c r="R202" i="1"/>
  <c r="I203" i="1"/>
  <c r="A204" i="1"/>
  <c r="E205" i="1" s="1"/>
  <c r="Q652" i="1"/>
  <c r="V205" i="1" l="1"/>
  <c r="N204" i="1"/>
  <c r="O204" i="1" s="1"/>
  <c r="H204" i="1"/>
  <c r="R203" i="1"/>
  <c r="I204" i="1"/>
  <c r="A205" i="1"/>
  <c r="E206" i="1" s="1"/>
  <c r="P203" i="1"/>
  <c r="T203" i="1"/>
  <c r="Q653" i="1"/>
  <c r="V206" i="1" l="1"/>
  <c r="N205" i="1"/>
  <c r="O205" i="1" s="1"/>
  <c r="A206" i="1"/>
  <c r="E207" i="1" s="1"/>
  <c r="I205" i="1"/>
  <c r="P204" i="1"/>
  <c r="T204" i="1"/>
  <c r="H205" i="1"/>
  <c r="R204" i="1"/>
  <c r="Q654" i="1"/>
  <c r="V207" i="1" l="1"/>
  <c r="N206" i="1"/>
  <c r="O206" i="1" s="1"/>
  <c r="H206" i="1"/>
  <c r="R205" i="1"/>
  <c r="P205" i="1"/>
  <c r="T205" i="1"/>
  <c r="A207" i="1"/>
  <c r="E208" i="1" s="1"/>
  <c r="I206" i="1"/>
  <c r="Q655" i="1"/>
  <c r="V208" i="1" l="1"/>
  <c r="N207" i="1"/>
  <c r="O207" i="1" s="1"/>
  <c r="A208" i="1"/>
  <c r="E209" i="1" s="1"/>
  <c r="I207" i="1"/>
  <c r="P206" i="1"/>
  <c r="T206" i="1"/>
  <c r="H207" i="1"/>
  <c r="R206" i="1"/>
  <c r="Q656" i="1"/>
  <c r="V209" i="1" l="1"/>
  <c r="N208" i="1"/>
  <c r="O208" i="1" s="1"/>
  <c r="P207" i="1"/>
  <c r="T207" i="1"/>
  <c r="H208" i="1"/>
  <c r="R207" i="1"/>
  <c r="I208" i="1"/>
  <c r="A209" i="1"/>
  <c r="E210" i="1" s="1"/>
  <c r="Q657" i="1"/>
  <c r="V210" i="1" l="1"/>
  <c r="N209" i="1"/>
  <c r="O209" i="1" s="1"/>
  <c r="P208" i="1"/>
  <c r="T208" i="1"/>
  <c r="H209" i="1"/>
  <c r="R208" i="1"/>
  <c r="A210" i="1"/>
  <c r="E211" i="1" s="1"/>
  <c r="I209" i="1"/>
  <c r="Q658" i="1"/>
  <c r="V211" i="1" l="1"/>
  <c r="N210" i="1"/>
  <c r="O210" i="1" s="1"/>
  <c r="P209" i="1"/>
  <c r="T209" i="1"/>
  <c r="H210" i="1"/>
  <c r="R209" i="1"/>
  <c r="A211" i="1"/>
  <c r="E212" i="1" s="1"/>
  <c r="I210" i="1"/>
  <c r="Q659" i="1"/>
  <c r="V212" i="1" l="1"/>
  <c r="N211" i="1"/>
  <c r="O211" i="1" s="1"/>
  <c r="P210" i="1"/>
  <c r="T210" i="1"/>
  <c r="H211" i="1"/>
  <c r="R210" i="1"/>
  <c r="A212" i="1"/>
  <c r="E213" i="1" s="1"/>
  <c r="I211" i="1"/>
  <c r="Q660" i="1"/>
  <c r="V213" i="1" l="1"/>
  <c r="N212" i="1"/>
  <c r="O212" i="1" s="1"/>
  <c r="P211" i="1"/>
  <c r="T211" i="1"/>
  <c r="I212" i="1"/>
  <c r="A213" i="1"/>
  <c r="E214" i="1" s="1"/>
  <c r="H212" i="1"/>
  <c r="R211" i="1"/>
  <c r="Q661" i="1"/>
  <c r="V214" i="1" l="1"/>
  <c r="N213" i="1"/>
  <c r="O213" i="1" s="1"/>
  <c r="P212" i="1"/>
  <c r="T212" i="1"/>
  <c r="H213" i="1"/>
  <c r="R212" i="1"/>
  <c r="I213" i="1"/>
  <c r="A214" i="1"/>
  <c r="E215" i="1" s="1"/>
  <c r="Q662" i="1"/>
  <c r="V215" i="1" l="1"/>
  <c r="N214" i="1"/>
  <c r="O214" i="1" s="1"/>
  <c r="P213" i="1"/>
  <c r="T213" i="1"/>
  <c r="I214" i="1"/>
  <c r="A215" i="1"/>
  <c r="E216" i="1" s="1"/>
  <c r="H214" i="1"/>
  <c r="R213" i="1"/>
  <c r="Q663" i="1"/>
  <c r="V216" i="1" l="1"/>
  <c r="N215" i="1"/>
  <c r="O215" i="1" s="1"/>
  <c r="P214" i="1"/>
  <c r="T214" i="1"/>
  <c r="H215" i="1"/>
  <c r="R214" i="1"/>
  <c r="I215" i="1"/>
  <c r="A216" i="1"/>
  <c r="E217" i="1" s="1"/>
  <c r="Q664" i="1"/>
  <c r="V217" i="1" l="1"/>
  <c r="N216" i="1"/>
  <c r="O216" i="1" s="1"/>
  <c r="P215" i="1"/>
  <c r="T215" i="1"/>
  <c r="H216" i="1"/>
  <c r="R215" i="1"/>
  <c r="A217" i="1"/>
  <c r="E218" i="1" s="1"/>
  <c r="I216" i="1"/>
  <c r="Q665" i="1"/>
  <c r="V218" i="1" l="1"/>
  <c r="N217" i="1"/>
  <c r="O217" i="1" s="1"/>
  <c r="P216" i="1"/>
  <c r="T216" i="1"/>
  <c r="H217" i="1"/>
  <c r="R216" i="1"/>
  <c r="A218" i="1"/>
  <c r="E219" i="1" s="1"/>
  <c r="I217" i="1"/>
  <c r="Q666" i="1"/>
  <c r="V219" i="1" l="1"/>
  <c r="N218" i="1"/>
  <c r="O218" i="1" s="1"/>
  <c r="P217" i="1"/>
  <c r="T217" i="1"/>
  <c r="H218" i="1"/>
  <c r="R217" i="1"/>
  <c r="A219" i="1"/>
  <c r="E220" i="1" s="1"/>
  <c r="I218" i="1"/>
  <c r="Q667" i="1"/>
  <c r="V220" i="1" l="1"/>
  <c r="N219" i="1"/>
  <c r="O219" i="1" s="1"/>
  <c r="P219" i="1" s="1"/>
  <c r="H219" i="1"/>
  <c r="R218" i="1"/>
  <c r="I219" i="1"/>
  <c r="A220" i="1"/>
  <c r="E221" i="1" s="1"/>
  <c r="P218" i="1"/>
  <c r="T218" i="1"/>
  <c r="Q668" i="1"/>
  <c r="V221" i="1" l="1"/>
  <c r="N220" i="1"/>
  <c r="O220" i="1" s="1"/>
  <c r="H220" i="1"/>
  <c r="I220" i="1"/>
  <c r="A221" i="1"/>
  <c r="E222" i="1" s="1"/>
  <c r="R219" i="1"/>
  <c r="Q669" i="1"/>
  <c r="V222" i="1" l="1"/>
  <c r="N221" i="1"/>
  <c r="O221" i="1" s="1"/>
  <c r="P221" i="1" s="1"/>
  <c r="P220" i="1"/>
  <c r="T220" i="1"/>
  <c r="A222" i="1"/>
  <c r="E223" i="1" s="1"/>
  <c r="I221" i="1"/>
  <c r="H221" i="1"/>
  <c r="R220" i="1"/>
  <c r="Q670" i="1"/>
  <c r="V223" i="1" l="1"/>
  <c r="N222" i="1"/>
  <c r="O222" i="1" s="1"/>
  <c r="P222" i="1" s="1"/>
  <c r="A223" i="1"/>
  <c r="E224" i="1" s="1"/>
  <c r="I222" i="1"/>
  <c r="H222" i="1"/>
  <c r="R221" i="1"/>
  <c r="Q671" i="1"/>
  <c r="V224" i="1" l="1"/>
  <c r="N223" i="1"/>
  <c r="O223" i="1" s="1"/>
  <c r="H223" i="1"/>
  <c r="R222" i="1"/>
  <c r="I223" i="1"/>
  <c r="A224" i="1"/>
  <c r="E225" i="1" s="1"/>
  <c r="Q672" i="1"/>
  <c r="V225" i="1" l="1"/>
  <c r="N224" i="1"/>
  <c r="O224" i="1" s="1"/>
  <c r="P223" i="1"/>
  <c r="A225" i="1"/>
  <c r="E226" i="1" s="1"/>
  <c r="I224" i="1"/>
  <c r="H224" i="1"/>
  <c r="R223" i="1"/>
  <c r="Q673" i="1"/>
  <c r="V226" i="1" l="1"/>
  <c r="N225" i="1"/>
  <c r="O225" i="1" s="1"/>
  <c r="P225" i="1" s="1"/>
  <c r="A226" i="1"/>
  <c r="E227" i="1" s="1"/>
  <c r="I225" i="1"/>
  <c r="H225" i="1"/>
  <c r="R224" i="1"/>
  <c r="Q674" i="1"/>
  <c r="V227" i="1" l="1"/>
  <c r="N226" i="1"/>
  <c r="O226" i="1" s="1"/>
  <c r="H226" i="1"/>
  <c r="R225" i="1"/>
  <c r="A227" i="1"/>
  <c r="E228" i="1" s="1"/>
  <c r="I226" i="1"/>
  <c r="Q675" i="1"/>
  <c r="V228" i="1" l="1"/>
  <c r="N227" i="1"/>
  <c r="O227" i="1" s="1"/>
  <c r="P226" i="1"/>
  <c r="T226" i="1"/>
  <c r="A228" i="1"/>
  <c r="E229" i="1" s="1"/>
  <c r="I227" i="1"/>
  <c r="H227" i="1"/>
  <c r="R226" i="1"/>
  <c r="Q676" i="1"/>
  <c r="V229" i="1" l="1"/>
  <c r="N228" i="1"/>
  <c r="O228" i="1" s="1"/>
  <c r="H228" i="1"/>
  <c r="R227" i="1"/>
  <c r="P227" i="1"/>
  <c r="T227" i="1"/>
  <c r="A229" i="1"/>
  <c r="E230" i="1" s="1"/>
  <c r="I228" i="1"/>
  <c r="Q677" i="1"/>
  <c r="V230" i="1" l="1"/>
  <c r="N229" i="1"/>
  <c r="O229" i="1" s="1"/>
  <c r="P228" i="1"/>
  <c r="T228" i="1"/>
  <c r="I229" i="1"/>
  <c r="A230" i="1"/>
  <c r="E231" i="1" s="1"/>
  <c r="H229" i="1"/>
  <c r="R228" i="1"/>
  <c r="Q678" i="1"/>
  <c r="V231" i="1" l="1"/>
  <c r="N230" i="1"/>
  <c r="O230" i="1" s="1"/>
  <c r="I230" i="1"/>
  <c r="A231" i="1"/>
  <c r="E232" i="1" s="1"/>
  <c r="H230" i="1"/>
  <c r="R229" i="1"/>
  <c r="P229" i="1"/>
  <c r="T229" i="1"/>
  <c r="Q679" i="1"/>
  <c r="V232" i="1" l="1"/>
  <c r="N231" i="1"/>
  <c r="O231" i="1" s="1"/>
  <c r="P230" i="1"/>
  <c r="T230" i="1"/>
  <c r="A232" i="1"/>
  <c r="E233" i="1" s="1"/>
  <c r="I231" i="1"/>
  <c r="H231" i="1"/>
  <c r="R230" i="1"/>
  <c r="Q680" i="1"/>
  <c r="V233" i="1" l="1"/>
  <c r="N232" i="1"/>
  <c r="O232" i="1" s="1"/>
  <c r="P231" i="1"/>
  <c r="T231" i="1"/>
  <c r="I232" i="1"/>
  <c r="A233" i="1"/>
  <c r="E234" i="1" s="1"/>
  <c r="H232" i="1"/>
  <c r="R231" i="1"/>
  <c r="Q681" i="1"/>
  <c r="V234" i="1" l="1"/>
  <c r="N233" i="1"/>
  <c r="O233" i="1" s="1"/>
  <c r="H233" i="1"/>
  <c r="R232" i="1"/>
  <c r="A234" i="1"/>
  <c r="E235" i="1" s="1"/>
  <c r="I233" i="1"/>
  <c r="P232" i="1"/>
  <c r="T232" i="1"/>
  <c r="Q682" i="1"/>
  <c r="V235" i="1" l="1"/>
  <c r="N234" i="1"/>
  <c r="O234" i="1" s="1"/>
  <c r="P233" i="1"/>
  <c r="T233" i="1"/>
  <c r="A235" i="1"/>
  <c r="E236" i="1" s="1"/>
  <c r="I234" i="1"/>
  <c r="H234" i="1"/>
  <c r="R233" i="1"/>
  <c r="Q683" i="1"/>
  <c r="V236" i="1" l="1"/>
  <c r="N235" i="1"/>
  <c r="O235" i="1" s="1"/>
  <c r="I235" i="1"/>
  <c r="A236" i="1"/>
  <c r="E237" i="1" s="1"/>
  <c r="H235" i="1"/>
  <c r="R234" i="1"/>
  <c r="P234" i="1"/>
  <c r="T234" i="1"/>
  <c r="Q684" i="1"/>
  <c r="V237" i="1" l="1"/>
  <c r="N236" i="1"/>
  <c r="O236" i="1" s="1"/>
  <c r="I236" i="1"/>
  <c r="A237" i="1"/>
  <c r="E238" i="1" s="1"/>
  <c r="H236" i="1"/>
  <c r="R235" i="1"/>
  <c r="P235" i="1"/>
  <c r="T235" i="1"/>
  <c r="Q685" i="1"/>
  <c r="V238" i="1" l="1"/>
  <c r="N237" i="1"/>
  <c r="O237" i="1" s="1"/>
  <c r="P236" i="1"/>
  <c r="T236" i="1"/>
  <c r="H237" i="1"/>
  <c r="R236" i="1"/>
  <c r="I237" i="1"/>
  <c r="A238" i="1"/>
  <c r="E239" i="1" s="1"/>
  <c r="Q686" i="1"/>
  <c r="V239" i="1" l="1"/>
  <c r="N238" i="1"/>
  <c r="O238" i="1" s="1"/>
  <c r="P237" i="1"/>
  <c r="T237" i="1"/>
  <c r="H238" i="1"/>
  <c r="R237" i="1"/>
  <c r="I238" i="1"/>
  <c r="A239" i="1"/>
  <c r="E240" i="1" s="1"/>
  <c r="Q687" i="1"/>
  <c r="V240" i="1" l="1"/>
  <c r="N239" i="1"/>
  <c r="O239" i="1" s="1"/>
  <c r="I239" i="1"/>
  <c r="A240" i="1"/>
  <c r="E241" i="1" s="1"/>
  <c r="H239" i="1"/>
  <c r="R238" i="1"/>
  <c r="P238" i="1"/>
  <c r="T238" i="1"/>
  <c r="Q688" i="1"/>
  <c r="V241" i="1" l="1"/>
  <c r="N240" i="1"/>
  <c r="O240" i="1" s="1"/>
  <c r="H240" i="1"/>
  <c r="R239" i="1"/>
  <c r="A241" i="1"/>
  <c r="E242" i="1" s="1"/>
  <c r="I240" i="1"/>
  <c r="P239" i="1"/>
  <c r="T239" i="1"/>
  <c r="Q689" i="1"/>
  <c r="V242" i="1" l="1"/>
  <c r="N241" i="1"/>
  <c r="O241" i="1" s="1"/>
  <c r="I241" i="1"/>
  <c r="A242" i="1"/>
  <c r="E243" i="1" s="1"/>
  <c r="P240" i="1"/>
  <c r="T240" i="1"/>
  <c r="H241" i="1"/>
  <c r="R240" i="1"/>
  <c r="Q690" i="1"/>
  <c r="V243" i="1" l="1"/>
  <c r="N242" i="1"/>
  <c r="O242" i="1" s="1"/>
  <c r="I242" i="1"/>
  <c r="A243" i="1"/>
  <c r="E244" i="1" s="1"/>
  <c r="H242" i="1"/>
  <c r="R241" i="1"/>
  <c r="P241" i="1"/>
  <c r="T241" i="1"/>
  <c r="Q691" i="1"/>
  <c r="V244" i="1" l="1"/>
  <c r="N243" i="1"/>
  <c r="O243" i="1" s="1"/>
  <c r="H243" i="1"/>
  <c r="R242" i="1"/>
  <c r="P242" i="1"/>
  <c r="T242" i="1"/>
  <c r="I243" i="1"/>
  <c r="A244" i="1"/>
  <c r="E245" i="1" s="1"/>
  <c r="Q692" i="1"/>
  <c r="V245" i="1" l="1"/>
  <c r="N244" i="1"/>
  <c r="O244" i="1" s="1"/>
  <c r="A245" i="1"/>
  <c r="E246" i="1" s="1"/>
  <c r="I244" i="1"/>
  <c r="P243" i="1"/>
  <c r="T243" i="1"/>
  <c r="H244" i="1"/>
  <c r="R243" i="1"/>
  <c r="Q693" i="1"/>
  <c r="V246" i="1" l="1"/>
  <c r="N245" i="1"/>
  <c r="O245" i="1" s="1"/>
  <c r="P244" i="1"/>
  <c r="T244" i="1"/>
  <c r="H245" i="1"/>
  <c r="R244" i="1"/>
  <c r="I245" i="1"/>
  <c r="A246" i="1"/>
  <c r="E247" i="1" s="1"/>
  <c r="Q694" i="1"/>
  <c r="V247" i="1" l="1"/>
  <c r="N246" i="1"/>
  <c r="O246" i="1" s="1"/>
  <c r="P245" i="1"/>
  <c r="T245" i="1"/>
  <c r="I246" i="1"/>
  <c r="A247" i="1"/>
  <c r="E248" i="1" s="1"/>
  <c r="H246" i="1"/>
  <c r="R245" i="1"/>
  <c r="Q695" i="1"/>
  <c r="V248" i="1" l="1"/>
  <c r="N247" i="1"/>
  <c r="O247" i="1" s="1"/>
  <c r="I247" i="1"/>
  <c r="A248" i="1"/>
  <c r="E249" i="1" s="1"/>
  <c r="H247" i="1"/>
  <c r="R246" i="1"/>
  <c r="P246" i="1"/>
  <c r="T246" i="1"/>
  <c r="Q696" i="1"/>
  <c r="V249" i="1" l="1"/>
  <c r="N248" i="1"/>
  <c r="O248" i="1" s="1"/>
  <c r="P247" i="1"/>
  <c r="T247" i="1"/>
  <c r="H248" i="1"/>
  <c r="R247" i="1"/>
  <c r="I248" i="1"/>
  <c r="A249" i="1"/>
  <c r="E250" i="1" s="1"/>
  <c r="Q697" i="1"/>
  <c r="V250" i="1" l="1"/>
  <c r="N249" i="1"/>
  <c r="O249" i="1" s="1"/>
  <c r="P248" i="1"/>
  <c r="T248" i="1"/>
  <c r="I249" i="1"/>
  <c r="A250" i="1"/>
  <c r="E251" i="1" s="1"/>
  <c r="H249" i="1"/>
  <c r="R248" i="1"/>
  <c r="Q698" i="1"/>
  <c r="V251" i="1" l="1"/>
  <c r="N250" i="1"/>
  <c r="O250" i="1" s="1"/>
  <c r="P250" i="1" s="1"/>
  <c r="P249" i="1"/>
  <c r="T249" i="1"/>
  <c r="H250" i="1"/>
  <c r="R249" i="1"/>
  <c r="A251" i="1"/>
  <c r="E252" i="1" s="1"/>
  <c r="I250" i="1"/>
  <c r="Q699" i="1"/>
  <c r="V252" i="1" l="1"/>
  <c r="N251" i="1"/>
  <c r="O251" i="1" s="1"/>
  <c r="R250" i="1"/>
  <c r="H251" i="1"/>
  <c r="A252" i="1"/>
  <c r="E253" i="1" s="1"/>
  <c r="I251" i="1"/>
  <c r="Q700" i="1"/>
  <c r="V253" i="1" l="1"/>
  <c r="N252" i="1"/>
  <c r="O252" i="1" s="1"/>
  <c r="P251" i="1"/>
  <c r="T251" i="1"/>
  <c r="H252" i="1"/>
  <c r="A253" i="1"/>
  <c r="E254" i="1" s="1"/>
  <c r="I252" i="1"/>
  <c r="R251" i="1"/>
  <c r="Q701" i="1"/>
  <c r="V254" i="1" l="1"/>
  <c r="N253" i="1"/>
  <c r="O253" i="1" s="1"/>
  <c r="A254" i="1"/>
  <c r="E255" i="1" s="1"/>
  <c r="I253" i="1"/>
  <c r="H253" i="1"/>
  <c r="R252" i="1"/>
  <c r="Q702" i="1"/>
  <c r="V255" i="1" l="1"/>
  <c r="N254" i="1"/>
  <c r="O254" i="1" s="1"/>
  <c r="H254" i="1"/>
  <c r="R253" i="1"/>
  <c r="P253" i="1"/>
  <c r="T253" i="1"/>
  <c r="A255" i="1"/>
  <c r="E256" i="1" s="1"/>
  <c r="I254" i="1"/>
  <c r="Q703" i="1"/>
  <c r="V256" i="1" l="1"/>
  <c r="N255" i="1"/>
  <c r="O255" i="1" s="1"/>
  <c r="I255" i="1"/>
  <c r="A256" i="1"/>
  <c r="E257" i="1" s="1"/>
  <c r="P254" i="1"/>
  <c r="H255" i="1"/>
  <c r="R254" i="1"/>
  <c r="Q704" i="1"/>
  <c r="V257" i="1" l="1"/>
  <c r="N256" i="1"/>
  <c r="O256" i="1" s="1"/>
  <c r="H256" i="1"/>
  <c r="R255" i="1"/>
  <c r="I256" i="1"/>
  <c r="A257" i="1"/>
  <c r="E258" i="1" s="1"/>
  <c r="Q705" i="1"/>
  <c r="V258" i="1" l="1"/>
  <c r="N257" i="1"/>
  <c r="O257" i="1" s="1"/>
  <c r="P256" i="1"/>
  <c r="T256" i="1"/>
  <c r="H257" i="1"/>
  <c r="R256" i="1"/>
  <c r="A258" i="1"/>
  <c r="E259" i="1" s="1"/>
  <c r="I257" i="1"/>
  <c r="Q706" i="1"/>
  <c r="V259" i="1" l="1"/>
  <c r="N258" i="1"/>
  <c r="O258" i="1" s="1"/>
  <c r="A259" i="1"/>
  <c r="E260" i="1" s="1"/>
  <c r="I258" i="1"/>
  <c r="H258" i="1"/>
  <c r="R257" i="1"/>
  <c r="P257" i="1"/>
  <c r="T257" i="1"/>
  <c r="Q707" i="1"/>
  <c r="V260" i="1" l="1"/>
  <c r="N259" i="1"/>
  <c r="O259" i="1" s="1"/>
  <c r="H259" i="1"/>
  <c r="R258" i="1"/>
  <c r="P258" i="1"/>
  <c r="T258" i="1"/>
  <c r="I259" i="1"/>
  <c r="A260" i="1"/>
  <c r="E261" i="1" s="1"/>
  <c r="Q708" i="1"/>
  <c r="V261" i="1" l="1"/>
  <c r="N260" i="1"/>
  <c r="O260" i="1" s="1"/>
  <c r="P259" i="1"/>
  <c r="T259" i="1"/>
  <c r="A261" i="1"/>
  <c r="E262" i="1" s="1"/>
  <c r="I260" i="1"/>
  <c r="H260" i="1"/>
  <c r="R259" i="1"/>
  <c r="Q709" i="1"/>
  <c r="V262" i="1" l="1"/>
  <c r="N261" i="1"/>
  <c r="O261" i="1" s="1"/>
  <c r="H261" i="1"/>
  <c r="R260" i="1"/>
  <c r="P260" i="1"/>
  <c r="T260" i="1"/>
  <c r="A262" i="1"/>
  <c r="E263" i="1" s="1"/>
  <c r="I261" i="1"/>
  <c r="Q710" i="1"/>
  <c r="V263" i="1" l="1"/>
  <c r="N262" i="1"/>
  <c r="O262" i="1" s="1"/>
  <c r="P261" i="1"/>
  <c r="T261" i="1"/>
  <c r="A263" i="1"/>
  <c r="E264" i="1" s="1"/>
  <c r="I262" i="1"/>
  <c r="H262" i="1"/>
  <c r="R261" i="1"/>
  <c r="Q711" i="1"/>
  <c r="V264" i="1" l="1"/>
  <c r="N263" i="1"/>
  <c r="O263" i="1" s="1"/>
  <c r="H263" i="1"/>
  <c r="R262" i="1"/>
  <c r="I263" i="1"/>
  <c r="A264" i="1"/>
  <c r="E265" i="1" s="1"/>
  <c r="P262" i="1"/>
  <c r="T262" i="1"/>
  <c r="Q712" i="1"/>
  <c r="V265" i="1" l="1"/>
  <c r="N264" i="1"/>
  <c r="O264" i="1" s="1"/>
  <c r="I264" i="1"/>
  <c r="A265" i="1"/>
  <c r="E266" i="1" s="1"/>
  <c r="P263" i="1"/>
  <c r="T263" i="1"/>
  <c r="H264" i="1"/>
  <c r="R263" i="1"/>
  <c r="Q713" i="1"/>
  <c r="V266" i="1" l="1"/>
  <c r="N265" i="1"/>
  <c r="O265" i="1" s="1"/>
  <c r="I265" i="1"/>
  <c r="A266" i="1"/>
  <c r="E267" i="1" s="1"/>
  <c r="P264" i="1"/>
  <c r="T264" i="1"/>
  <c r="H265" i="1"/>
  <c r="R264" i="1"/>
  <c r="Q714" i="1"/>
  <c r="V267" i="1" l="1"/>
  <c r="N266" i="1"/>
  <c r="O266" i="1" s="1"/>
  <c r="H266" i="1"/>
  <c r="R265" i="1"/>
  <c r="I266" i="1"/>
  <c r="A267" i="1"/>
  <c r="E268" i="1" s="1"/>
  <c r="P265" i="1"/>
  <c r="T265" i="1"/>
  <c r="Q715" i="1"/>
  <c r="V268" i="1" l="1"/>
  <c r="N267" i="1"/>
  <c r="O267" i="1" s="1"/>
  <c r="P266" i="1"/>
  <c r="T266" i="1"/>
  <c r="A268" i="1"/>
  <c r="E269" i="1" s="1"/>
  <c r="I267" i="1"/>
  <c r="H267" i="1"/>
  <c r="R266" i="1"/>
  <c r="Q716" i="1"/>
  <c r="V269" i="1" l="1"/>
  <c r="N268" i="1"/>
  <c r="O268" i="1" s="1"/>
  <c r="H268" i="1"/>
  <c r="R267" i="1"/>
  <c r="I268" i="1"/>
  <c r="A269" i="1"/>
  <c r="E270" i="1" s="1"/>
  <c r="P267" i="1"/>
  <c r="T267" i="1"/>
  <c r="Q717" i="1"/>
  <c r="V270" i="1" l="1"/>
  <c r="N269" i="1"/>
  <c r="O269" i="1" s="1"/>
  <c r="P268" i="1"/>
  <c r="T268" i="1"/>
  <c r="H269" i="1"/>
  <c r="R268" i="1"/>
  <c r="A270" i="1"/>
  <c r="E271" i="1" s="1"/>
  <c r="I269" i="1"/>
  <c r="Q718" i="1"/>
  <c r="V271" i="1" l="1"/>
  <c r="N270" i="1"/>
  <c r="O270" i="1" s="1"/>
  <c r="P269" i="1"/>
  <c r="T269" i="1"/>
  <c r="I270" i="1"/>
  <c r="A271" i="1"/>
  <c r="E272" i="1" s="1"/>
  <c r="H270" i="1"/>
  <c r="R269" i="1"/>
  <c r="Q719" i="1"/>
  <c r="V272" i="1" l="1"/>
  <c r="N271" i="1"/>
  <c r="O271" i="1" s="1"/>
  <c r="H271" i="1"/>
  <c r="R270" i="1"/>
  <c r="A272" i="1"/>
  <c r="E273" i="1" s="1"/>
  <c r="I271" i="1"/>
  <c r="P270" i="1"/>
  <c r="T270" i="1"/>
  <c r="Q720" i="1"/>
  <c r="V273" i="1" l="1"/>
  <c r="N272" i="1"/>
  <c r="O272" i="1" s="1"/>
  <c r="I272" i="1"/>
  <c r="A273" i="1"/>
  <c r="E274" i="1" s="1"/>
  <c r="P271" i="1"/>
  <c r="T271" i="1"/>
  <c r="H272" i="1"/>
  <c r="R271" i="1"/>
  <c r="Q721" i="1"/>
  <c r="V274" i="1" l="1"/>
  <c r="N273" i="1"/>
  <c r="O273" i="1" s="1"/>
  <c r="H273" i="1"/>
  <c r="R272" i="1"/>
  <c r="P272" i="1"/>
  <c r="T272" i="1"/>
  <c r="A274" i="1"/>
  <c r="E275" i="1" s="1"/>
  <c r="I273" i="1"/>
  <c r="Q722" i="1"/>
  <c r="V275" i="1" l="1"/>
  <c r="N274" i="1"/>
  <c r="O274" i="1" s="1"/>
  <c r="H274" i="1"/>
  <c r="I274" i="1"/>
  <c r="A275" i="1"/>
  <c r="E276" i="1" s="1"/>
  <c r="P273" i="1"/>
  <c r="T273" i="1"/>
  <c r="R273" i="1"/>
  <c r="Q723" i="1"/>
  <c r="V276" i="1" l="1"/>
  <c r="N275" i="1"/>
  <c r="O275" i="1" s="1"/>
  <c r="P274" i="1"/>
  <c r="T274" i="1"/>
  <c r="H275" i="1"/>
  <c r="I275" i="1"/>
  <c r="A276" i="1"/>
  <c r="E277" i="1" s="1"/>
  <c r="R274" i="1"/>
  <c r="Q724" i="1"/>
  <c r="V277" i="1" l="1"/>
  <c r="N276" i="1"/>
  <c r="O276" i="1" s="1"/>
  <c r="P275" i="1"/>
  <c r="T275" i="1"/>
  <c r="R275" i="1"/>
  <c r="H276" i="1"/>
  <c r="A277" i="1"/>
  <c r="E278" i="1" s="1"/>
  <c r="I276" i="1"/>
  <c r="Q725" i="1"/>
  <c r="V278" i="1" l="1"/>
  <c r="N277" i="1"/>
  <c r="O277" i="1" s="1"/>
  <c r="P276" i="1"/>
  <c r="T276" i="1"/>
  <c r="H277" i="1"/>
  <c r="I277" i="1"/>
  <c r="A278" i="1"/>
  <c r="E279" i="1" s="1"/>
  <c r="R276" i="1"/>
  <c r="Q726" i="1"/>
  <c r="V279" i="1" l="1"/>
  <c r="N278" i="1"/>
  <c r="O278" i="1" s="1"/>
  <c r="P277" i="1"/>
  <c r="T277" i="1"/>
  <c r="R277" i="1"/>
  <c r="H278" i="1"/>
  <c r="A279" i="1"/>
  <c r="E280" i="1" s="1"/>
  <c r="I278" i="1"/>
  <c r="Q727" i="1"/>
  <c r="V280" i="1" l="1"/>
  <c r="N279" i="1"/>
  <c r="O279" i="1" s="1"/>
  <c r="H279" i="1"/>
  <c r="I279" i="1"/>
  <c r="A280" i="1"/>
  <c r="E281" i="1" s="1"/>
  <c r="R278" i="1"/>
  <c r="P278" i="1"/>
  <c r="T278" i="1"/>
  <c r="Q728" i="1"/>
  <c r="V281" i="1" l="1"/>
  <c r="N280" i="1"/>
  <c r="O280" i="1" s="1"/>
  <c r="P280" i="1" s="1"/>
  <c r="P279" i="1"/>
  <c r="T279" i="1"/>
  <c r="H280" i="1"/>
  <c r="A281" i="1"/>
  <c r="E282" i="1" s="1"/>
  <c r="I280" i="1"/>
  <c r="R279" i="1"/>
  <c r="Q729" i="1"/>
  <c r="V282" i="1" l="1"/>
  <c r="N281" i="1"/>
  <c r="O281" i="1" s="1"/>
  <c r="R280" i="1"/>
  <c r="H281" i="1"/>
  <c r="A282" i="1"/>
  <c r="E283" i="1" s="1"/>
  <c r="I281" i="1"/>
  <c r="Q730" i="1"/>
  <c r="V283" i="1" l="1"/>
  <c r="N282" i="1"/>
  <c r="O282" i="1" s="1"/>
  <c r="P281" i="1"/>
  <c r="T281" i="1"/>
  <c r="H282" i="1"/>
  <c r="I282" i="1"/>
  <c r="A283" i="1"/>
  <c r="E284" i="1" s="1"/>
  <c r="R281" i="1"/>
  <c r="Q731" i="1"/>
  <c r="V284" i="1" l="1"/>
  <c r="N283" i="1"/>
  <c r="O283" i="1" s="1"/>
  <c r="P283" i="1" s="1"/>
  <c r="R282" i="1"/>
  <c r="H283" i="1"/>
  <c r="A284" i="1"/>
  <c r="E285" i="1" s="1"/>
  <c r="I283" i="1"/>
  <c r="P282" i="1"/>
  <c r="T282" i="1"/>
  <c r="Q732" i="1"/>
  <c r="V285" i="1" l="1"/>
  <c r="N284" i="1"/>
  <c r="O284" i="1" s="1"/>
  <c r="H284" i="1"/>
  <c r="I284" i="1"/>
  <c r="A285" i="1"/>
  <c r="E286" i="1" s="1"/>
  <c r="R283" i="1"/>
  <c r="Q733" i="1"/>
  <c r="V286" i="1" l="1"/>
  <c r="N285" i="1"/>
  <c r="O285" i="1" s="1"/>
  <c r="H285" i="1"/>
  <c r="A286" i="1"/>
  <c r="E287" i="1" s="1"/>
  <c r="I285" i="1"/>
  <c r="P284" i="1"/>
  <c r="R284" i="1"/>
  <c r="Q734" i="1"/>
  <c r="V287" i="1" l="1"/>
  <c r="N286" i="1"/>
  <c r="O286" i="1" s="1"/>
  <c r="P286" i="1" s="1"/>
  <c r="H286" i="1"/>
  <c r="A287" i="1"/>
  <c r="E288" i="1" s="1"/>
  <c r="I286" i="1"/>
  <c r="R285" i="1"/>
  <c r="Q735" i="1"/>
  <c r="V288" i="1" l="1"/>
  <c r="N287" i="1"/>
  <c r="O287" i="1" s="1"/>
  <c r="R286" i="1"/>
  <c r="H287" i="1"/>
  <c r="I287" i="1"/>
  <c r="A288" i="1"/>
  <c r="E289" i="1" s="1"/>
  <c r="Q736" i="1"/>
  <c r="V289" i="1" l="1"/>
  <c r="N288" i="1"/>
  <c r="O288" i="1" s="1"/>
  <c r="H288" i="1"/>
  <c r="A289" i="1"/>
  <c r="E290" i="1" s="1"/>
  <c r="I288" i="1"/>
  <c r="R287" i="1"/>
  <c r="P287" i="1"/>
  <c r="T287" i="1"/>
  <c r="Q737" i="1"/>
  <c r="V290" i="1" l="1"/>
  <c r="N289" i="1"/>
  <c r="O289" i="1" s="1"/>
  <c r="H289" i="1"/>
  <c r="A290" i="1"/>
  <c r="E291" i="1" s="1"/>
  <c r="I289" i="1"/>
  <c r="P288" i="1"/>
  <c r="T288" i="1"/>
  <c r="R288" i="1"/>
  <c r="Q738" i="1"/>
  <c r="V291" i="1" l="1"/>
  <c r="N290" i="1"/>
  <c r="O290" i="1" s="1"/>
  <c r="P289" i="1"/>
  <c r="T289" i="1"/>
  <c r="H290" i="1"/>
  <c r="I290" i="1"/>
  <c r="A291" i="1"/>
  <c r="E292" i="1" s="1"/>
  <c r="R289" i="1"/>
  <c r="Q739" i="1"/>
  <c r="V292" i="1" l="1"/>
  <c r="N291" i="1"/>
  <c r="O291" i="1" s="1"/>
  <c r="P290" i="1"/>
  <c r="T290" i="1"/>
  <c r="R290" i="1"/>
  <c r="H291" i="1"/>
  <c r="A292" i="1"/>
  <c r="E293" i="1" s="1"/>
  <c r="I291" i="1"/>
  <c r="Q740" i="1"/>
  <c r="V293" i="1" l="1"/>
  <c r="N292" i="1"/>
  <c r="O292" i="1" s="1"/>
  <c r="R291" i="1"/>
  <c r="H292" i="1"/>
  <c r="A293" i="1"/>
  <c r="E294" i="1" s="1"/>
  <c r="I292" i="1"/>
  <c r="P291" i="1"/>
  <c r="T291" i="1"/>
  <c r="Q741" i="1"/>
  <c r="V294" i="1" l="1"/>
  <c r="N293" i="1"/>
  <c r="O293" i="1" s="1"/>
  <c r="H293" i="1"/>
  <c r="I293" i="1"/>
  <c r="A294" i="1"/>
  <c r="E295" i="1" s="1"/>
  <c r="R292" i="1"/>
  <c r="P292" i="1"/>
  <c r="T292" i="1"/>
  <c r="Q742" i="1"/>
  <c r="V295" i="1" l="1"/>
  <c r="N294" i="1"/>
  <c r="O294" i="1" s="1"/>
  <c r="P293" i="1"/>
  <c r="T293" i="1"/>
  <c r="H294" i="1"/>
  <c r="I294" i="1"/>
  <c r="A295" i="1"/>
  <c r="E296" i="1" s="1"/>
  <c r="R293" i="1"/>
  <c r="Q743" i="1"/>
  <c r="V296" i="1" l="1"/>
  <c r="N295" i="1"/>
  <c r="O295" i="1" s="1"/>
  <c r="H295" i="1"/>
  <c r="I295" i="1"/>
  <c r="A296" i="1"/>
  <c r="E297" i="1" s="1"/>
  <c r="P294" i="1"/>
  <c r="T294" i="1"/>
  <c r="R294" i="1"/>
  <c r="Q744" i="1"/>
  <c r="V297" i="1" l="1"/>
  <c r="N296" i="1"/>
  <c r="O296" i="1" s="1"/>
  <c r="P295" i="1"/>
  <c r="T295" i="1"/>
  <c r="H296" i="1"/>
  <c r="I296" i="1"/>
  <c r="A297" i="1"/>
  <c r="E298" i="1" s="1"/>
  <c r="R295" i="1"/>
  <c r="Q745" i="1"/>
  <c r="V298" i="1" l="1"/>
  <c r="N297" i="1"/>
  <c r="O297" i="1" s="1"/>
  <c r="H297" i="1"/>
  <c r="I297" i="1"/>
  <c r="A298" i="1"/>
  <c r="E299" i="1" s="1"/>
  <c r="R296" i="1"/>
  <c r="P296" i="1"/>
  <c r="T296" i="1"/>
  <c r="Q746" i="1"/>
  <c r="V299" i="1" l="1"/>
  <c r="N298" i="1"/>
  <c r="O298" i="1" s="1"/>
  <c r="P297" i="1"/>
  <c r="T297" i="1"/>
  <c r="H298" i="1"/>
  <c r="I298" i="1"/>
  <c r="A299" i="1"/>
  <c r="E300" i="1" s="1"/>
  <c r="R297" i="1"/>
  <c r="Q747" i="1"/>
  <c r="V300" i="1" l="1"/>
  <c r="N299" i="1"/>
  <c r="O299" i="1" s="1"/>
  <c r="P298" i="1"/>
  <c r="T298" i="1"/>
  <c r="R298" i="1"/>
  <c r="H299" i="1"/>
  <c r="I299" i="1"/>
  <c r="A300" i="1"/>
  <c r="E301" i="1" s="1"/>
  <c r="Q748" i="1"/>
  <c r="V301" i="1" l="1"/>
  <c r="N300" i="1"/>
  <c r="O300" i="1" s="1"/>
  <c r="P299" i="1"/>
  <c r="T299" i="1"/>
  <c r="H300" i="1"/>
  <c r="I300" i="1"/>
  <c r="A301" i="1"/>
  <c r="E302" i="1" s="1"/>
  <c r="R299" i="1"/>
  <c r="Q749" i="1"/>
  <c r="V302" i="1" l="1"/>
  <c r="N301" i="1"/>
  <c r="O301" i="1" s="1"/>
  <c r="H301" i="1"/>
  <c r="A302" i="1"/>
  <c r="E303" i="1" s="1"/>
  <c r="I301" i="1"/>
  <c r="R300" i="1"/>
  <c r="P300" i="1"/>
  <c r="T300" i="1"/>
  <c r="Q750" i="1"/>
  <c r="V303" i="1" l="1"/>
  <c r="N302" i="1"/>
  <c r="O302" i="1" s="1"/>
  <c r="P301" i="1"/>
  <c r="T301" i="1"/>
  <c r="H302" i="1"/>
  <c r="A303" i="1"/>
  <c r="E304" i="1" s="1"/>
  <c r="I302" i="1"/>
  <c r="R301" i="1"/>
  <c r="Q751" i="1"/>
  <c r="V304" i="1" l="1"/>
  <c r="N303" i="1"/>
  <c r="O303" i="1" s="1"/>
  <c r="P302" i="1"/>
  <c r="T302" i="1"/>
  <c r="R302" i="1"/>
  <c r="H303" i="1"/>
  <c r="A304" i="1"/>
  <c r="E305" i="1" s="1"/>
  <c r="I303" i="1"/>
  <c r="Q752" i="1"/>
  <c r="V305" i="1" l="1"/>
  <c r="N304" i="1"/>
  <c r="O304" i="1" s="1"/>
  <c r="H304" i="1"/>
  <c r="I304" i="1"/>
  <c r="A305" i="1"/>
  <c r="E306" i="1" s="1"/>
  <c r="R303" i="1"/>
  <c r="P303" i="1"/>
  <c r="T303" i="1"/>
  <c r="Q753" i="1"/>
  <c r="V306" i="1" l="1"/>
  <c r="N305" i="1"/>
  <c r="O305" i="1" s="1"/>
  <c r="H305" i="1"/>
  <c r="A306" i="1"/>
  <c r="E307" i="1" s="1"/>
  <c r="I305" i="1"/>
  <c r="P304" i="1"/>
  <c r="T304" i="1"/>
  <c r="R304" i="1"/>
  <c r="Q754" i="1"/>
  <c r="V307" i="1" l="1"/>
  <c r="N306" i="1"/>
  <c r="O306" i="1" s="1"/>
  <c r="P305" i="1"/>
  <c r="T305" i="1"/>
  <c r="H306" i="1"/>
  <c r="A307" i="1"/>
  <c r="E308" i="1" s="1"/>
  <c r="I306" i="1"/>
  <c r="R305" i="1"/>
  <c r="Q755" i="1"/>
  <c r="V308" i="1" l="1"/>
  <c r="N307" i="1"/>
  <c r="O307" i="1" s="1"/>
  <c r="H307" i="1"/>
  <c r="A308" i="1"/>
  <c r="E309" i="1" s="1"/>
  <c r="I307" i="1"/>
  <c r="P306" i="1"/>
  <c r="T306" i="1"/>
  <c r="R306" i="1"/>
  <c r="Q756" i="1"/>
  <c r="V309" i="1" l="1"/>
  <c r="N308" i="1"/>
  <c r="O308" i="1" s="1"/>
  <c r="P307" i="1"/>
  <c r="T307" i="1"/>
  <c r="H308" i="1"/>
  <c r="A309" i="1"/>
  <c r="E310" i="1" s="1"/>
  <c r="I308" i="1"/>
  <c r="R307" i="1"/>
  <c r="Q757" i="1"/>
  <c r="V310" i="1" l="1"/>
  <c r="N309" i="1"/>
  <c r="O309" i="1" s="1"/>
  <c r="R308" i="1"/>
  <c r="P308" i="1"/>
  <c r="T308" i="1"/>
  <c r="H309" i="1"/>
  <c r="I309" i="1"/>
  <c r="A310" i="1"/>
  <c r="E311" i="1" s="1"/>
  <c r="Q758" i="1"/>
  <c r="V311" i="1" l="1"/>
  <c r="N310" i="1"/>
  <c r="O310" i="1" s="1"/>
  <c r="P309" i="1"/>
  <c r="T309" i="1"/>
  <c r="R309" i="1"/>
  <c r="H310" i="1"/>
  <c r="I310" i="1"/>
  <c r="A311" i="1"/>
  <c r="E312" i="1" s="1"/>
  <c r="Q759" i="1"/>
  <c r="V312" i="1" l="1"/>
  <c r="N311" i="1"/>
  <c r="O311" i="1" s="1"/>
  <c r="P311" i="1" s="1"/>
  <c r="P310" i="1"/>
  <c r="T310" i="1"/>
  <c r="H311" i="1"/>
  <c r="A312" i="1"/>
  <c r="E313" i="1" s="1"/>
  <c r="I311" i="1"/>
  <c r="R310" i="1"/>
  <c r="Q760" i="1"/>
  <c r="V313" i="1" l="1"/>
  <c r="N312" i="1"/>
  <c r="O312" i="1" s="1"/>
  <c r="H312" i="1"/>
  <c r="A313" i="1"/>
  <c r="E314" i="1" s="1"/>
  <c r="I312" i="1"/>
  <c r="R311" i="1"/>
  <c r="Q761" i="1"/>
  <c r="V314" i="1" l="1"/>
  <c r="N313" i="1"/>
  <c r="O313" i="1" s="1"/>
  <c r="P312" i="1"/>
  <c r="T312" i="1"/>
  <c r="A314" i="1"/>
  <c r="E315" i="1" s="1"/>
  <c r="I313" i="1"/>
  <c r="H313" i="1"/>
  <c r="R312" i="1"/>
  <c r="Q762" i="1"/>
  <c r="V315" i="1" l="1"/>
  <c r="N314" i="1"/>
  <c r="O314" i="1" s="1"/>
  <c r="P314" i="1" s="1"/>
  <c r="R313" i="1"/>
  <c r="H314" i="1"/>
  <c r="A315" i="1"/>
  <c r="E316" i="1" s="1"/>
  <c r="I314" i="1"/>
  <c r="Q763" i="1"/>
  <c r="V316" i="1" l="1"/>
  <c r="N315" i="1"/>
  <c r="O315" i="1" s="1"/>
  <c r="H315" i="1"/>
  <c r="A316" i="1"/>
  <c r="E317" i="1" s="1"/>
  <c r="I315" i="1"/>
  <c r="R314" i="1"/>
  <c r="Q764" i="1"/>
  <c r="V317" i="1" l="1"/>
  <c r="N316" i="1"/>
  <c r="O316" i="1" s="1"/>
  <c r="R315" i="1"/>
  <c r="P315" i="1"/>
  <c r="H316" i="1"/>
  <c r="A317" i="1"/>
  <c r="E318" i="1" s="1"/>
  <c r="I316" i="1"/>
  <c r="Q765" i="1"/>
  <c r="V318" i="1" l="1"/>
  <c r="N317" i="1"/>
  <c r="O317" i="1" s="1"/>
  <c r="H317" i="1"/>
  <c r="A318" i="1"/>
  <c r="E319" i="1" s="1"/>
  <c r="I317" i="1"/>
  <c r="R316" i="1"/>
  <c r="Q766" i="1"/>
  <c r="V319" i="1" l="1"/>
  <c r="N318" i="1"/>
  <c r="O318" i="1" s="1"/>
  <c r="H318" i="1"/>
  <c r="I318" i="1"/>
  <c r="A319" i="1"/>
  <c r="E320" i="1" s="1"/>
  <c r="R317" i="1"/>
  <c r="P317" i="1"/>
  <c r="T317" i="1"/>
  <c r="Q767" i="1"/>
  <c r="V320" i="1" l="1"/>
  <c r="N319" i="1"/>
  <c r="O319" i="1" s="1"/>
  <c r="H319" i="1"/>
  <c r="I319" i="1"/>
  <c r="A320" i="1"/>
  <c r="E321" i="1" s="1"/>
  <c r="P318" i="1"/>
  <c r="T318" i="1"/>
  <c r="R318" i="1"/>
  <c r="Q768" i="1"/>
  <c r="V321" i="1" l="1"/>
  <c r="N320" i="1"/>
  <c r="O320" i="1" s="1"/>
  <c r="P319" i="1"/>
  <c r="T319" i="1"/>
  <c r="H320" i="1"/>
  <c r="I320" i="1"/>
  <c r="A321" i="1"/>
  <c r="E322" i="1" s="1"/>
  <c r="R319" i="1"/>
  <c r="Q769" i="1"/>
  <c r="V322" i="1" l="1"/>
  <c r="N321" i="1"/>
  <c r="O321" i="1" s="1"/>
  <c r="P320" i="1"/>
  <c r="T320" i="1"/>
  <c r="R320" i="1"/>
  <c r="H321" i="1"/>
  <c r="A322" i="1"/>
  <c r="E323" i="1" s="1"/>
  <c r="I321" i="1"/>
  <c r="Q770" i="1"/>
  <c r="V323" i="1" l="1"/>
  <c r="N322" i="1"/>
  <c r="O322" i="1" s="1"/>
  <c r="H322" i="1"/>
  <c r="I322" i="1"/>
  <c r="A323" i="1"/>
  <c r="E324" i="1" s="1"/>
  <c r="R321" i="1"/>
  <c r="P321" i="1"/>
  <c r="T321" i="1"/>
  <c r="Q771" i="1"/>
  <c r="V324" i="1" l="1"/>
  <c r="N323" i="1"/>
  <c r="O323" i="1" s="1"/>
  <c r="P322" i="1"/>
  <c r="T322" i="1"/>
  <c r="H323" i="1"/>
  <c r="I323" i="1"/>
  <c r="A324" i="1"/>
  <c r="E325" i="1" s="1"/>
  <c r="R322" i="1"/>
  <c r="Q772" i="1"/>
  <c r="V325" i="1" l="1"/>
  <c r="N324" i="1"/>
  <c r="O324" i="1" s="1"/>
  <c r="H324" i="1"/>
  <c r="A325" i="1"/>
  <c r="E326" i="1" s="1"/>
  <c r="I324" i="1"/>
  <c r="P323" i="1"/>
  <c r="T323" i="1"/>
  <c r="R323" i="1"/>
  <c r="Q773" i="1"/>
  <c r="V326" i="1" l="1"/>
  <c r="N325" i="1"/>
  <c r="O325" i="1" s="1"/>
  <c r="P324" i="1"/>
  <c r="T324" i="1"/>
  <c r="H325" i="1"/>
  <c r="I325" i="1"/>
  <c r="A326" i="1"/>
  <c r="E327" i="1" s="1"/>
  <c r="R324" i="1"/>
  <c r="Q774" i="1"/>
  <c r="V327" i="1" l="1"/>
  <c r="N326" i="1"/>
  <c r="O326" i="1" s="1"/>
  <c r="H326" i="1"/>
  <c r="A327" i="1"/>
  <c r="E328" i="1" s="1"/>
  <c r="I326" i="1"/>
  <c r="P325" i="1"/>
  <c r="T325" i="1"/>
  <c r="R325" i="1"/>
  <c r="Q775" i="1"/>
  <c r="V328" i="1" l="1"/>
  <c r="N327" i="1"/>
  <c r="O327" i="1" s="1"/>
  <c r="P326" i="1"/>
  <c r="T326" i="1"/>
  <c r="H327" i="1"/>
  <c r="I327" i="1"/>
  <c r="A328" i="1"/>
  <c r="E329" i="1" s="1"/>
  <c r="R326" i="1"/>
  <c r="Q776" i="1"/>
  <c r="V329" i="1" l="1"/>
  <c r="N328" i="1"/>
  <c r="O328" i="1" s="1"/>
  <c r="H328" i="1"/>
  <c r="I328" i="1"/>
  <c r="A329" i="1"/>
  <c r="E330" i="1" s="1"/>
  <c r="P327" i="1"/>
  <c r="T327" i="1"/>
  <c r="R327" i="1"/>
  <c r="Q777" i="1"/>
  <c r="V330" i="1" l="1"/>
  <c r="N329" i="1"/>
  <c r="O329" i="1" s="1"/>
  <c r="P328" i="1"/>
  <c r="T328" i="1"/>
  <c r="H329" i="1"/>
  <c r="A330" i="1"/>
  <c r="E331" i="1" s="1"/>
  <c r="I329" i="1"/>
  <c r="R328" i="1"/>
  <c r="Q778" i="1"/>
  <c r="V331" i="1" l="1"/>
  <c r="N330" i="1"/>
  <c r="O330" i="1" s="1"/>
  <c r="R329" i="1"/>
  <c r="P329" i="1"/>
  <c r="T329" i="1"/>
  <c r="H330" i="1"/>
  <c r="I330" i="1"/>
  <c r="A331" i="1"/>
  <c r="E332" i="1" s="1"/>
  <c r="Q779" i="1"/>
  <c r="V332" i="1" l="1"/>
  <c r="N331" i="1"/>
  <c r="O331" i="1" s="1"/>
  <c r="H331" i="1"/>
  <c r="I331" i="1"/>
  <c r="A332" i="1"/>
  <c r="E333" i="1" s="1"/>
  <c r="R330" i="1"/>
  <c r="P330" i="1"/>
  <c r="T330" i="1"/>
  <c r="Q780" i="1"/>
  <c r="V333" i="1" l="1"/>
  <c r="N332" i="1"/>
  <c r="O332" i="1" s="1"/>
  <c r="P331" i="1"/>
  <c r="T331" i="1"/>
  <c r="H332" i="1"/>
  <c r="A333" i="1"/>
  <c r="E334" i="1" s="1"/>
  <c r="I332" i="1"/>
  <c r="R331" i="1"/>
  <c r="Q781" i="1"/>
  <c r="V334" i="1" l="1"/>
  <c r="N333" i="1"/>
  <c r="O333" i="1" s="1"/>
  <c r="P332" i="1"/>
  <c r="T332" i="1"/>
  <c r="R332" i="1"/>
  <c r="H333" i="1"/>
  <c r="A334" i="1"/>
  <c r="E335" i="1" s="1"/>
  <c r="I333" i="1"/>
  <c r="Q782" i="1"/>
  <c r="V335" i="1" l="1"/>
  <c r="N334" i="1"/>
  <c r="O334" i="1" s="1"/>
  <c r="P333" i="1"/>
  <c r="T333" i="1"/>
  <c r="R333" i="1"/>
  <c r="H334" i="1"/>
  <c r="I334" i="1"/>
  <c r="A335" i="1"/>
  <c r="E336" i="1" s="1"/>
  <c r="Q783" i="1"/>
  <c r="V336" i="1" l="1"/>
  <c r="N335" i="1"/>
  <c r="O335" i="1" s="1"/>
  <c r="H335" i="1"/>
  <c r="I335" i="1"/>
  <c r="A336" i="1"/>
  <c r="E337" i="1" s="1"/>
  <c r="R334" i="1"/>
  <c r="P334" i="1"/>
  <c r="T334" i="1"/>
  <c r="Q784" i="1"/>
  <c r="V337" i="1" l="1"/>
  <c r="N336" i="1"/>
  <c r="O336" i="1" s="1"/>
  <c r="H336" i="1"/>
  <c r="A337" i="1"/>
  <c r="E338" i="1" s="1"/>
  <c r="I336" i="1"/>
  <c r="P335" i="1"/>
  <c r="T335" i="1"/>
  <c r="R335" i="1"/>
  <c r="Q785" i="1"/>
  <c r="V338" i="1" l="1"/>
  <c r="N337" i="1"/>
  <c r="O337" i="1" s="1"/>
  <c r="H337" i="1"/>
  <c r="A338" i="1"/>
  <c r="E339" i="1" s="1"/>
  <c r="I337" i="1"/>
  <c r="P336" i="1"/>
  <c r="T336" i="1"/>
  <c r="R336" i="1"/>
  <c r="Q786" i="1"/>
  <c r="V339" i="1" l="1"/>
  <c r="N338" i="1"/>
  <c r="O338" i="1" s="1"/>
  <c r="H338" i="1"/>
  <c r="A339" i="1"/>
  <c r="E340" i="1" s="1"/>
  <c r="I338" i="1"/>
  <c r="P337" i="1"/>
  <c r="T337" i="1"/>
  <c r="R337" i="1"/>
  <c r="Q787" i="1"/>
  <c r="V340" i="1" l="1"/>
  <c r="N339" i="1"/>
  <c r="O339" i="1" s="1"/>
  <c r="P338" i="1"/>
  <c r="T338" i="1"/>
  <c r="H339" i="1"/>
  <c r="I339" i="1"/>
  <c r="A340" i="1"/>
  <c r="E341" i="1" s="1"/>
  <c r="R338" i="1"/>
  <c r="Q788" i="1"/>
  <c r="V341" i="1" l="1"/>
  <c r="N340" i="1"/>
  <c r="O340" i="1" s="1"/>
  <c r="R339" i="1"/>
  <c r="P339" i="1"/>
  <c r="T339" i="1"/>
  <c r="H340" i="1"/>
  <c r="I340" i="1"/>
  <c r="A341" i="1"/>
  <c r="E342" i="1" s="1"/>
  <c r="Q789" i="1"/>
  <c r="V342" i="1" l="1"/>
  <c r="N341" i="1"/>
  <c r="O341" i="1" s="1"/>
  <c r="H341" i="1"/>
  <c r="A342" i="1"/>
  <c r="E343" i="1" s="1"/>
  <c r="I341" i="1"/>
  <c r="P340" i="1"/>
  <c r="T340" i="1"/>
  <c r="R340" i="1"/>
  <c r="Q790" i="1"/>
  <c r="V343" i="1" l="1"/>
  <c r="N342" i="1"/>
  <c r="O342" i="1" s="1"/>
  <c r="P342" i="1" s="1"/>
  <c r="H342" i="1"/>
  <c r="I342" i="1"/>
  <c r="A343" i="1"/>
  <c r="E344" i="1" s="1"/>
  <c r="P341" i="1"/>
  <c r="T341" i="1"/>
  <c r="R341" i="1"/>
  <c r="Q791" i="1"/>
  <c r="V344" i="1" l="1"/>
  <c r="N343" i="1"/>
  <c r="O343" i="1" s="1"/>
  <c r="H343" i="1"/>
  <c r="A344" i="1"/>
  <c r="E345" i="1" s="1"/>
  <c r="I343" i="1"/>
  <c r="R342" i="1"/>
  <c r="Q792" i="1"/>
  <c r="V345" i="1" l="1"/>
  <c r="N344" i="1"/>
  <c r="O344" i="1" s="1"/>
  <c r="P344" i="1" s="1"/>
  <c r="H344" i="1"/>
  <c r="I344" i="1"/>
  <c r="A345" i="1"/>
  <c r="E346" i="1" s="1"/>
  <c r="P343" i="1"/>
  <c r="T343" i="1"/>
  <c r="R343" i="1"/>
  <c r="Q793" i="1"/>
  <c r="V346" i="1" l="1"/>
  <c r="N345" i="1"/>
  <c r="O345" i="1" s="1"/>
  <c r="P345" i="1" s="1"/>
  <c r="H345" i="1"/>
  <c r="A346" i="1"/>
  <c r="E347" i="1" s="1"/>
  <c r="I345" i="1"/>
  <c r="R344" i="1"/>
  <c r="Q794" i="1"/>
  <c r="V347" i="1" l="1"/>
  <c r="N346" i="1"/>
  <c r="O346" i="1" s="1"/>
  <c r="H346" i="1"/>
  <c r="I346" i="1"/>
  <c r="A347" i="1"/>
  <c r="E348" i="1" s="1"/>
  <c r="R345" i="1"/>
  <c r="Q795" i="1"/>
  <c r="V348" i="1" l="1"/>
  <c r="N347" i="1"/>
  <c r="O347" i="1" s="1"/>
  <c r="P347" i="1" s="1"/>
  <c r="H347" i="1"/>
  <c r="I347" i="1"/>
  <c r="A348" i="1"/>
  <c r="E349" i="1" s="1"/>
  <c r="R346" i="1"/>
  <c r="P346" i="1"/>
  <c r="Q796" i="1"/>
  <c r="V349" i="1" l="1"/>
  <c r="N348" i="1"/>
  <c r="O348" i="1" s="1"/>
  <c r="H348" i="1"/>
  <c r="A349" i="1"/>
  <c r="E350" i="1" s="1"/>
  <c r="I348" i="1"/>
  <c r="R347" i="1"/>
  <c r="Q797" i="1"/>
  <c r="V350" i="1" l="1"/>
  <c r="N349" i="1"/>
  <c r="O349" i="1" s="1"/>
  <c r="P348" i="1"/>
  <c r="T348" i="1"/>
  <c r="H349" i="1"/>
  <c r="I349" i="1"/>
  <c r="A350" i="1"/>
  <c r="E351" i="1" s="1"/>
  <c r="R348" i="1"/>
  <c r="Q798" i="1"/>
  <c r="V351" i="1" l="1"/>
  <c r="N350" i="1"/>
  <c r="O350" i="1" s="1"/>
  <c r="R349" i="1"/>
  <c r="H350" i="1"/>
  <c r="I350" i="1"/>
  <c r="A351" i="1"/>
  <c r="E352" i="1" s="1"/>
  <c r="P349" i="1"/>
  <c r="T349" i="1"/>
  <c r="Q799" i="1"/>
  <c r="V352" i="1" l="1"/>
  <c r="N351" i="1"/>
  <c r="O351" i="1" s="1"/>
  <c r="H351" i="1"/>
  <c r="I351" i="1"/>
  <c r="A352" i="1"/>
  <c r="E353" i="1" s="1"/>
  <c r="P350" i="1"/>
  <c r="T350" i="1"/>
  <c r="R350" i="1"/>
  <c r="Q800" i="1"/>
  <c r="V353" i="1" l="1"/>
  <c r="N352" i="1"/>
  <c r="O352" i="1" s="1"/>
  <c r="H352" i="1"/>
  <c r="I352" i="1"/>
  <c r="A353" i="1"/>
  <c r="E354" i="1" s="1"/>
  <c r="P351" i="1"/>
  <c r="T351" i="1"/>
  <c r="R351" i="1"/>
  <c r="Q801" i="1"/>
  <c r="V354" i="1" l="1"/>
  <c r="N353" i="1"/>
  <c r="O353" i="1" s="1"/>
  <c r="H353" i="1"/>
  <c r="I353" i="1"/>
  <c r="A354" i="1"/>
  <c r="E355" i="1" s="1"/>
  <c r="P352" i="1"/>
  <c r="T352" i="1"/>
  <c r="R352" i="1"/>
  <c r="Q802" i="1"/>
  <c r="V355" i="1" l="1"/>
  <c r="N354" i="1"/>
  <c r="O354" i="1" s="1"/>
  <c r="H354" i="1"/>
  <c r="I354" i="1"/>
  <c r="A355" i="1"/>
  <c r="E356" i="1" s="1"/>
  <c r="P353" i="1"/>
  <c r="T353" i="1"/>
  <c r="R353" i="1"/>
  <c r="Q803" i="1"/>
  <c r="V356" i="1" l="1"/>
  <c r="N355" i="1"/>
  <c r="O355" i="1" s="1"/>
  <c r="P354" i="1"/>
  <c r="T354" i="1"/>
  <c r="H355" i="1"/>
  <c r="I355" i="1"/>
  <c r="A356" i="1"/>
  <c r="E357" i="1" s="1"/>
  <c r="R354" i="1"/>
  <c r="Q804" i="1"/>
  <c r="V357" i="1" l="1"/>
  <c r="N356" i="1"/>
  <c r="O356" i="1" s="1"/>
  <c r="R355" i="1"/>
  <c r="H356" i="1"/>
  <c r="I356" i="1"/>
  <c r="A357" i="1"/>
  <c r="E358" i="1" s="1"/>
  <c r="P355" i="1"/>
  <c r="T355" i="1"/>
  <c r="Q805" i="1"/>
  <c r="V358" i="1" l="1"/>
  <c r="N357" i="1"/>
  <c r="O357" i="1" s="1"/>
  <c r="H357" i="1"/>
  <c r="A358" i="1"/>
  <c r="E359" i="1" s="1"/>
  <c r="I357" i="1"/>
  <c r="P356" i="1"/>
  <c r="T356" i="1"/>
  <c r="R356" i="1"/>
  <c r="Q806" i="1"/>
  <c r="V359" i="1" l="1"/>
  <c r="N358" i="1"/>
  <c r="O358" i="1" s="1"/>
  <c r="H358" i="1"/>
  <c r="A359" i="1"/>
  <c r="E360" i="1" s="1"/>
  <c r="I358" i="1"/>
  <c r="P357" i="1"/>
  <c r="T357" i="1"/>
  <c r="R357" i="1"/>
  <c r="Q807" i="1"/>
  <c r="N359" i="1" l="1"/>
  <c r="O359" i="1" s="1"/>
  <c r="V360" i="1"/>
  <c r="P358" i="1"/>
  <c r="T358" i="1"/>
  <c r="H359" i="1"/>
  <c r="A360" i="1"/>
  <c r="E361" i="1" s="1"/>
  <c r="I359" i="1"/>
  <c r="R358" i="1"/>
  <c r="Q808" i="1"/>
  <c r="V361" i="1" l="1"/>
  <c r="N360" i="1"/>
  <c r="O360" i="1" s="1"/>
  <c r="R359" i="1"/>
  <c r="P359" i="1"/>
  <c r="T359" i="1"/>
  <c r="H360" i="1"/>
  <c r="I360" i="1"/>
  <c r="A361" i="1"/>
  <c r="E362" i="1" s="1"/>
  <c r="Q809" i="1"/>
  <c r="V362" i="1" l="1"/>
  <c r="N361" i="1"/>
  <c r="O361" i="1" s="1"/>
  <c r="R360" i="1"/>
  <c r="P360" i="1"/>
  <c r="T360" i="1"/>
  <c r="H361" i="1"/>
  <c r="A362" i="1"/>
  <c r="E363" i="1" s="1"/>
  <c r="I361" i="1"/>
  <c r="Q810" i="1"/>
  <c r="V363" i="1" l="1"/>
  <c r="N362" i="1"/>
  <c r="O362" i="1" s="1"/>
  <c r="R361" i="1"/>
  <c r="P361" i="1"/>
  <c r="T361" i="1"/>
  <c r="H362" i="1"/>
  <c r="I362" i="1"/>
  <c r="A363" i="1"/>
  <c r="E364" i="1" s="1"/>
  <c r="Q811" i="1"/>
  <c r="V364" i="1" l="1"/>
  <c r="N363" i="1"/>
  <c r="O363" i="1" s="1"/>
  <c r="P362" i="1"/>
  <c r="T362" i="1"/>
  <c r="R362" i="1"/>
  <c r="H363" i="1"/>
  <c r="A364" i="1"/>
  <c r="E365" i="1" s="1"/>
  <c r="I363" i="1"/>
  <c r="Q812" i="1"/>
  <c r="V365" i="1" l="1"/>
  <c r="N364" i="1"/>
  <c r="O364" i="1" s="1"/>
  <c r="R363" i="1"/>
  <c r="P363" i="1"/>
  <c r="T363" i="1"/>
  <c r="H364" i="1"/>
  <c r="A365" i="1"/>
  <c r="E366" i="1" s="1"/>
  <c r="I364" i="1"/>
  <c r="Q813" i="1"/>
  <c r="V366" i="1" l="1"/>
  <c r="N365" i="1"/>
  <c r="O365" i="1" s="1"/>
  <c r="R364" i="1"/>
  <c r="P364" i="1"/>
  <c r="T364" i="1"/>
  <c r="H365" i="1"/>
  <c r="I365" i="1"/>
  <c r="A366" i="1"/>
  <c r="E367" i="1" s="1"/>
  <c r="Q814" i="1"/>
  <c r="V367" i="1" l="1"/>
  <c r="N366" i="1"/>
  <c r="O366" i="1" s="1"/>
  <c r="R365" i="1"/>
  <c r="H366" i="1"/>
  <c r="I366" i="1"/>
  <c r="A367" i="1"/>
  <c r="E368" i="1" s="1"/>
  <c r="P365" i="1"/>
  <c r="T365" i="1"/>
  <c r="Q815" i="1"/>
  <c r="V368" i="1" l="1"/>
  <c r="N367" i="1"/>
  <c r="O367" i="1" s="1"/>
  <c r="H367" i="1"/>
  <c r="A368" i="1"/>
  <c r="E369" i="1" s="1"/>
  <c r="I367" i="1"/>
  <c r="P366" i="1"/>
  <c r="T366" i="1"/>
  <c r="R366" i="1"/>
  <c r="Q816" i="1"/>
  <c r="V369" i="1" l="1"/>
  <c r="N368" i="1"/>
  <c r="O368" i="1" s="1"/>
  <c r="H368" i="1"/>
  <c r="I368" i="1"/>
  <c r="A369" i="1"/>
  <c r="E370" i="1" s="1"/>
  <c r="P367" i="1"/>
  <c r="T367" i="1"/>
  <c r="R367" i="1"/>
  <c r="Q817" i="1"/>
  <c r="V370" i="1" l="1"/>
  <c r="N369" i="1"/>
  <c r="O369" i="1" s="1"/>
  <c r="H369" i="1"/>
  <c r="A370" i="1"/>
  <c r="E371" i="1" s="1"/>
  <c r="I369" i="1"/>
  <c r="P368" i="1"/>
  <c r="T368" i="1"/>
  <c r="R368" i="1"/>
  <c r="Q818" i="1"/>
  <c r="V371" i="1" l="1"/>
  <c r="N370" i="1"/>
  <c r="O370" i="1" s="1"/>
  <c r="P370" i="1" s="1"/>
  <c r="P369" i="1"/>
  <c r="T369" i="1"/>
  <c r="H370" i="1"/>
  <c r="A371" i="1"/>
  <c r="E372" i="1" s="1"/>
  <c r="I370" i="1"/>
  <c r="R369" i="1"/>
  <c r="Q819" i="1"/>
  <c r="V372" i="1" l="1"/>
  <c r="N371" i="1"/>
  <c r="O371" i="1" s="1"/>
  <c r="H371" i="1"/>
  <c r="I371" i="1"/>
  <c r="A372" i="1"/>
  <c r="E373" i="1" s="1"/>
  <c r="R370" i="1"/>
  <c r="Q820" i="1"/>
  <c r="V373" i="1" l="1"/>
  <c r="N372" i="1"/>
  <c r="O372" i="1" s="1"/>
  <c r="P372" i="1" s="1"/>
  <c r="H372" i="1"/>
  <c r="A373" i="1"/>
  <c r="E374" i="1" s="1"/>
  <c r="I372" i="1"/>
  <c r="P371" i="1"/>
  <c r="T371" i="1"/>
  <c r="R371" i="1"/>
  <c r="Q821" i="1"/>
  <c r="V374" i="1" l="1"/>
  <c r="N373" i="1"/>
  <c r="O373" i="1" s="1"/>
  <c r="H373" i="1"/>
  <c r="A374" i="1"/>
  <c r="E375" i="1" s="1"/>
  <c r="I373" i="1"/>
  <c r="R372" i="1"/>
  <c r="Q822" i="1"/>
  <c r="V375" i="1" l="1"/>
  <c r="N374" i="1"/>
  <c r="O374" i="1" s="1"/>
  <c r="H374" i="1"/>
  <c r="A375" i="1"/>
  <c r="E376" i="1" s="1"/>
  <c r="I374" i="1"/>
  <c r="P373" i="1"/>
  <c r="T373" i="1"/>
  <c r="R373" i="1"/>
  <c r="Q823" i="1"/>
  <c r="V376" i="1" l="1"/>
  <c r="N375" i="1"/>
  <c r="O375" i="1" s="1"/>
  <c r="P375" i="1" s="1"/>
  <c r="P374" i="1"/>
  <c r="T374" i="1"/>
  <c r="H375" i="1"/>
  <c r="A376" i="1"/>
  <c r="E377" i="1" s="1"/>
  <c r="I375" i="1"/>
  <c r="R374" i="1"/>
  <c r="Q824" i="1"/>
  <c r="V377" i="1" l="1"/>
  <c r="N376" i="1"/>
  <c r="O376" i="1" s="1"/>
  <c r="R375" i="1"/>
  <c r="H376" i="1"/>
  <c r="I376" i="1"/>
  <c r="A377" i="1"/>
  <c r="E378" i="1" s="1"/>
  <c r="Q825" i="1"/>
  <c r="V378" i="1" l="1"/>
  <c r="N377" i="1"/>
  <c r="O377" i="1" s="1"/>
  <c r="H377" i="1"/>
  <c r="I377" i="1"/>
  <c r="A378" i="1"/>
  <c r="E379" i="1" s="1"/>
  <c r="P376" i="1"/>
  <c r="R376" i="1"/>
  <c r="Q826" i="1"/>
  <c r="V379" i="1" l="1"/>
  <c r="N378" i="1"/>
  <c r="O378" i="1" s="1"/>
  <c r="P378" i="1" s="1"/>
  <c r="H378" i="1"/>
  <c r="A379" i="1"/>
  <c r="E380" i="1" s="1"/>
  <c r="I378" i="1"/>
  <c r="P377" i="1"/>
  <c r="T377" i="1"/>
  <c r="R377" i="1"/>
  <c r="Q827" i="1"/>
  <c r="V380" i="1" l="1"/>
  <c r="N379" i="1"/>
  <c r="O379" i="1" s="1"/>
  <c r="H379" i="1"/>
  <c r="I379" i="1"/>
  <c r="A380" i="1"/>
  <c r="E381" i="1" s="1"/>
  <c r="R378" i="1"/>
  <c r="Q828" i="1"/>
  <c r="V381" i="1" l="1"/>
  <c r="N380" i="1"/>
  <c r="O380" i="1" s="1"/>
  <c r="H380" i="1"/>
  <c r="I380" i="1"/>
  <c r="A381" i="1"/>
  <c r="E382" i="1" s="1"/>
  <c r="P379" i="1"/>
  <c r="T379" i="1"/>
  <c r="R379" i="1"/>
  <c r="Q829" i="1"/>
  <c r="V382" i="1" l="1"/>
  <c r="N381" i="1"/>
  <c r="O381" i="1" s="1"/>
  <c r="H381" i="1"/>
  <c r="A382" i="1"/>
  <c r="E383" i="1" s="1"/>
  <c r="I381" i="1"/>
  <c r="R380" i="1"/>
  <c r="P380" i="1"/>
  <c r="T380" i="1"/>
  <c r="Q830" i="1"/>
  <c r="V383" i="1" l="1"/>
  <c r="N382" i="1"/>
  <c r="O382" i="1" s="1"/>
  <c r="P381" i="1"/>
  <c r="T381" i="1"/>
  <c r="H382" i="1"/>
  <c r="A383" i="1"/>
  <c r="E384" i="1" s="1"/>
  <c r="I382" i="1"/>
  <c r="R381" i="1"/>
  <c r="Q831" i="1"/>
  <c r="V384" i="1" l="1"/>
  <c r="N383" i="1"/>
  <c r="O383" i="1" s="1"/>
  <c r="R382" i="1"/>
  <c r="P382" i="1"/>
  <c r="T382" i="1"/>
  <c r="H383" i="1"/>
  <c r="A384" i="1"/>
  <c r="E385" i="1" s="1"/>
  <c r="I383" i="1"/>
  <c r="Q832" i="1"/>
  <c r="V385" i="1" l="1"/>
  <c r="N384" i="1"/>
  <c r="O384" i="1" s="1"/>
  <c r="R383" i="1"/>
  <c r="H384" i="1"/>
  <c r="A385" i="1"/>
  <c r="E386" i="1" s="1"/>
  <c r="I384" i="1"/>
  <c r="P383" i="1"/>
  <c r="T383" i="1"/>
  <c r="Q833" i="1"/>
  <c r="V386" i="1" l="1"/>
  <c r="N385" i="1"/>
  <c r="O385" i="1" s="1"/>
  <c r="H385" i="1"/>
  <c r="A386" i="1"/>
  <c r="E387" i="1" s="1"/>
  <c r="I385" i="1"/>
  <c r="R384" i="1"/>
  <c r="P384" i="1"/>
  <c r="T384" i="1"/>
  <c r="Q834" i="1"/>
  <c r="V387" i="1" l="1"/>
  <c r="N386" i="1"/>
  <c r="O386" i="1" s="1"/>
  <c r="H386" i="1"/>
  <c r="A387" i="1"/>
  <c r="E388" i="1" s="1"/>
  <c r="I386" i="1"/>
  <c r="R385" i="1"/>
  <c r="P385" i="1"/>
  <c r="T385" i="1"/>
  <c r="Q835" i="1"/>
  <c r="V388" i="1" l="1"/>
  <c r="N387" i="1"/>
  <c r="O387" i="1" s="1"/>
  <c r="P386" i="1"/>
  <c r="T386" i="1"/>
  <c r="H387" i="1"/>
  <c r="I387" i="1"/>
  <c r="A388" i="1"/>
  <c r="E389" i="1" s="1"/>
  <c r="R386" i="1"/>
  <c r="Q836" i="1"/>
  <c r="V389" i="1" l="1"/>
  <c r="N388" i="1"/>
  <c r="O388" i="1" s="1"/>
  <c r="R387" i="1"/>
  <c r="P387" i="1"/>
  <c r="T387" i="1"/>
  <c r="H388" i="1"/>
  <c r="A389" i="1"/>
  <c r="E390" i="1" s="1"/>
  <c r="I388" i="1"/>
  <c r="Q837" i="1"/>
  <c r="V390" i="1" l="1"/>
  <c r="N389" i="1"/>
  <c r="O389" i="1" s="1"/>
  <c r="H389" i="1"/>
  <c r="A390" i="1"/>
  <c r="E391" i="1" s="1"/>
  <c r="I389" i="1"/>
  <c r="P388" i="1"/>
  <c r="T388" i="1"/>
  <c r="R388" i="1"/>
  <c r="Q838" i="1"/>
  <c r="V391" i="1" l="1"/>
  <c r="N390" i="1"/>
  <c r="O390" i="1" s="1"/>
  <c r="P389" i="1"/>
  <c r="T389" i="1"/>
  <c r="H390" i="1"/>
  <c r="A391" i="1"/>
  <c r="E392" i="1" s="1"/>
  <c r="I390" i="1"/>
  <c r="R389" i="1"/>
  <c r="Q839" i="1"/>
  <c r="V392" i="1" l="1"/>
  <c r="N391" i="1"/>
  <c r="O391" i="1" s="1"/>
  <c r="H391" i="1"/>
  <c r="A392" i="1"/>
  <c r="E393" i="1" s="1"/>
  <c r="I391" i="1"/>
  <c r="P390" i="1"/>
  <c r="T390" i="1"/>
  <c r="R390" i="1"/>
  <c r="Q840" i="1"/>
  <c r="V393" i="1" l="1"/>
  <c r="N392" i="1"/>
  <c r="O392" i="1" s="1"/>
  <c r="P391" i="1"/>
  <c r="T391" i="1"/>
  <c r="H392" i="1"/>
  <c r="A393" i="1"/>
  <c r="E394" i="1" s="1"/>
  <c r="I392" i="1"/>
  <c r="R391" i="1"/>
  <c r="Q841" i="1"/>
  <c r="V394" i="1" l="1"/>
  <c r="N393" i="1"/>
  <c r="O393" i="1" s="1"/>
  <c r="R392" i="1"/>
  <c r="H393" i="1"/>
  <c r="A394" i="1"/>
  <c r="E395" i="1" s="1"/>
  <c r="I393" i="1"/>
  <c r="P392" i="1"/>
  <c r="T392" i="1"/>
  <c r="Q842" i="1"/>
  <c r="V395" i="1" l="1"/>
  <c r="N394" i="1"/>
  <c r="O394" i="1" s="1"/>
  <c r="P393" i="1"/>
  <c r="T393" i="1"/>
  <c r="R393" i="1"/>
  <c r="H394" i="1"/>
  <c r="I394" i="1"/>
  <c r="A395" i="1"/>
  <c r="E396" i="1" s="1"/>
  <c r="Q843" i="1"/>
  <c r="V396" i="1" l="1"/>
  <c r="N395" i="1"/>
  <c r="O395" i="1" s="1"/>
  <c r="P394" i="1"/>
  <c r="T394" i="1"/>
  <c r="H395" i="1"/>
  <c r="A396" i="1"/>
  <c r="E397" i="1" s="1"/>
  <c r="I395" i="1"/>
  <c r="R394" i="1"/>
  <c r="Q844" i="1"/>
  <c r="V397" i="1" l="1"/>
  <c r="N396" i="1"/>
  <c r="O396" i="1" s="1"/>
  <c r="H396" i="1"/>
  <c r="I396" i="1"/>
  <c r="A397" i="1"/>
  <c r="E398" i="1" s="1"/>
  <c r="P395" i="1"/>
  <c r="T395" i="1"/>
  <c r="R395" i="1"/>
  <c r="Q845" i="1"/>
  <c r="V398" i="1" l="1"/>
  <c r="N397" i="1"/>
  <c r="O397" i="1" s="1"/>
  <c r="H397" i="1"/>
  <c r="A398" i="1"/>
  <c r="E399" i="1" s="1"/>
  <c r="I397" i="1"/>
  <c r="P396" i="1"/>
  <c r="T396" i="1"/>
  <c r="R396" i="1"/>
  <c r="Q846" i="1"/>
  <c r="V399" i="1" l="1"/>
  <c r="N398" i="1"/>
  <c r="O398" i="1" s="1"/>
  <c r="P397" i="1"/>
  <c r="T397" i="1"/>
  <c r="H398" i="1"/>
  <c r="I398" i="1"/>
  <c r="A399" i="1"/>
  <c r="E400" i="1" s="1"/>
  <c r="R397" i="1"/>
  <c r="Q847" i="1"/>
  <c r="V400" i="1" l="1"/>
  <c r="N399" i="1"/>
  <c r="O399" i="1" s="1"/>
  <c r="H399" i="1"/>
  <c r="I399" i="1"/>
  <c r="A400" i="1"/>
  <c r="E401" i="1" s="1"/>
  <c r="P398" i="1"/>
  <c r="T398" i="1"/>
  <c r="R398" i="1"/>
  <c r="Q848" i="1"/>
  <c r="V401" i="1" l="1"/>
  <c r="N400" i="1"/>
  <c r="O400" i="1" s="1"/>
  <c r="P399" i="1"/>
  <c r="T399" i="1"/>
  <c r="H400" i="1"/>
  <c r="I400" i="1"/>
  <c r="A401" i="1"/>
  <c r="E402" i="1" s="1"/>
  <c r="R399" i="1"/>
  <c r="Q849" i="1"/>
  <c r="V402" i="1" l="1"/>
  <c r="N401" i="1"/>
  <c r="O401" i="1" s="1"/>
  <c r="P401" i="1" s="1"/>
  <c r="R400" i="1"/>
  <c r="P400" i="1"/>
  <c r="T400" i="1"/>
  <c r="H401" i="1"/>
  <c r="I401" i="1"/>
  <c r="A402" i="1"/>
  <c r="E403" i="1" s="1"/>
  <c r="Q850" i="1"/>
  <c r="V403" i="1" l="1"/>
  <c r="N402" i="1"/>
  <c r="O402" i="1" s="1"/>
  <c r="H402" i="1"/>
  <c r="I402" i="1"/>
  <c r="A403" i="1"/>
  <c r="E404" i="1" s="1"/>
  <c r="R401" i="1"/>
  <c r="Q851" i="1"/>
  <c r="V404" i="1" l="1"/>
  <c r="N403" i="1"/>
  <c r="O403" i="1" s="1"/>
  <c r="P403" i="1" s="1"/>
  <c r="P402" i="1"/>
  <c r="T402" i="1"/>
  <c r="H403" i="1"/>
  <c r="I403" i="1"/>
  <c r="A404" i="1"/>
  <c r="E405" i="1" s="1"/>
  <c r="R402" i="1"/>
  <c r="Q852" i="1"/>
  <c r="N404" i="1" l="1"/>
  <c r="O404" i="1" s="1"/>
  <c r="P404" i="1" s="1"/>
  <c r="V405" i="1"/>
  <c r="R403" i="1"/>
  <c r="H404" i="1"/>
  <c r="A405" i="1"/>
  <c r="E406" i="1" s="1"/>
  <c r="I404" i="1"/>
  <c r="Q853" i="1"/>
  <c r="V406" i="1" l="1"/>
  <c r="N405" i="1"/>
  <c r="O405" i="1" s="1"/>
  <c r="H405" i="1"/>
  <c r="I405" i="1"/>
  <c r="A406" i="1"/>
  <c r="E407" i="1" s="1"/>
  <c r="R404" i="1"/>
  <c r="Q854" i="1"/>
  <c r="V407" i="1" l="1"/>
  <c r="N406" i="1"/>
  <c r="O406" i="1" s="1"/>
  <c r="P406" i="1" s="1"/>
  <c r="P405" i="1"/>
  <c r="T405" i="1"/>
  <c r="R405" i="1"/>
  <c r="H406" i="1"/>
  <c r="A407" i="1"/>
  <c r="E408" i="1" s="1"/>
  <c r="I406" i="1"/>
  <c r="Q855" i="1"/>
  <c r="V408" i="1" l="1"/>
  <c r="N407" i="1"/>
  <c r="O407" i="1" s="1"/>
  <c r="H407" i="1"/>
  <c r="A408" i="1"/>
  <c r="E409" i="1" s="1"/>
  <c r="I407" i="1"/>
  <c r="R406" i="1"/>
  <c r="Q856" i="1"/>
  <c r="P407" i="1" l="1"/>
  <c r="V409" i="1"/>
  <c r="N408" i="1"/>
  <c r="O408" i="1" s="1"/>
  <c r="H408" i="1"/>
  <c r="I408" i="1"/>
  <c r="A409" i="1"/>
  <c r="E410" i="1" s="1"/>
  <c r="R407" i="1"/>
  <c r="Q857" i="1"/>
  <c r="V410" i="1" l="1"/>
  <c r="N409" i="1"/>
  <c r="O409" i="1" s="1"/>
  <c r="P408" i="1"/>
  <c r="T408" i="1"/>
  <c r="H409" i="1"/>
  <c r="A410" i="1"/>
  <c r="E411" i="1" s="1"/>
  <c r="I409" i="1"/>
  <c r="R408" i="1"/>
  <c r="Q858" i="1"/>
  <c r="V411" i="1" l="1"/>
  <c r="N410" i="1"/>
  <c r="O410" i="1" s="1"/>
  <c r="P409" i="1"/>
  <c r="T409" i="1"/>
  <c r="R409" i="1"/>
  <c r="H410" i="1"/>
  <c r="A411" i="1"/>
  <c r="E412" i="1" s="1"/>
  <c r="I410" i="1"/>
  <c r="Q859" i="1"/>
  <c r="V412" i="1" l="1"/>
  <c r="N411" i="1"/>
  <c r="O411" i="1" s="1"/>
  <c r="R410" i="1"/>
  <c r="H411" i="1"/>
  <c r="I411" i="1"/>
  <c r="A412" i="1"/>
  <c r="E413" i="1" s="1"/>
  <c r="P410" i="1"/>
  <c r="T410" i="1"/>
  <c r="Q860" i="1"/>
  <c r="V413" i="1" l="1"/>
  <c r="N412" i="1"/>
  <c r="O412" i="1" s="1"/>
  <c r="P411" i="1"/>
  <c r="T411" i="1"/>
  <c r="H412" i="1"/>
  <c r="I412" i="1"/>
  <c r="A413" i="1"/>
  <c r="E414" i="1" s="1"/>
  <c r="R411" i="1"/>
  <c r="Q861" i="1"/>
  <c r="V414" i="1" l="1"/>
  <c r="N413" i="1"/>
  <c r="O413" i="1" s="1"/>
  <c r="R412" i="1"/>
  <c r="H413" i="1"/>
  <c r="I413" i="1"/>
  <c r="A414" i="1"/>
  <c r="E415" i="1" s="1"/>
  <c r="P412" i="1"/>
  <c r="T412" i="1"/>
  <c r="Q862" i="1"/>
  <c r="V415" i="1" l="1"/>
  <c r="N414" i="1"/>
  <c r="O414" i="1" s="1"/>
  <c r="P413" i="1"/>
  <c r="T413" i="1"/>
  <c r="H414" i="1"/>
  <c r="A415" i="1"/>
  <c r="E416" i="1" s="1"/>
  <c r="I414" i="1"/>
  <c r="R413" i="1"/>
  <c r="Q863" i="1"/>
  <c r="V416" i="1" l="1"/>
  <c r="N415" i="1"/>
  <c r="O415" i="1" s="1"/>
  <c r="R414" i="1"/>
  <c r="H415" i="1"/>
  <c r="I415" i="1"/>
  <c r="A416" i="1"/>
  <c r="E417" i="1" s="1"/>
  <c r="P414" i="1"/>
  <c r="T414" i="1"/>
  <c r="Q864" i="1"/>
  <c r="V417" i="1" l="1"/>
  <c r="N416" i="1"/>
  <c r="O416" i="1" s="1"/>
  <c r="P415" i="1"/>
  <c r="T415" i="1"/>
  <c r="H416" i="1"/>
  <c r="I416" i="1"/>
  <c r="A417" i="1"/>
  <c r="E418" i="1" s="1"/>
  <c r="R415" i="1"/>
  <c r="Q865" i="1"/>
  <c r="V418" i="1" l="1"/>
  <c r="N417" i="1"/>
  <c r="O417" i="1" s="1"/>
  <c r="H417" i="1"/>
  <c r="I417" i="1"/>
  <c r="A418" i="1"/>
  <c r="E419" i="1" s="1"/>
  <c r="R416" i="1"/>
  <c r="P416" i="1"/>
  <c r="T416" i="1"/>
  <c r="Q866" i="1"/>
  <c r="V419" i="1" l="1"/>
  <c r="N418" i="1"/>
  <c r="O418" i="1" s="1"/>
  <c r="P417" i="1"/>
  <c r="T417" i="1"/>
  <c r="H418" i="1"/>
  <c r="I418" i="1"/>
  <c r="A419" i="1"/>
  <c r="E420" i="1" s="1"/>
  <c r="R417" i="1"/>
  <c r="Q867" i="1"/>
  <c r="V420" i="1" l="1"/>
  <c r="N419" i="1"/>
  <c r="O419" i="1" s="1"/>
  <c r="R418" i="1"/>
  <c r="P418" i="1"/>
  <c r="T418" i="1"/>
  <c r="H419" i="1"/>
  <c r="A420" i="1"/>
  <c r="E421" i="1" s="1"/>
  <c r="I419" i="1"/>
  <c r="Q868" i="1"/>
  <c r="V421" i="1" l="1"/>
  <c r="N420" i="1"/>
  <c r="O420" i="1" s="1"/>
  <c r="P419" i="1"/>
  <c r="T419" i="1"/>
  <c r="R419" i="1"/>
  <c r="H420" i="1"/>
  <c r="I420" i="1"/>
  <c r="A421" i="1"/>
  <c r="E422" i="1" s="1"/>
  <c r="Q869" i="1"/>
  <c r="V422" i="1" l="1"/>
  <c r="N421" i="1"/>
  <c r="O421" i="1" s="1"/>
  <c r="P420" i="1"/>
  <c r="T420" i="1"/>
  <c r="R420" i="1"/>
  <c r="H421" i="1"/>
  <c r="A422" i="1"/>
  <c r="E423" i="1" s="1"/>
  <c r="I421" i="1"/>
  <c r="Q870" i="1"/>
  <c r="V423" i="1" l="1"/>
  <c r="N422" i="1"/>
  <c r="O422" i="1" s="1"/>
  <c r="H422" i="1"/>
  <c r="A423" i="1"/>
  <c r="E424" i="1" s="1"/>
  <c r="I422" i="1"/>
  <c r="R421" i="1"/>
  <c r="P421" i="1"/>
  <c r="T421" i="1"/>
  <c r="Q871" i="1"/>
  <c r="V424" i="1" l="1"/>
  <c r="N423" i="1"/>
  <c r="O423" i="1" s="1"/>
  <c r="H423" i="1"/>
  <c r="A424" i="1"/>
  <c r="E425" i="1" s="1"/>
  <c r="I423" i="1"/>
  <c r="P422" i="1"/>
  <c r="T422" i="1"/>
  <c r="R422" i="1"/>
  <c r="Q872" i="1"/>
  <c r="V425" i="1" l="1"/>
  <c r="N424" i="1"/>
  <c r="O424" i="1" s="1"/>
  <c r="H424" i="1"/>
  <c r="I424" i="1"/>
  <c r="A425" i="1"/>
  <c r="E426" i="1" s="1"/>
  <c r="P423" i="1"/>
  <c r="T423" i="1"/>
  <c r="R423" i="1"/>
  <c r="Q873" i="1"/>
  <c r="V426" i="1" l="1"/>
  <c r="N425" i="1"/>
  <c r="O425" i="1" s="1"/>
  <c r="H425" i="1"/>
  <c r="A426" i="1"/>
  <c r="E427" i="1" s="1"/>
  <c r="I425" i="1"/>
  <c r="P424" i="1"/>
  <c r="T424" i="1"/>
  <c r="R424" i="1"/>
  <c r="Q874" i="1"/>
  <c r="V427" i="1" l="1"/>
  <c r="N426" i="1"/>
  <c r="O426" i="1" s="1"/>
  <c r="P425" i="1"/>
  <c r="T425" i="1"/>
  <c r="H426" i="1"/>
  <c r="I426" i="1"/>
  <c r="A427" i="1"/>
  <c r="E428" i="1" s="1"/>
  <c r="R425" i="1"/>
  <c r="Q875" i="1"/>
  <c r="V428" i="1" l="1"/>
  <c r="N427" i="1"/>
  <c r="O427" i="1" s="1"/>
  <c r="R426" i="1"/>
  <c r="H427" i="1"/>
  <c r="A428" i="1"/>
  <c r="E429" i="1" s="1"/>
  <c r="I427" i="1"/>
  <c r="P426" i="1"/>
  <c r="T426" i="1"/>
  <c r="Q876" i="1"/>
  <c r="V429" i="1" l="1"/>
  <c r="N428" i="1"/>
  <c r="O428" i="1" s="1"/>
  <c r="H428" i="1"/>
  <c r="A429" i="1"/>
  <c r="E430" i="1" s="1"/>
  <c r="I428" i="1"/>
  <c r="R427" i="1"/>
  <c r="P427" i="1"/>
  <c r="T427" i="1"/>
  <c r="Q877" i="1"/>
  <c r="V430" i="1" l="1"/>
  <c r="N429" i="1"/>
  <c r="O429" i="1" s="1"/>
  <c r="H429" i="1"/>
  <c r="I429" i="1"/>
  <c r="A430" i="1"/>
  <c r="E431" i="1" s="1"/>
  <c r="P428" i="1"/>
  <c r="T428" i="1"/>
  <c r="R428" i="1"/>
  <c r="Q878" i="1"/>
  <c r="V431" i="1" l="1"/>
  <c r="N430" i="1"/>
  <c r="O430" i="1" s="1"/>
  <c r="H430" i="1"/>
  <c r="A431" i="1"/>
  <c r="E432" i="1" s="1"/>
  <c r="I430" i="1"/>
  <c r="P429" i="1"/>
  <c r="T429" i="1"/>
  <c r="R429" i="1"/>
  <c r="Q879" i="1"/>
  <c r="V432" i="1" l="1"/>
  <c r="N431" i="1"/>
  <c r="O431" i="1" s="1"/>
  <c r="P431" i="1" s="1"/>
  <c r="H431" i="1"/>
  <c r="I431" i="1"/>
  <c r="A432" i="1"/>
  <c r="E433" i="1" s="1"/>
  <c r="P430" i="1"/>
  <c r="T430" i="1"/>
  <c r="R430" i="1"/>
  <c r="Q880" i="1"/>
  <c r="V433" i="1" l="1"/>
  <c r="N432" i="1"/>
  <c r="O432" i="1" s="1"/>
  <c r="H432" i="1"/>
  <c r="A433" i="1"/>
  <c r="E434" i="1" s="1"/>
  <c r="I432" i="1"/>
  <c r="R431" i="1"/>
  <c r="Q881" i="1"/>
  <c r="V434" i="1" l="1"/>
  <c r="N433" i="1"/>
  <c r="O433" i="1" s="1"/>
  <c r="P433" i="1" s="1"/>
  <c r="H433" i="1"/>
  <c r="A434" i="1"/>
  <c r="E435" i="1" s="1"/>
  <c r="I433" i="1"/>
  <c r="P432" i="1"/>
  <c r="T432" i="1"/>
  <c r="R432" i="1"/>
  <c r="Q882" i="1"/>
  <c r="V435" i="1" l="1"/>
  <c r="N434" i="1"/>
  <c r="O434" i="1" s="1"/>
  <c r="H434" i="1"/>
  <c r="A435" i="1"/>
  <c r="E436" i="1" s="1"/>
  <c r="I434" i="1"/>
  <c r="R433" i="1"/>
  <c r="Q883" i="1"/>
  <c r="V436" i="1" l="1"/>
  <c r="N435" i="1"/>
  <c r="O435" i="1" s="1"/>
  <c r="P435" i="1" s="1"/>
  <c r="H435" i="1"/>
  <c r="A436" i="1"/>
  <c r="E437" i="1" s="1"/>
  <c r="I435" i="1"/>
  <c r="P434" i="1"/>
  <c r="T434" i="1"/>
  <c r="R434" i="1"/>
  <c r="Q884" i="1"/>
  <c r="V437" i="1" l="1"/>
  <c r="N436" i="1"/>
  <c r="O436" i="1" s="1"/>
  <c r="P436" i="1" s="1"/>
  <c r="H436" i="1"/>
  <c r="I436" i="1"/>
  <c r="A437" i="1"/>
  <c r="E438" i="1" s="1"/>
  <c r="R435" i="1"/>
  <c r="Q885" i="1"/>
  <c r="V438" i="1" l="1"/>
  <c r="N437" i="1"/>
  <c r="O437" i="1" s="1"/>
  <c r="H437" i="1"/>
  <c r="A438" i="1"/>
  <c r="E439" i="1" s="1"/>
  <c r="I437" i="1"/>
  <c r="R436" i="1"/>
  <c r="Q886" i="1"/>
  <c r="V439" i="1" l="1"/>
  <c r="N438" i="1"/>
  <c r="O438" i="1" s="1"/>
  <c r="P438" i="1" s="1"/>
  <c r="P437" i="1"/>
  <c r="H438" i="1"/>
  <c r="I438" i="1"/>
  <c r="A439" i="1"/>
  <c r="E440" i="1" s="1"/>
  <c r="R437" i="1"/>
  <c r="Q887" i="1"/>
  <c r="V440" i="1" l="1"/>
  <c r="N439" i="1"/>
  <c r="O439" i="1" s="1"/>
  <c r="H439" i="1"/>
  <c r="I439" i="1"/>
  <c r="A440" i="1"/>
  <c r="E441" i="1" s="1"/>
  <c r="R438" i="1"/>
  <c r="Q888" i="1"/>
  <c r="V441" i="1" l="1"/>
  <c r="N440" i="1"/>
  <c r="O440" i="1" s="1"/>
  <c r="R439" i="1"/>
  <c r="P439" i="1"/>
  <c r="T439" i="1"/>
  <c r="H440" i="1"/>
  <c r="I440" i="1"/>
  <c r="A441" i="1"/>
  <c r="E442" i="1" s="1"/>
  <c r="Q889" i="1"/>
  <c r="V442" i="1" l="1"/>
  <c r="N441" i="1"/>
  <c r="O441" i="1" s="1"/>
  <c r="P440" i="1"/>
  <c r="T440" i="1"/>
  <c r="R440" i="1"/>
  <c r="H441" i="1"/>
  <c r="A442" i="1"/>
  <c r="E443" i="1" s="1"/>
  <c r="I441" i="1"/>
  <c r="Q890" i="1"/>
  <c r="V443" i="1" l="1"/>
  <c r="N442" i="1"/>
  <c r="O442" i="1" s="1"/>
  <c r="P441" i="1"/>
  <c r="T441" i="1"/>
  <c r="H442" i="1"/>
  <c r="I442" i="1"/>
  <c r="A443" i="1"/>
  <c r="E444" i="1" s="1"/>
  <c r="R441" i="1"/>
  <c r="Q891" i="1"/>
  <c r="V444" i="1" l="1"/>
  <c r="N443" i="1"/>
  <c r="O443" i="1" s="1"/>
  <c r="R442" i="1"/>
  <c r="H443" i="1"/>
  <c r="I443" i="1"/>
  <c r="A444" i="1"/>
  <c r="E445" i="1" s="1"/>
  <c r="P442" i="1"/>
  <c r="T442" i="1"/>
  <c r="Q892" i="1"/>
  <c r="V445" i="1" l="1"/>
  <c r="N444" i="1"/>
  <c r="O444" i="1" s="1"/>
  <c r="H444" i="1"/>
  <c r="A445" i="1"/>
  <c r="E446" i="1" s="1"/>
  <c r="I444" i="1"/>
  <c r="P443" i="1"/>
  <c r="T443" i="1"/>
  <c r="R443" i="1"/>
  <c r="Q893" i="1"/>
  <c r="V446" i="1" l="1"/>
  <c r="N445" i="1"/>
  <c r="O445" i="1" s="1"/>
  <c r="P444" i="1"/>
  <c r="T444" i="1"/>
  <c r="H445" i="1"/>
  <c r="A446" i="1"/>
  <c r="E447" i="1" s="1"/>
  <c r="I445" i="1"/>
  <c r="R444" i="1"/>
  <c r="Q894" i="1"/>
  <c r="V447" i="1" l="1"/>
  <c r="N446" i="1"/>
  <c r="O446" i="1" s="1"/>
  <c r="R445" i="1"/>
  <c r="H446" i="1"/>
  <c r="A447" i="1"/>
  <c r="E448" i="1" s="1"/>
  <c r="I446" i="1"/>
  <c r="P445" i="1"/>
  <c r="T445" i="1"/>
  <c r="Q895" i="1"/>
  <c r="V448" i="1" l="1"/>
  <c r="N447" i="1"/>
  <c r="O447" i="1" s="1"/>
  <c r="P446" i="1"/>
  <c r="T446" i="1"/>
  <c r="H447" i="1"/>
  <c r="I447" i="1"/>
  <c r="A448" i="1"/>
  <c r="E449" i="1" s="1"/>
  <c r="R446" i="1"/>
  <c r="Q896" i="1"/>
  <c r="V449" i="1" l="1"/>
  <c r="N448" i="1"/>
  <c r="O448" i="1" s="1"/>
  <c r="R447" i="1"/>
  <c r="P447" i="1"/>
  <c r="T447" i="1"/>
  <c r="H448" i="1"/>
  <c r="A449" i="1"/>
  <c r="E450" i="1" s="1"/>
  <c r="I448" i="1"/>
  <c r="Q897" i="1"/>
  <c r="V450" i="1" l="1"/>
  <c r="N449" i="1"/>
  <c r="O449" i="1" s="1"/>
  <c r="P448" i="1"/>
  <c r="T448" i="1"/>
  <c r="R448" i="1"/>
  <c r="H449" i="1"/>
  <c r="A450" i="1"/>
  <c r="E451" i="1" s="1"/>
  <c r="I449" i="1"/>
  <c r="Q898" i="1"/>
  <c r="V451" i="1" l="1"/>
  <c r="N450" i="1"/>
  <c r="O450" i="1" s="1"/>
  <c r="R449" i="1"/>
  <c r="P449" i="1"/>
  <c r="T449" i="1"/>
  <c r="H450" i="1"/>
  <c r="A451" i="1"/>
  <c r="E452" i="1" s="1"/>
  <c r="I450" i="1"/>
  <c r="Q899" i="1"/>
  <c r="V452" i="1" l="1"/>
  <c r="N451" i="1"/>
  <c r="O451" i="1" s="1"/>
  <c r="P450" i="1"/>
  <c r="T450" i="1"/>
  <c r="R450" i="1"/>
  <c r="H451" i="1"/>
  <c r="A452" i="1"/>
  <c r="E453" i="1" s="1"/>
  <c r="I451" i="1"/>
  <c r="Q900" i="1"/>
  <c r="V453" i="1" l="1"/>
  <c r="N452" i="1"/>
  <c r="O452" i="1" s="1"/>
  <c r="P451" i="1"/>
  <c r="T451" i="1"/>
  <c r="H452" i="1"/>
  <c r="A453" i="1"/>
  <c r="E454" i="1" s="1"/>
  <c r="I452" i="1"/>
  <c r="R451" i="1"/>
  <c r="Q901" i="1"/>
  <c r="V454" i="1" l="1"/>
  <c r="N453" i="1"/>
  <c r="O453" i="1" s="1"/>
  <c r="P452" i="1"/>
  <c r="T452" i="1"/>
  <c r="R452" i="1"/>
  <c r="H453" i="1"/>
  <c r="A454" i="1"/>
  <c r="E455" i="1" s="1"/>
  <c r="I453" i="1"/>
  <c r="Q902" i="1"/>
  <c r="V455" i="1" l="1"/>
  <c r="N454" i="1"/>
  <c r="O454" i="1" s="1"/>
  <c r="R453" i="1"/>
  <c r="H454" i="1"/>
  <c r="A455" i="1"/>
  <c r="E456" i="1" s="1"/>
  <c r="I454" i="1"/>
  <c r="P453" i="1"/>
  <c r="T453" i="1"/>
  <c r="Q903" i="1"/>
  <c r="V456" i="1" l="1"/>
  <c r="N455" i="1"/>
  <c r="O455" i="1" s="1"/>
  <c r="P454" i="1"/>
  <c r="T454" i="1"/>
  <c r="H455" i="1"/>
  <c r="A456" i="1"/>
  <c r="E457" i="1" s="1"/>
  <c r="I455" i="1"/>
  <c r="R454" i="1"/>
  <c r="Q904" i="1"/>
  <c r="V457" i="1" l="1"/>
  <c r="N456" i="1"/>
  <c r="O456" i="1" s="1"/>
  <c r="R455" i="1"/>
  <c r="H456" i="1"/>
  <c r="I456" i="1"/>
  <c r="A457" i="1"/>
  <c r="E458" i="1" s="1"/>
  <c r="P455" i="1"/>
  <c r="T455" i="1"/>
  <c r="Q905" i="1"/>
  <c r="V458" i="1" l="1"/>
  <c r="N457" i="1"/>
  <c r="O457" i="1" s="1"/>
  <c r="P456" i="1"/>
  <c r="T456" i="1"/>
  <c r="H457" i="1"/>
  <c r="A458" i="1"/>
  <c r="E459" i="1" s="1"/>
  <c r="I457" i="1"/>
  <c r="R456" i="1"/>
  <c r="Q906" i="1"/>
  <c r="V459" i="1" l="1"/>
  <c r="N458" i="1"/>
  <c r="O458" i="1" s="1"/>
  <c r="R457" i="1"/>
  <c r="P457" i="1"/>
  <c r="T457" i="1"/>
  <c r="H458" i="1"/>
  <c r="I458" i="1"/>
  <c r="A459" i="1"/>
  <c r="E460" i="1" s="1"/>
  <c r="Q907" i="1"/>
  <c r="V460" i="1" l="1"/>
  <c r="N459" i="1"/>
  <c r="O459" i="1" s="1"/>
  <c r="R458" i="1"/>
  <c r="H459" i="1"/>
  <c r="A460" i="1"/>
  <c r="E461" i="1" s="1"/>
  <c r="I459" i="1"/>
  <c r="P458" i="1"/>
  <c r="T458" i="1"/>
  <c r="Q908" i="1"/>
  <c r="V461" i="1" l="1"/>
  <c r="N460" i="1"/>
  <c r="O460" i="1" s="1"/>
  <c r="P459" i="1"/>
  <c r="T459" i="1"/>
  <c r="H460" i="1"/>
  <c r="A461" i="1"/>
  <c r="E462" i="1" s="1"/>
  <c r="I460" i="1"/>
  <c r="R459" i="1"/>
  <c r="Q909" i="1"/>
  <c r="V462" i="1" l="1"/>
  <c r="N461" i="1"/>
  <c r="O461" i="1" s="1"/>
  <c r="H461" i="1"/>
  <c r="A462" i="1"/>
  <c r="E463" i="1" s="1"/>
  <c r="I461" i="1"/>
  <c r="P460" i="1"/>
  <c r="T460" i="1"/>
  <c r="R460" i="1"/>
  <c r="Q910" i="1"/>
  <c r="V463" i="1" l="1"/>
  <c r="N462" i="1"/>
  <c r="O462" i="1" s="1"/>
  <c r="P462" i="1" s="1"/>
  <c r="P461" i="1"/>
  <c r="T461" i="1"/>
  <c r="H462" i="1"/>
  <c r="A463" i="1"/>
  <c r="E464" i="1" s="1"/>
  <c r="I462" i="1"/>
  <c r="R461" i="1"/>
  <c r="Q911" i="1"/>
  <c r="V464" i="1" l="1"/>
  <c r="N463" i="1"/>
  <c r="O463" i="1" s="1"/>
  <c r="H463" i="1"/>
  <c r="I463" i="1"/>
  <c r="A464" i="1"/>
  <c r="E465" i="1" s="1"/>
  <c r="R462" i="1"/>
  <c r="Q912" i="1"/>
  <c r="V465" i="1" l="1"/>
  <c r="N464" i="1"/>
  <c r="O464" i="1" s="1"/>
  <c r="P464" i="1" s="1"/>
  <c r="H464" i="1"/>
  <c r="I464" i="1"/>
  <c r="A465" i="1"/>
  <c r="E466" i="1" s="1"/>
  <c r="P463" i="1"/>
  <c r="T463" i="1"/>
  <c r="R463" i="1"/>
  <c r="Q913" i="1"/>
  <c r="V466" i="1" l="1"/>
  <c r="N465" i="1"/>
  <c r="O465" i="1" s="1"/>
  <c r="P465" i="1" s="1"/>
  <c r="H465" i="1"/>
  <c r="A466" i="1"/>
  <c r="E467" i="1" s="1"/>
  <c r="I465" i="1"/>
  <c r="R464" i="1"/>
  <c r="Q914" i="1"/>
  <c r="V467" i="1" l="1"/>
  <c r="N466" i="1"/>
  <c r="O466" i="1" s="1"/>
  <c r="H466" i="1"/>
  <c r="I466" i="1"/>
  <c r="A467" i="1"/>
  <c r="E468" i="1" s="1"/>
  <c r="R465" i="1"/>
  <c r="Q915" i="1"/>
  <c r="V468" i="1" l="1"/>
  <c r="N467" i="1"/>
  <c r="O467" i="1" s="1"/>
  <c r="P467" i="1" s="1"/>
  <c r="H467" i="1"/>
  <c r="A468" i="1"/>
  <c r="E469" i="1" s="1"/>
  <c r="I467" i="1"/>
  <c r="P466" i="1"/>
  <c r="T466" i="1"/>
  <c r="R466" i="1"/>
  <c r="Q916" i="1"/>
  <c r="V469" i="1" l="1"/>
  <c r="N468" i="1"/>
  <c r="O468" i="1" s="1"/>
  <c r="H468" i="1"/>
  <c r="I468" i="1"/>
  <c r="A469" i="1"/>
  <c r="E470" i="1" s="1"/>
  <c r="R467" i="1"/>
  <c r="Q917" i="1"/>
  <c r="P468" i="1" l="1"/>
  <c r="V470" i="1"/>
  <c r="N469" i="1"/>
  <c r="O469" i="1" s="1"/>
  <c r="H469" i="1"/>
  <c r="A470" i="1"/>
  <c r="E471" i="1" s="1"/>
  <c r="I469" i="1"/>
  <c r="R468" i="1"/>
  <c r="Q918" i="1"/>
  <c r="V471" i="1" l="1"/>
  <c r="N470" i="1"/>
  <c r="O470" i="1" s="1"/>
  <c r="P469" i="1"/>
  <c r="T469" i="1"/>
  <c r="H470" i="1"/>
  <c r="A471" i="1"/>
  <c r="E472" i="1" s="1"/>
  <c r="I470" i="1"/>
  <c r="R469" i="1"/>
  <c r="Q919" i="1"/>
  <c r="V472" i="1" l="1"/>
  <c r="N471" i="1"/>
  <c r="O471" i="1" s="1"/>
  <c r="H471" i="1"/>
  <c r="A472" i="1"/>
  <c r="E473" i="1" s="1"/>
  <c r="I471" i="1"/>
  <c r="R470" i="1"/>
  <c r="P470" i="1"/>
  <c r="T470" i="1"/>
  <c r="Q920" i="1"/>
  <c r="V473" i="1" l="1"/>
  <c r="N472" i="1"/>
  <c r="O472" i="1" s="1"/>
  <c r="P471" i="1"/>
  <c r="T471" i="1"/>
  <c r="H472" i="1"/>
  <c r="A473" i="1"/>
  <c r="E474" i="1" s="1"/>
  <c r="I472" i="1"/>
  <c r="R471" i="1"/>
  <c r="Q921" i="1"/>
  <c r="V474" i="1" l="1"/>
  <c r="N473" i="1"/>
  <c r="O473" i="1" s="1"/>
  <c r="R472" i="1"/>
  <c r="P472" i="1"/>
  <c r="T472" i="1"/>
  <c r="H473" i="1"/>
  <c r="I473" i="1"/>
  <c r="A474" i="1"/>
  <c r="E475" i="1" s="1"/>
  <c r="Q922" i="1"/>
  <c r="V475" i="1" l="1"/>
  <c r="N474" i="1"/>
  <c r="O474" i="1" s="1"/>
  <c r="P473" i="1"/>
  <c r="T473" i="1"/>
  <c r="H474" i="1"/>
  <c r="I474" i="1"/>
  <c r="A475" i="1"/>
  <c r="E476" i="1" s="1"/>
  <c r="R473" i="1"/>
  <c r="Q923" i="1"/>
  <c r="V476" i="1" l="1"/>
  <c r="N475" i="1"/>
  <c r="O475" i="1" s="1"/>
  <c r="H475" i="1"/>
  <c r="A476" i="1"/>
  <c r="E477" i="1" s="1"/>
  <c r="I475" i="1"/>
  <c r="P474" i="1"/>
  <c r="T474" i="1"/>
  <c r="R474" i="1"/>
  <c r="Q924" i="1"/>
  <c r="V477" i="1" l="1"/>
  <c r="N476" i="1"/>
  <c r="O476" i="1" s="1"/>
  <c r="P475" i="1"/>
  <c r="T475" i="1"/>
  <c r="H476" i="1"/>
  <c r="I476" i="1"/>
  <c r="A477" i="1"/>
  <c r="E478" i="1" s="1"/>
  <c r="R475" i="1"/>
  <c r="Q925" i="1"/>
  <c r="V478" i="1" l="1"/>
  <c r="N477" i="1"/>
  <c r="O477" i="1" s="1"/>
  <c r="R476" i="1"/>
  <c r="H477" i="1"/>
  <c r="A478" i="1"/>
  <c r="E479" i="1" s="1"/>
  <c r="I477" i="1"/>
  <c r="P476" i="1"/>
  <c r="T476" i="1"/>
  <c r="Q926" i="1"/>
  <c r="V479" i="1" l="1"/>
  <c r="N478" i="1"/>
  <c r="O478" i="1" s="1"/>
  <c r="H478" i="1"/>
  <c r="A479" i="1"/>
  <c r="E480" i="1" s="1"/>
  <c r="I478" i="1"/>
  <c r="R477" i="1"/>
  <c r="P477" i="1"/>
  <c r="T477" i="1"/>
  <c r="Q927" i="1"/>
  <c r="V480" i="1" l="1"/>
  <c r="N479" i="1"/>
  <c r="O479" i="1" s="1"/>
  <c r="P478" i="1"/>
  <c r="T478" i="1"/>
  <c r="H479" i="1"/>
  <c r="A480" i="1"/>
  <c r="E481" i="1" s="1"/>
  <c r="I479" i="1"/>
  <c r="R478" i="1"/>
  <c r="Q928" i="1"/>
  <c r="V481" i="1" l="1"/>
  <c r="N480" i="1"/>
  <c r="O480" i="1" s="1"/>
  <c r="P479" i="1"/>
  <c r="T479" i="1"/>
  <c r="R479" i="1"/>
  <c r="H480" i="1"/>
  <c r="A481" i="1"/>
  <c r="E482" i="1" s="1"/>
  <c r="I480" i="1"/>
  <c r="Q929" i="1"/>
  <c r="V482" i="1" l="1"/>
  <c r="N481" i="1"/>
  <c r="O481" i="1" s="1"/>
  <c r="P480" i="1"/>
  <c r="T480" i="1"/>
  <c r="R480" i="1"/>
  <c r="H481" i="1"/>
  <c r="I481" i="1"/>
  <c r="A482" i="1"/>
  <c r="E483" i="1" s="1"/>
  <c r="Q930" i="1"/>
  <c r="V483" i="1" l="1"/>
  <c r="N482" i="1"/>
  <c r="O482" i="1" s="1"/>
  <c r="P481" i="1"/>
  <c r="T481" i="1"/>
  <c r="R481" i="1"/>
  <c r="H482" i="1"/>
  <c r="A483" i="1"/>
  <c r="E484" i="1" s="1"/>
  <c r="I482" i="1"/>
  <c r="Q931" i="1"/>
  <c r="V484" i="1" l="1"/>
  <c r="N483" i="1"/>
  <c r="O483" i="1" s="1"/>
  <c r="P482" i="1"/>
  <c r="T482" i="1"/>
  <c r="R482" i="1"/>
  <c r="H483" i="1"/>
  <c r="A484" i="1"/>
  <c r="E485" i="1" s="1"/>
  <c r="I483" i="1"/>
  <c r="Q932" i="1"/>
  <c r="V485" i="1" l="1"/>
  <c r="N484" i="1"/>
  <c r="O484" i="1" s="1"/>
  <c r="P483" i="1"/>
  <c r="T483" i="1"/>
  <c r="H484" i="1"/>
  <c r="A485" i="1"/>
  <c r="E486" i="1" s="1"/>
  <c r="I484" i="1"/>
  <c r="R483" i="1"/>
  <c r="Q933" i="1"/>
  <c r="V486" i="1" l="1"/>
  <c r="N485" i="1"/>
  <c r="O485" i="1" s="1"/>
  <c r="P484" i="1"/>
  <c r="T484" i="1"/>
  <c r="R484" i="1"/>
  <c r="H485" i="1"/>
  <c r="A486" i="1"/>
  <c r="E487" i="1" s="1"/>
  <c r="I485" i="1"/>
  <c r="Q934" i="1"/>
  <c r="V487" i="1" l="1"/>
  <c r="N486" i="1"/>
  <c r="O486" i="1" s="1"/>
  <c r="P485" i="1"/>
  <c r="T485" i="1"/>
  <c r="R485" i="1"/>
  <c r="H486" i="1"/>
  <c r="A487" i="1"/>
  <c r="E488" i="1" s="1"/>
  <c r="I486" i="1"/>
  <c r="Q935" i="1"/>
  <c r="V488" i="1" l="1"/>
  <c r="N487" i="1"/>
  <c r="O487" i="1" s="1"/>
  <c r="R486" i="1"/>
  <c r="P486" i="1"/>
  <c r="T486" i="1"/>
  <c r="H487" i="1"/>
  <c r="I487" i="1"/>
  <c r="A488" i="1"/>
  <c r="E489" i="1" s="1"/>
  <c r="Q936" i="1"/>
  <c r="V489" i="1" l="1"/>
  <c r="N488" i="1"/>
  <c r="O488" i="1" s="1"/>
  <c r="R487" i="1"/>
  <c r="P487" i="1"/>
  <c r="T487" i="1"/>
  <c r="H488" i="1"/>
  <c r="I488" i="1"/>
  <c r="A489" i="1"/>
  <c r="E490" i="1" s="1"/>
  <c r="Q937" i="1"/>
  <c r="V490" i="1" l="1"/>
  <c r="N489" i="1"/>
  <c r="O489" i="1" s="1"/>
  <c r="R488" i="1"/>
  <c r="P488" i="1"/>
  <c r="T488" i="1"/>
  <c r="H489" i="1"/>
  <c r="I489" i="1"/>
  <c r="A490" i="1"/>
  <c r="E491" i="1" s="1"/>
  <c r="Q938" i="1"/>
  <c r="V491" i="1" l="1"/>
  <c r="N490" i="1"/>
  <c r="O490" i="1" s="1"/>
  <c r="H490" i="1"/>
  <c r="A491" i="1"/>
  <c r="E492" i="1" s="1"/>
  <c r="I490" i="1"/>
  <c r="R489" i="1"/>
  <c r="P489" i="1"/>
  <c r="T489" i="1"/>
  <c r="Q939" i="1"/>
  <c r="V492" i="1" l="1"/>
  <c r="N491" i="1"/>
  <c r="O491" i="1" s="1"/>
  <c r="P490" i="1"/>
  <c r="T490" i="1"/>
  <c r="H491" i="1"/>
  <c r="I491" i="1"/>
  <c r="A492" i="1"/>
  <c r="E493" i="1" s="1"/>
  <c r="R490" i="1"/>
  <c r="Q940" i="1"/>
  <c r="V493" i="1" l="1"/>
  <c r="N492" i="1"/>
  <c r="O492" i="1" s="1"/>
  <c r="P492" i="1" s="1"/>
  <c r="H492" i="1"/>
  <c r="I492" i="1"/>
  <c r="A493" i="1"/>
  <c r="E494" i="1" s="1"/>
  <c r="R491" i="1"/>
  <c r="P491" i="1"/>
  <c r="T491" i="1"/>
  <c r="Q941" i="1"/>
  <c r="V494" i="1" l="1"/>
  <c r="N493" i="1"/>
  <c r="O493" i="1" s="1"/>
  <c r="R492" i="1"/>
  <c r="H493" i="1"/>
  <c r="I493" i="1"/>
  <c r="A494" i="1"/>
  <c r="E495" i="1" s="1"/>
  <c r="Q942" i="1"/>
  <c r="V495" i="1" l="1"/>
  <c r="N494" i="1"/>
  <c r="O494" i="1" s="1"/>
  <c r="P493" i="1"/>
  <c r="T493" i="1"/>
  <c r="H494" i="1"/>
  <c r="A495" i="1"/>
  <c r="E496" i="1" s="1"/>
  <c r="I494" i="1"/>
  <c r="R493" i="1"/>
  <c r="Q943" i="1"/>
  <c r="V496" i="1" l="1"/>
  <c r="N495" i="1"/>
  <c r="O495" i="1" s="1"/>
  <c r="P495" i="1" s="1"/>
  <c r="P494" i="1"/>
  <c r="T494" i="1"/>
  <c r="R494" i="1"/>
  <c r="H495" i="1"/>
  <c r="A496" i="1"/>
  <c r="E497" i="1" s="1"/>
  <c r="I495" i="1"/>
  <c r="Q944" i="1"/>
  <c r="V497" i="1" l="1"/>
  <c r="N496" i="1"/>
  <c r="O496" i="1" s="1"/>
  <c r="P496" i="1" s="1"/>
  <c r="H496" i="1"/>
  <c r="A497" i="1"/>
  <c r="E498" i="1" s="1"/>
  <c r="I496" i="1"/>
  <c r="R495" i="1"/>
  <c r="Q945" i="1"/>
  <c r="V498" i="1" l="1"/>
  <c r="N497" i="1"/>
  <c r="O497" i="1" s="1"/>
  <c r="P497" i="1" s="1"/>
  <c r="H497" i="1"/>
  <c r="A498" i="1"/>
  <c r="E499" i="1" s="1"/>
  <c r="I497" i="1"/>
  <c r="R496" i="1"/>
  <c r="Q946" i="1"/>
  <c r="V499" i="1" l="1"/>
  <c r="N498" i="1"/>
  <c r="O498" i="1" s="1"/>
  <c r="P498" i="1" s="1"/>
  <c r="H498" i="1"/>
  <c r="A499" i="1"/>
  <c r="E500" i="1" s="1"/>
  <c r="I498" i="1"/>
  <c r="R497" i="1"/>
  <c r="Q947" i="1"/>
  <c r="V500" i="1" l="1"/>
  <c r="N499" i="1"/>
  <c r="O499" i="1" s="1"/>
  <c r="H499" i="1"/>
  <c r="A500" i="1"/>
  <c r="E501" i="1" s="1"/>
  <c r="I499" i="1"/>
  <c r="R498" i="1"/>
  <c r="Q948" i="1"/>
  <c r="P499" i="1" l="1"/>
  <c r="V501" i="1"/>
  <c r="N500" i="1"/>
  <c r="O500" i="1" s="1"/>
  <c r="H500" i="1"/>
  <c r="I500" i="1"/>
  <c r="A501" i="1"/>
  <c r="E502" i="1" s="1"/>
  <c r="R499" i="1"/>
  <c r="Q949" i="1"/>
  <c r="V502" i="1" l="1"/>
  <c r="N501" i="1"/>
  <c r="O501" i="1" s="1"/>
  <c r="R500" i="1"/>
  <c r="H501" i="1"/>
  <c r="A502" i="1"/>
  <c r="E503" i="1" s="1"/>
  <c r="I501" i="1"/>
  <c r="P500" i="1"/>
  <c r="T500" i="1"/>
  <c r="Q950" i="1"/>
  <c r="V503" i="1" l="1"/>
  <c r="N502" i="1"/>
  <c r="O502" i="1" s="1"/>
  <c r="P501" i="1"/>
  <c r="T501" i="1"/>
  <c r="H502" i="1"/>
  <c r="I502" i="1"/>
  <c r="A503" i="1"/>
  <c r="E504" i="1" s="1"/>
  <c r="R501" i="1"/>
  <c r="Q951" i="1"/>
  <c r="V504" i="1" l="1"/>
  <c r="N503" i="1"/>
  <c r="O503" i="1" s="1"/>
  <c r="R502" i="1"/>
  <c r="P502" i="1"/>
  <c r="T502" i="1"/>
  <c r="H503" i="1"/>
  <c r="I503" i="1"/>
  <c r="A504" i="1"/>
  <c r="E505" i="1" s="1"/>
  <c r="Q952" i="1"/>
  <c r="V505" i="1" l="1"/>
  <c r="N504" i="1"/>
  <c r="O504" i="1" s="1"/>
  <c r="H504" i="1"/>
  <c r="A505" i="1"/>
  <c r="E506" i="1" s="1"/>
  <c r="I504" i="1"/>
  <c r="R503" i="1"/>
  <c r="P503" i="1"/>
  <c r="T503" i="1"/>
  <c r="Q953" i="1"/>
  <c r="V506" i="1" l="1"/>
  <c r="N505" i="1"/>
  <c r="O505" i="1" s="1"/>
  <c r="P504" i="1"/>
  <c r="T504" i="1"/>
  <c r="H505" i="1"/>
  <c r="A506" i="1"/>
  <c r="E507" i="1" s="1"/>
  <c r="I505" i="1"/>
  <c r="R504" i="1"/>
  <c r="Q954" i="1"/>
  <c r="V507" i="1" l="1"/>
  <c r="N506" i="1"/>
  <c r="O506" i="1" s="1"/>
  <c r="P505" i="1"/>
  <c r="T505" i="1"/>
  <c r="R505" i="1"/>
  <c r="H506" i="1"/>
  <c r="A507" i="1"/>
  <c r="E508" i="1" s="1"/>
  <c r="I506" i="1"/>
  <c r="Q955" i="1"/>
  <c r="V508" i="1" l="1"/>
  <c r="N507" i="1"/>
  <c r="O507" i="1" s="1"/>
  <c r="R506" i="1"/>
  <c r="P506" i="1"/>
  <c r="T506" i="1"/>
  <c r="H507" i="1"/>
  <c r="I507" i="1"/>
  <c r="A508" i="1"/>
  <c r="E509" i="1" s="1"/>
  <c r="Q956" i="1"/>
  <c r="V509" i="1" l="1"/>
  <c r="N508" i="1"/>
  <c r="O508" i="1" s="1"/>
  <c r="R507" i="1"/>
  <c r="P507" i="1"/>
  <c r="T507" i="1"/>
  <c r="H508" i="1"/>
  <c r="I508" i="1"/>
  <c r="A509" i="1"/>
  <c r="E510" i="1" s="1"/>
  <c r="Q957" i="1"/>
  <c r="V510" i="1" l="1"/>
  <c r="N509" i="1"/>
  <c r="O509" i="1" s="1"/>
  <c r="R508" i="1"/>
  <c r="H509" i="1"/>
  <c r="I509" i="1"/>
  <c r="A510" i="1"/>
  <c r="E511" i="1" s="1"/>
  <c r="P508" i="1"/>
  <c r="T508" i="1"/>
  <c r="Q958" i="1"/>
  <c r="V511" i="1" l="1"/>
  <c r="N510" i="1"/>
  <c r="O510" i="1" s="1"/>
  <c r="P509" i="1"/>
  <c r="T509" i="1"/>
  <c r="R509" i="1"/>
  <c r="H510" i="1"/>
  <c r="I510" i="1"/>
  <c r="A511" i="1"/>
  <c r="E512" i="1" s="1"/>
  <c r="Q959" i="1"/>
  <c r="V512" i="1" l="1"/>
  <c r="N511" i="1"/>
  <c r="O511" i="1" s="1"/>
  <c r="H511" i="1"/>
  <c r="A512" i="1"/>
  <c r="E513" i="1" s="1"/>
  <c r="I511" i="1"/>
  <c r="P510" i="1"/>
  <c r="T510" i="1"/>
  <c r="R510" i="1"/>
  <c r="Q960" i="1"/>
  <c r="V513" i="1" l="1"/>
  <c r="N512" i="1"/>
  <c r="O512" i="1" s="1"/>
  <c r="P511" i="1"/>
  <c r="T511" i="1"/>
  <c r="H512" i="1"/>
  <c r="I512" i="1"/>
  <c r="A513" i="1"/>
  <c r="E514" i="1" s="1"/>
  <c r="R511" i="1"/>
  <c r="Q961" i="1"/>
  <c r="V514" i="1" l="1"/>
  <c r="N513" i="1"/>
  <c r="O513" i="1" s="1"/>
  <c r="H513" i="1"/>
  <c r="I513" i="1"/>
  <c r="A514" i="1"/>
  <c r="E515" i="1" s="1"/>
  <c r="R512" i="1"/>
  <c r="P512" i="1"/>
  <c r="T512" i="1"/>
  <c r="Q962" i="1"/>
  <c r="V515" i="1" l="1"/>
  <c r="N514" i="1"/>
  <c r="O514" i="1" s="1"/>
  <c r="H514" i="1"/>
  <c r="I514" i="1"/>
  <c r="A515" i="1"/>
  <c r="E516" i="1" s="1"/>
  <c r="P513" i="1"/>
  <c r="T513" i="1"/>
  <c r="R513" i="1"/>
  <c r="Q963" i="1"/>
  <c r="V516" i="1" l="1"/>
  <c r="N515" i="1"/>
  <c r="O515" i="1" s="1"/>
  <c r="P514" i="1"/>
  <c r="T514" i="1"/>
  <c r="H515" i="1"/>
  <c r="A516" i="1"/>
  <c r="E517" i="1" s="1"/>
  <c r="I515" i="1"/>
  <c r="R514" i="1"/>
  <c r="Q964" i="1"/>
  <c r="V517" i="1" l="1"/>
  <c r="N516" i="1"/>
  <c r="O516" i="1" s="1"/>
  <c r="R515" i="1"/>
  <c r="H516" i="1"/>
  <c r="I516" i="1"/>
  <c r="A517" i="1"/>
  <c r="E518" i="1" s="1"/>
  <c r="P515" i="1"/>
  <c r="T515" i="1"/>
  <c r="Q965" i="1"/>
  <c r="V518" i="1" l="1"/>
  <c r="N517" i="1"/>
  <c r="O517" i="1" s="1"/>
  <c r="H517" i="1"/>
  <c r="A518" i="1"/>
  <c r="E519" i="1" s="1"/>
  <c r="I517" i="1"/>
  <c r="R516" i="1"/>
  <c r="P516" i="1"/>
  <c r="T516" i="1"/>
  <c r="Q966" i="1"/>
  <c r="V519" i="1" l="1"/>
  <c r="N518" i="1"/>
  <c r="O518" i="1" s="1"/>
  <c r="H518" i="1"/>
  <c r="A519" i="1"/>
  <c r="E520" i="1" s="1"/>
  <c r="I518" i="1"/>
  <c r="P517" i="1"/>
  <c r="T517" i="1"/>
  <c r="R517" i="1"/>
  <c r="Q967" i="1"/>
  <c r="V520" i="1" l="1"/>
  <c r="N519" i="1"/>
  <c r="O519" i="1" s="1"/>
  <c r="H519" i="1"/>
  <c r="I519" i="1"/>
  <c r="A520" i="1"/>
  <c r="E521" i="1" s="1"/>
  <c r="P518" i="1"/>
  <c r="T518" i="1"/>
  <c r="R518" i="1"/>
  <c r="Q968" i="1"/>
  <c r="V521" i="1" l="1"/>
  <c r="N520" i="1"/>
  <c r="O520" i="1" s="1"/>
  <c r="P519" i="1"/>
  <c r="T519" i="1"/>
  <c r="H520" i="1"/>
  <c r="A521" i="1"/>
  <c r="E522" i="1" s="1"/>
  <c r="I520" i="1"/>
  <c r="R519" i="1"/>
  <c r="Q969" i="1"/>
  <c r="V522" i="1" l="1"/>
  <c r="N521" i="1"/>
  <c r="O521" i="1" s="1"/>
  <c r="R520" i="1"/>
  <c r="H521" i="1"/>
  <c r="I521" i="1"/>
  <c r="A522" i="1"/>
  <c r="E523" i="1" s="1"/>
  <c r="P520" i="1"/>
  <c r="T520" i="1"/>
  <c r="Q970" i="1"/>
  <c r="V523" i="1" l="1"/>
  <c r="N522" i="1"/>
  <c r="O522" i="1" s="1"/>
  <c r="H522" i="1"/>
  <c r="A523" i="1"/>
  <c r="E524" i="1" s="1"/>
  <c r="I522" i="1"/>
  <c r="R521" i="1"/>
  <c r="P521" i="1"/>
  <c r="T521" i="1"/>
  <c r="Q971" i="1"/>
  <c r="V524" i="1" l="1"/>
  <c r="N523" i="1"/>
  <c r="O523" i="1" s="1"/>
  <c r="P523" i="1" s="1"/>
  <c r="H523" i="1"/>
  <c r="A524" i="1"/>
  <c r="E525" i="1" s="1"/>
  <c r="I523" i="1"/>
  <c r="P522" i="1"/>
  <c r="T522" i="1"/>
  <c r="R522" i="1"/>
  <c r="Q972" i="1"/>
  <c r="V525" i="1" l="1"/>
  <c r="N524" i="1"/>
  <c r="O524" i="1" s="1"/>
  <c r="H524" i="1"/>
  <c r="I524" i="1"/>
  <c r="A525" i="1"/>
  <c r="E526" i="1" s="1"/>
  <c r="R523" i="1"/>
  <c r="Q973" i="1"/>
  <c r="V526" i="1" l="1"/>
  <c r="N525" i="1"/>
  <c r="O525" i="1" s="1"/>
  <c r="P525" i="1" s="1"/>
  <c r="P524" i="1"/>
  <c r="T524" i="1"/>
  <c r="H525" i="1"/>
  <c r="A526" i="1"/>
  <c r="E527" i="1" s="1"/>
  <c r="I525" i="1"/>
  <c r="R524" i="1"/>
  <c r="Q974" i="1"/>
  <c r="V527" i="1" l="1"/>
  <c r="N526" i="1"/>
  <c r="O526" i="1" s="1"/>
  <c r="P526" i="1" s="1"/>
  <c r="H526" i="1"/>
  <c r="A527" i="1"/>
  <c r="E528" i="1" s="1"/>
  <c r="I526" i="1"/>
  <c r="R525" i="1"/>
  <c r="Q975" i="1"/>
  <c r="V528" i="1" l="1"/>
  <c r="N527" i="1"/>
  <c r="O527" i="1" s="1"/>
  <c r="H527" i="1"/>
  <c r="A528" i="1"/>
  <c r="E529" i="1" s="1"/>
  <c r="I527" i="1"/>
  <c r="R526" i="1"/>
  <c r="Q976" i="1"/>
  <c r="V529" i="1" l="1"/>
  <c r="N528" i="1"/>
  <c r="O528" i="1" s="1"/>
  <c r="P528" i="1" s="1"/>
  <c r="H528" i="1"/>
  <c r="A529" i="1"/>
  <c r="E530" i="1" s="1"/>
  <c r="I528" i="1"/>
  <c r="P527" i="1"/>
  <c r="R527" i="1"/>
  <c r="Q977" i="1"/>
  <c r="V530" i="1" l="1"/>
  <c r="N529" i="1"/>
  <c r="O529" i="1" s="1"/>
  <c r="P529" i="1" s="1"/>
  <c r="H529" i="1"/>
  <c r="I529" i="1"/>
  <c r="A530" i="1"/>
  <c r="E531" i="1" s="1"/>
  <c r="R528" i="1"/>
  <c r="Q978" i="1"/>
  <c r="V531" i="1" l="1"/>
  <c r="N530" i="1"/>
  <c r="O530" i="1" s="1"/>
  <c r="R529" i="1"/>
  <c r="H530" i="1"/>
  <c r="A531" i="1"/>
  <c r="E532" i="1" s="1"/>
  <c r="I530" i="1"/>
  <c r="Q979" i="1"/>
  <c r="V532" i="1" l="1"/>
  <c r="N531" i="1"/>
  <c r="O531" i="1" s="1"/>
  <c r="R530" i="1"/>
  <c r="H531" i="1"/>
  <c r="I531" i="1"/>
  <c r="A532" i="1"/>
  <c r="E533" i="1" s="1"/>
  <c r="P530" i="1"/>
  <c r="T530" i="1"/>
  <c r="Q980" i="1"/>
  <c r="N532" i="1" l="1"/>
  <c r="O532" i="1" s="1"/>
  <c r="V533" i="1"/>
  <c r="H532" i="1"/>
  <c r="A533" i="1"/>
  <c r="E534" i="1" s="1"/>
  <c r="I532" i="1"/>
  <c r="P531" i="1"/>
  <c r="T531" i="1"/>
  <c r="R531" i="1"/>
  <c r="Q981" i="1"/>
  <c r="V534" i="1" l="1"/>
  <c r="N533" i="1"/>
  <c r="O533" i="1" s="1"/>
  <c r="P532" i="1"/>
  <c r="T532" i="1"/>
  <c r="H533" i="1"/>
  <c r="I533" i="1"/>
  <c r="A534" i="1"/>
  <c r="E535" i="1" s="1"/>
  <c r="R532" i="1"/>
  <c r="Q982" i="1"/>
  <c r="V535" i="1" l="1"/>
  <c r="N534" i="1"/>
  <c r="O534" i="1" s="1"/>
  <c r="H534" i="1"/>
  <c r="I534" i="1"/>
  <c r="A535" i="1"/>
  <c r="E536" i="1" s="1"/>
  <c r="R533" i="1"/>
  <c r="P533" i="1"/>
  <c r="T533" i="1"/>
  <c r="Q983" i="1"/>
  <c r="V536" i="1" l="1"/>
  <c r="N535" i="1"/>
  <c r="O535" i="1" s="1"/>
  <c r="H535" i="1"/>
  <c r="I535" i="1"/>
  <c r="A536" i="1"/>
  <c r="E537" i="1" s="1"/>
  <c r="P534" i="1"/>
  <c r="T534" i="1"/>
  <c r="R534" i="1"/>
  <c r="Q984" i="1"/>
  <c r="V537" i="1" l="1"/>
  <c r="N536" i="1"/>
  <c r="O536" i="1" s="1"/>
  <c r="P535" i="1"/>
  <c r="T535" i="1"/>
  <c r="H536" i="1"/>
  <c r="I536" i="1"/>
  <c r="A537" i="1"/>
  <c r="E538" i="1" s="1"/>
  <c r="R535" i="1"/>
  <c r="Q985" i="1"/>
  <c r="V538" i="1" l="1"/>
  <c r="N537" i="1"/>
  <c r="O537" i="1" s="1"/>
  <c r="H537" i="1"/>
  <c r="I537" i="1"/>
  <c r="A538" i="1"/>
  <c r="E539" i="1" s="1"/>
  <c r="R536" i="1"/>
  <c r="P536" i="1"/>
  <c r="T536" i="1"/>
  <c r="Q986" i="1"/>
  <c r="V539" i="1" l="1"/>
  <c r="N538" i="1"/>
  <c r="O538" i="1" s="1"/>
  <c r="P537" i="1"/>
  <c r="T537" i="1"/>
  <c r="H538" i="1"/>
  <c r="A539" i="1"/>
  <c r="E540" i="1" s="1"/>
  <c r="I538" i="1"/>
  <c r="R537" i="1"/>
  <c r="Q987" i="1"/>
  <c r="V540" i="1" l="1"/>
  <c r="N539" i="1"/>
  <c r="O539" i="1" s="1"/>
  <c r="H539" i="1"/>
  <c r="A540" i="1"/>
  <c r="E541" i="1" s="1"/>
  <c r="I539" i="1"/>
  <c r="R538" i="1"/>
  <c r="P538" i="1"/>
  <c r="T538" i="1"/>
  <c r="Q988" i="1"/>
  <c r="V541" i="1" l="1"/>
  <c r="N540" i="1"/>
  <c r="O540" i="1" s="1"/>
  <c r="P539" i="1"/>
  <c r="T539" i="1"/>
  <c r="H540" i="1"/>
  <c r="I540" i="1"/>
  <c r="A541" i="1"/>
  <c r="E542" i="1" s="1"/>
  <c r="R539" i="1"/>
  <c r="Q989" i="1"/>
  <c r="V542" i="1" l="1"/>
  <c r="N541" i="1"/>
  <c r="O541" i="1" s="1"/>
  <c r="R540" i="1"/>
  <c r="P540" i="1"/>
  <c r="T540" i="1"/>
  <c r="H541" i="1"/>
  <c r="A542" i="1"/>
  <c r="E543" i="1" s="1"/>
  <c r="I541" i="1"/>
  <c r="Q990" i="1"/>
  <c r="V543" i="1" l="1"/>
  <c r="N542" i="1"/>
  <c r="O542" i="1" s="1"/>
  <c r="H542" i="1"/>
  <c r="A543" i="1"/>
  <c r="E544" i="1" s="1"/>
  <c r="I542" i="1"/>
  <c r="P541" i="1"/>
  <c r="T541" i="1"/>
  <c r="R541" i="1"/>
  <c r="Q991" i="1"/>
  <c r="V544" i="1" l="1"/>
  <c r="N543" i="1"/>
  <c r="O543" i="1" s="1"/>
  <c r="P542" i="1"/>
  <c r="T542" i="1"/>
  <c r="H543" i="1"/>
  <c r="A544" i="1"/>
  <c r="E545" i="1" s="1"/>
  <c r="I543" i="1"/>
  <c r="R542" i="1"/>
  <c r="Q992" i="1"/>
  <c r="V545" i="1" l="1"/>
  <c r="N544" i="1"/>
  <c r="O544" i="1" s="1"/>
  <c r="R543" i="1"/>
  <c r="P543" i="1"/>
  <c r="T543" i="1"/>
  <c r="H544" i="1"/>
  <c r="I544" i="1"/>
  <c r="A545" i="1"/>
  <c r="E546" i="1" s="1"/>
  <c r="Q993" i="1"/>
  <c r="V546" i="1" l="1"/>
  <c r="N545" i="1"/>
  <c r="O545" i="1" s="1"/>
  <c r="R544" i="1"/>
  <c r="H545" i="1"/>
  <c r="A546" i="1"/>
  <c r="E547" i="1" s="1"/>
  <c r="I545" i="1"/>
  <c r="P544" i="1"/>
  <c r="T544" i="1"/>
  <c r="Q994" i="1"/>
  <c r="V547" i="1" l="1"/>
  <c r="N546" i="1"/>
  <c r="O546" i="1" s="1"/>
  <c r="H546" i="1"/>
  <c r="A547" i="1"/>
  <c r="E548" i="1" s="1"/>
  <c r="I546" i="1"/>
  <c r="R545" i="1"/>
  <c r="P545" i="1"/>
  <c r="T545" i="1"/>
  <c r="Q995" i="1"/>
  <c r="V548" i="1" l="1"/>
  <c r="N547" i="1"/>
  <c r="O547" i="1" s="1"/>
  <c r="P546" i="1"/>
  <c r="T546" i="1"/>
  <c r="H547" i="1"/>
  <c r="A548" i="1"/>
  <c r="E549" i="1" s="1"/>
  <c r="I547" i="1"/>
  <c r="R546" i="1"/>
  <c r="Q996" i="1"/>
  <c r="V549" i="1" l="1"/>
  <c r="N548" i="1"/>
  <c r="O548" i="1" s="1"/>
  <c r="P547" i="1"/>
  <c r="T547" i="1"/>
  <c r="R547" i="1"/>
  <c r="H548" i="1"/>
  <c r="A549" i="1"/>
  <c r="E550" i="1" s="1"/>
  <c r="I548" i="1"/>
  <c r="Q997" i="1"/>
  <c r="V550" i="1" l="1"/>
  <c r="N549" i="1"/>
  <c r="O549" i="1" s="1"/>
  <c r="P548" i="1"/>
  <c r="T548" i="1"/>
  <c r="H549" i="1"/>
  <c r="I549" i="1"/>
  <c r="A550" i="1"/>
  <c r="E551" i="1" s="1"/>
  <c r="R548" i="1"/>
  <c r="Q998" i="1"/>
  <c r="V551" i="1" l="1"/>
  <c r="N550" i="1"/>
  <c r="O550" i="1" s="1"/>
  <c r="P549" i="1"/>
  <c r="T549" i="1"/>
  <c r="R549" i="1"/>
  <c r="H550" i="1"/>
  <c r="I550" i="1"/>
  <c r="A551" i="1"/>
  <c r="E552" i="1" s="1"/>
  <c r="Q999" i="1"/>
  <c r="V552" i="1" l="1"/>
  <c r="N551" i="1"/>
  <c r="O551" i="1" s="1"/>
  <c r="P550" i="1"/>
  <c r="T550" i="1"/>
  <c r="H551" i="1"/>
  <c r="I551" i="1"/>
  <c r="A552" i="1"/>
  <c r="E553" i="1" s="1"/>
  <c r="R550" i="1"/>
  <c r="Q1000" i="1"/>
  <c r="V553" i="1" l="1"/>
  <c r="N552" i="1"/>
  <c r="O552" i="1" s="1"/>
  <c r="P551" i="1"/>
  <c r="T551" i="1"/>
  <c r="R551" i="1"/>
  <c r="H552" i="1"/>
  <c r="A553" i="1"/>
  <c r="E554" i="1" s="1"/>
  <c r="I552" i="1"/>
  <c r="Q1001" i="1"/>
  <c r="V554" i="1" l="1"/>
  <c r="N553" i="1"/>
  <c r="O553" i="1" s="1"/>
  <c r="H553" i="1"/>
  <c r="A554" i="1"/>
  <c r="E555" i="1" s="1"/>
  <c r="I553" i="1"/>
  <c r="P552" i="1"/>
  <c r="T552" i="1"/>
  <c r="R552" i="1"/>
  <c r="Q1002" i="1"/>
  <c r="V555" i="1" l="1"/>
  <c r="N554" i="1"/>
  <c r="O554" i="1" s="1"/>
  <c r="P554" i="1" s="1"/>
  <c r="P553" i="1"/>
  <c r="T553" i="1"/>
  <c r="H554" i="1"/>
  <c r="I554" i="1"/>
  <c r="A555" i="1"/>
  <c r="E556" i="1" s="1"/>
  <c r="R553" i="1"/>
  <c r="Q1003" i="1"/>
  <c r="V556" i="1" l="1"/>
  <c r="N555" i="1"/>
  <c r="O555" i="1" s="1"/>
  <c r="H555" i="1"/>
  <c r="A556" i="1"/>
  <c r="E557" i="1" s="1"/>
  <c r="I555" i="1"/>
  <c r="R554" i="1"/>
  <c r="Q1004" i="1"/>
  <c r="V557" i="1" l="1"/>
  <c r="N556" i="1"/>
  <c r="O556" i="1" s="1"/>
  <c r="P556" i="1" s="1"/>
  <c r="P555" i="1"/>
  <c r="T555" i="1"/>
  <c r="H556" i="1"/>
  <c r="A557" i="1"/>
  <c r="E558" i="1" s="1"/>
  <c r="I556" i="1"/>
  <c r="R555" i="1"/>
  <c r="Q1005" i="1"/>
  <c r="V558" i="1" l="1"/>
  <c r="N557" i="1"/>
  <c r="O557" i="1" s="1"/>
  <c r="P557" i="1" s="1"/>
  <c r="H557" i="1"/>
  <c r="I557" i="1"/>
  <c r="A558" i="1"/>
  <c r="E559" i="1" s="1"/>
  <c r="R556" i="1"/>
  <c r="Q1006" i="1"/>
  <c r="V559" i="1" l="1"/>
  <c r="N558" i="1"/>
  <c r="O558" i="1" s="1"/>
  <c r="H558" i="1"/>
  <c r="I558" i="1"/>
  <c r="A559" i="1"/>
  <c r="E560" i="1" s="1"/>
  <c r="R557" i="1"/>
  <c r="Q1007" i="1"/>
  <c r="V560" i="1" l="1"/>
  <c r="N559" i="1"/>
  <c r="O559" i="1" s="1"/>
  <c r="P559" i="1" s="1"/>
  <c r="H559" i="1"/>
  <c r="A560" i="1"/>
  <c r="E561" i="1" s="1"/>
  <c r="I559" i="1"/>
  <c r="P558" i="1"/>
  <c r="R558" i="1"/>
  <c r="Q1008" i="1"/>
  <c r="V561" i="1" l="1"/>
  <c r="N560" i="1"/>
  <c r="O560" i="1" s="1"/>
  <c r="P560" i="1" s="1"/>
  <c r="H560" i="1"/>
  <c r="A561" i="1"/>
  <c r="E562" i="1" s="1"/>
  <c r="I560" i="1"/>
  <c r="R559" i="1"/>
  <c r="Q1009" i="1"/>
  <c r="V562" i="1" l="1"/>
  <c r="N561" i="1"/>
  <c r="O561" i="1" s="1"/>
  <c r="R560" i="1"/>
  <c r="H561" i="1"/>
  <c r="A562" i="1"/>
  <c r="E563" i="1" s="1"/>
  <c r="I561" i="1"/>
  <c r="Q1010" i="1"/>
  <c r="V563" i="1" l="1"/>
  <c r="N562" i="1"/>
  <c r="O562" i="1" s="1"/>
  <c r="R561" i="1"/>
  <c r="P561" i="1"/>
  <c r="T561" i="1"/>
  <c r="H562" i="1"/>
  <c r="I562" i="1"/>
  <c r="A563" i="1"/>
  <c r="E564" i="1" s="1"/>
  <c r="Q1011" i="1"/>
  <c r="V564" i="1" l="1"/>
  <c r="N563" i="1"/>
  <c r="O563" i="1" s="1"/>
  <c r="H563" i="1"/>
  <c r="I563" i="1"/>
  <c r="A564" i="1"/>
  <c r="E565" i="1" s="1"/>
  <c r="R562" i="1"/>
  <c r="P562" i="1"/>
  <c r="T562" i="1"/>
  <c r="Q1012" i="1"/>
  <c r="V565" i="1" l="1"/>
  <c r="N564" i="1"/>
  <c r="O564" i="1" s="1"/>
  <c r="P563" i="1"/>
  <c r="T563" i="1"/>
  <c r="H564" i="1"/>
  <c r="I564" i="1"/>
  <c r="A565" i="1"/>
  <c r="E566" i="1" s="1"/>
  <c r="R563" i="1"/>
  <c r="Q1013" i="1"/>
  <c r="V566" i="1" l="1"/>
  <c r="N565" i="1"/>
  <c r="O565" i="1" s="1"/>
  <c r="H565" i="1"/>
  <c r="A566" i="1"/>
  <c r="E567" i="1" s="1"/>
  <c r="I565" i="1"/>
  <c r="R564" i="1"/>
  <c r="P564" i="1"/>
  <c r="T564" i="1"/>
  <c r="Q1014" i="1"/>
  <c r="V567" i="1" l="1"/>
  <c r="N566" i="1"/>
  <c r="O566" i="1" s="1"/>
  <c r="P565" i="1"/>
  <c r="T565" i="1"/>
  <c r="R565" i="1"/>
  <c r="H566" i="1"/>
  <c r="I566" i="1"/>
  <c r="A567" i="1"/>
  <c r="E568" i="1" s="1"/>
  <c r="Q1015" i="1"/>
  <c r="V568" i="1" l="1"/>
  <c r="N567" i="1"/>
  <c r="O567" i="1" s="1"/>
  <c r="P566" i="1"/>
  <c r="T566" i="1"/>
  <c r="H567" i="1"/>
  <c r="A568" i="1"/>
  <c r="E569" i="1" s="1"/>
  <c r="I567" i="1"/>
  <c r="R566" i="1"/>
  <c r="Q1016" i="1"/>
  <c r="V569" i="1" l="1"/>
  <c r="N568" i="1"/>
  <c r="O568" i="1" s="1"/>
  <c r="R567" i="1"/>
  <c r="P567" i="1"/>
  <c r="T567" i="1"/>
  <c r="H568" i="1"/>
  <c r="I568" i="1"/>
  <c r="A569" i="1"/>
  <c r="E570" i="1" s="1"/>
  <c r="Q1017" i="1"/>
  <c r="V570" i="1" l="1"/>
  <c r="N569" i="1"/>
  <c r="O569" i="1" s="1"/>
  <c r="P568" i="1"/>
  <c r="T568" i="1"/>
  <c r="R568" i="1"/>
  <c r="H569" i="1"/>
  <c r="I569" i="1"/>
  <c r="A570" i="1"/>
  <c r="E571" i="1" s="1"/>
  <c r="Q1018" i="1"/>
  <c r="V571" i="1" l="1"/>
  <c r="N570" i="1"/>
  <c r="O570" i="1" s="1"/>
  <c r="R569" i="1"/>
  <c r="H570" i="1"/>
  <c r="A571" i="1"/>
  <c r="E572" i="1" s="1"/>
  <c r="I570" i="1"/>
  <c r="P569" i="1"/>
  <c r="T569" i="1"/>
  <c r="Q1019" i="1"/>
  <c r="V572" i="1" l="1"/>
  <c r="N571" i="1"/>
  <c r="O571" i="1" s="1"/>
  <c r="P570" i="1"/>
  <c r="T570" i="1"/>
  <c r="H571" i="1"/>
  <c r="I571" i="1"/>
  <c r="A572" i="1"/>
  <c r="E573" i="1" s="1"/>
  <c r="R570" i="1"/>
  <c r="Q1020" i="1"/>
  <c r="V573" i="1" l="1"/>
  <c r="N572" i="1"/>
  <c r="O572" i="1" s="1"/>
  <c r="P571" i="1"/>
  <c r="T571" i="1"/>
  <c r="H572" i="1"/>
  <c r="I572" i="1"/>
  <c r="A573" i="1"/>
  <c r="E574" i="1" s="1"/>
  <c r="R571" i="1"/>
  <c r="Q1021" i="1"/>
  <c r="N573" i="1" l="1"/>
  <c r="O573" i="1" s="1"/>
  <c r="V574" i="1"/>
  <c r="P572" i="1"/>
  <c r="T572" i="1"/>
  <c r="H573" i="1"/>
  <c r="A574" i="1"/>
  <c r="E575" i="1" s="1"/>
  <c r="I573" i="1"/>
  <c r="R572" i="1"/>
  <c r="Q1022" i="1"/>
  <c r="V575" i="1" l="1"/>
  <c r="N574" i="1"/>
  <c r="O574" i="1" s="1"/>
  <c r="P573" i="1"/>
  <c r="T573" i="1"/>
  <c r="R573" i="1"/>
  <c r="H574" i="1"/>
  <c r="I574" i="1"/>
  <c r="A575" i="1"/>
  <c r="E576" i="1" s="1"/>
  <c r="Q1023" i="1"/>
  <c r="V576" i="1" l="1"/>
  <c r="N575" i="1"/>
  <c r="O575" i="1" s="1"/>
  <c r="R574" i="1"/>
  <c r="P574" i="1"/>
  <c r="T574" i="1"/>
  <c r="H575" i="1"/>
  <c r="A576" i="1"/>
  <c r="E577" i="1" s="1"/>
  <c r="I575" i="1"/>
  <c r="Q1024" i="1"/>
  <c r="V577" i="1" l="1"/>
  <c r="N576" i="1"/>
  <c r="O576" i="1" s="1"/>
  <c r="R575" i="1"/>
  <c r="P575" i="1"/>
  <c r="T575" i="1"/>
  <c r="H576" i="1"/>
  <c r="I576" i="1"/>
  <c r="A577" i="1"/>
  <c r="E578" i="1" s="1"/>
  <c r="Q1025" i="1"/>
  <c r="V578" i="1" l="1"/>
  <c r="N577" i="1"/>
  <c r="O577" i="1" s="1"/>
  <c r="R576" i="1"/>
  <c r="P576" i="1"/>
  <c r="T576" i="1"/>
  <c r="H577" i="1"/>
  <c r="A578" i="1"/>
  <c r="E579" i="1" s="1"/>
  <c r="I577" i="1"/>
  <c r="Q1026" i="1"/>
  <c r="V579" i="1" l="1"/>
  <c r="N578" i="1"/>
  <c r="O578" i="1" s="1"/>
  <c r="P577" i="1"/>
  <c r="T577" i="1"/>
  <c r="R577" i="1"/>
  <c r="H578" i="1"/>
  <c r="A579" i="1"/>
  <c r="E580" i="1" s="1"/>
  <c r="I578" i="1"/>
  <c r="Q1027" i="1"/>
  <c r="V580" i="1" l="1"/>
  <c r="N579" i="1"/>
  <c r="O579" i="1" s="1"/>
  <c r="P578" i="1"/>
  <c r="T578" i="1"/>
  <c r="H579" i="1"/>
  <c r="I579" i="1"/>
  <c r="A580" i="1"/>
  <c r="E581" i="1" s="1"/>
  <c r="R578" i="1"/>
  <c r="Q1028" i="1"/>
  <c r="V581" i="1" l="1"/>
  <c r="N580" i="1"/>
  <c r="O580" i="1" s="1"/>
  <c r="H580" i="1"/>
  <c r="A581" i="1"/>
  <c r="E582" i="1" s="1"/>
  <c r="I580" i="1"/>
  <c r="R579" i="1"/>
  <c r="P579" i="1"/>
  <c r="T579" i="1"/>
  <c r="Q1029" i="1"/>
  <c r="V582" i="1" l="1"/>
  <c r="N581" i="1"/>
  <c r="O581" i="1" s="1"/>
  <c r="P580" i="1"/>
  <c r="T580" i="1"/>
  <c r="H581" i="1"/>
  <c r="I581" i="1"/>
  <c r="A582" i="1"/>
  <c r="E583" i="1" s="1"/>
  <c r="R580" i="1"/>
  <c r="Q1030" i="1"/>
  <c r="V583" i="1" l="1"/>
  <c r="N582" i="1"/>
  <c r="O582" i="1" s="1"/>
  <c r="R581" i="1"/>
  <c r="P581" i="1"/>
  <c r="T581" i="1"/>
  <c r="H582" i="1"/>
  <c r="I582" i="1"/>
  <c r="A583" i="1"/>
  <c r="E584" i="1" s="1"/>
  <c r="Q1031" i="1"/>
  <c r="V584" i="1" l="1"/>
  <c r="N583" i="1"/>
  <c r="O583" i="1" s="1"/>
  <c r="H583" i="1"/>
  <c r="A584" i="1"/>
  <c r="E585" i="1" s="1"/>
  <c r="I583" i="1"/>
  <c r="P582" i="1"/>
  <c r="T582" i="1"/>
  <c r="R582" i="1"/>
  <c r="Q1032" i="1"/>
  <c r="V585" i="1" l="1"/>
  <c r="N584" i="1"/>
  <c r="O584" i="1" s="1"/>
  <c r="P584" i="1" s="1"/>
  <c r="P583" i="1"/>
  <c r="T583" i="1"/>
  <c r="H584" i="1"/>
  <c r="I584" i="1"/>
  <c r="A585" i="1"/>
  <c r="E586" i="1" s="1"/>
  <c r="R583" i="1"/>
  <c r="Q1033" i="1"/>
  <c r="V586" i="1" l="1"/>
  <c r="N585" i="1"/>
  <c r="O585" i="1" s="1"/>
  <c r="R584" i="1"/>
  <c r="H585" i="1"/>
  <c r="I585" i="1"/>
  <c r="A586" i="1"/>
  <c r="E587" i="1" s="1"/>
  <c r="Q1034" i="1"/>
  <c r="V587" i="1" l="1"/>
  <c r="N586" i="1"/>
  <c r="O586" i="1" s="1"/>
  <c r="P586" i="1" s="1"/>
  <c r="P585" i="1"/>
  <c r="T585" i="1"/>
  <c r="H586" i="1"/>
  <c r="I586" i="1"/>
  <c r="A587" i="1"/>
  <c r="E588" i="1" s="1"/>
  <c r="R585" i="1"/>
  <c r="Q1035" i="1"/>
  <c r="V588" i="1" l="1"/>
  <c r="N587" i="1"/>
  <c r="O587" i="1" s="1"/>
  <c r="R586" i="1"/>
  <c r="H587" i="1"/>
  <c r="I587" i="1"/>
  <c r="A588" i="1"/>
  <c r="E589" i="1" s="1"/>
  <c r="Q1036" i="1"/>
  <c r="V589" i="1" l="1"/>
  <c r="N588" i="1"/>
  <c r="O588" i="1" s="1"/>
  <c r="H588" i="1"/>
  <c r="A589" i="1"/>
  <c r="E590" i="1" s="1"/>
  <c r="I588" i="1"/>
  <c r="P587" i="1"/>
  <c r="T587" i="1"/>
  <c r="R587" i="1"/>
  <c r="Q1037" i="1"/>
  <c r="P588" i="1" l="1"/>
  <c r="V590" i="1"/>
  <c r="N589" i="1"/>
  <c r="O589" i="1" s="1"/>
  <c r="P589" i="1" s="1"/>
  <c r="H589" i="1"/>
  <c r="I589" i="1"/>
  <c r="A590" i="1"/>
  <c r="E591" i="1" s="1"/>
  <c r="R588" i="1"/>
  <c r="Q1038" i="1"/>
  <c r="V591" i="1" l="1"/>
  <c r="N590" i="1"/>
  <c r="O590" i="1" s="1"/>
  <c r="H590" i="1"/>
  <c r="A591" i="1"/>
  <c r="E592" i="1" s="1"/>
  <c r="I590" i="1"/>
  <c r="R589" i="1"/>
  <c r="Q1039" i="1"/>
  <c r="V592" i="1" l="1"/>
  <c r="N591" i="1"/>
  <c r="O591" i="1" s="1"/>
  <c r="P591" i="1" s="1"/>
  <c r="P590" i="1"/>
  <c r="T590" i="1"/>
  <c r="H591" i="1"/>
  <c r="I591" i="1"/>
  <c r="A592" i="1"/>
  <c r="E593" i="1" s="1"/>
  <c r="R590" i="1"/>
  <c r="Q1040" i="1"/>
  <c r="V593" i="1" l="1"/>
  <c r="N592" i="1"/>
  <c r="O592" i="1" s="1"/>
  <c r="R591" i="1"/>
  <c r="H592" i="1"/>
  <c r="A593" i="1"/>
  <c r="E594" i="1" s="1"/>
  <c r="I592" i="1"/>
  <c r="Q1041" i="1"/>
  <c r="V594" i="1" l="1"/>
  <c r="N593" i="1"/>
  <c r="O593" i="1" s="1"/>
  <c r="H593" i="1"/>
  <c r="I593" i="1"/>
  <c r="A594" i="1"/>
  <c r="E595" i="1" s="1"/>
  <c r="P592" i="1"/>
  <c r="T592" i="1"/>
  <c r="R592" i="1"/>
  <c r="Q1042" i="1"/>
  <c r="V595" i="1" l="1"/>
  <c r="N594" i="1"/>
  <c r="O594" i="1" s="1"/>
  <c r="P593" i="1"/>
  <c r="T593" i="1"/>
  <c r="R593" i="1"/>
  <c r="H594" i="1"/>
  <c r="A595" i="1"/>
  <c r="E596" i="1" s="1"/>
  <c r="I594" i="1"/>
  <c r="Q1043" i="1"/>
  <c r="V596" i="1" l="1"/>
  <c r="N595" i="1"/>
  <c r="O595" i="1" s="1"/>
  <c r="R594" i="1"/>
  <c r="H595" i="1"/>
  <c r="A596" i="1"/>
  <c r="E597" i="1" s="1"/>
  <c r="I595" i="1"/>
  <c r="P594" i="1"/>
  <c r="T594" i="1"/>
  <c r="Q1044" i="1"/>
  <c r="V597" i="1" l="1"/>
  <c r="N596" i="1"/>
  <c r="O596" i="1" s="1"/>
  <c r="P595" i="1"/>
  <c r="T595" i="1"/>
  <c r="H596" i="1"/>
  <c r="A597" i="1"/>
  <c r="E598" i="1" s="1"/>
  <c r="I596" i="1"/>
  <c r="R595" i="1"/>
  <c r="Q1045" i="1"/>
  <c r="V598" i="1" l="1"/>
  <c r="N597" i="1"/>
  <c r="O597" i="1" s="1"/>
  <c r="R596" i="1"/>
  <c r="P596" i="1"/>
  <c r="T596" i="1"/>
  <c r="H597" i="1"/>
  <c r="A598" i="1"/>
  <c r="E599" i="1" s="1"/>
  <c r="I597" i="1"/>
  <c r="Q1046" i="1"/>
  <c r="V599" i="1" l="1"/>
  <c r="N598" i="1"/>
  <c r="O598" i="1" s="1"/>
  <c r="R597" i="1"/>
  <c r="P597" i="1"/>
  <c r="T597" i="1"/>
  <c r="H598" i="1"/>
  <c r="I598" i="1"/>
  <c r="A599" i="1"/>
  <c r="E600" i="1" s="1"/>
  <c r="Q1047" i="1"/>
  <c r="V600" i="1" l="1"/>
  <c r="N599" i="1"/>
  <c r="O599" i="1" s="1"/>
  <c r="R598" i="1"/>
  <c r="H599" i="1"/>
  <c r="A600" i="1"/>
  <c r="E601" i="1" s="1"/>
  <c r="I599" i="1"/>
  <c r="P598" i="1"/>
  <c r="T598" i="1"/>
  <c r="Q1048" i="1"/>
  <c r="V601" i="1" l="1"/>
  <c r="N600" i="1"/>
  <c r="O600" i="1" s="1"/>
  <c r="P599" i="1"/>
  <c r="T599" i="1"/>
  <c r="H600" i="1"/>
  <c r="A601" i="1"/>
  <c r="E602" i="1" s="1"/>
  <c r="I600" i="1"/>
  <c r="R599" i="1"/>
  <c r="Q1049" i="1"/>
  <c r="V602" i="1" l="1"/>
  <c r="N601" i="1"/>
  <c r="O601" i="1" s="1"/>
  <c r="P600" i="1"/>
  <c r="T600" i="1"/>
  <c r="R600" i="1"/>
  <c r="H601" i="1"/>
  <c r="A602" i="1"/>
  <c r="E603" i="1" s="1"/>
  <c r="I601" i="1"/>
  <c r="Q1050" i="1"/>
  <c r="V603" i="1" l="1"/>
  <c r="N602" i="1"/>
  <c r="O602" i="1" s="1"/>
  <c r="R601" i="1"/>
  <c r="P601" i="1"/>
  <c r="T601" i="1"/>
  <c r="H602" i="1"/>
  <c r="I602" i="1"/>
  <c r="A603" i="1"/>
  <c r="E604" i="1" s="1"/>
  <c r="Q1051" i="1"/>
  <c r="V604" i="1" l="1"/>
  <c r="N603" i="1"/>
  <c r="O603" i="1" s="1"/>
  <c r="H603" i="1"/>
  <c r="A604" i="1"/>
  <c r="E605" i="1" s="1"/>
  <c r="I603" i="1"/>
  <c r="P602" i="1"/>
  <c r="T602" i="1"/>
  <c r="R602" i="1"/>
  <c r="Q1052" i="1"/>
  <c r="V605" i="1" l="1"/>
  <c r="N604" i="1"/>
  <c r="O604" i="1" s="1"/>
  <c r="H604" i="1"/>
  <c r="A605" i="1"/>
  <c r="E606" i="1" s="1"/>
  <c r="I604" i="1"/>
  <c r="P603" i="1"/>
  <c r="T603" i="1"/>
  <c r="R603" i="1"/>
  <c r="Q1053" i="1"/>
  <c r="V606" i="1" l="1"/>
  <c r="N605" i="1"/>
  <c r="O605" i="1" s="1"/>
  <c r="P604" i="1"/>
  <c r="T604" i="1"/>
  <c r="H605" i="1"/>
  <c r="I605" i="1"/>
  <c r="A606" i="1"/>
  <c r="E607" i="1" s="1"/>
  <c r="R604" i="1"/>
  <c r="Q1054" i="1"/>
  <c r="V607" i="1" l="1"/>
  <c r="N606" i="1"/>
  <c r="O606" i="1" s="1"/>
  <c r="R605" i="1"/>
  <c r="H606" i="1"/>
  <c r="A607" i="1"/>
  <c r="E608" i="1" s="1"/>
  <c r="I606" i="1"/>
  <c r="P605" i="1"/>
  <c r="T605" i="1"/>
  <c r="Q1055" i="1"/>
  <c r="V608" i="1" l="1"/>
  <c r="N607" i="1"/>
  <c r="O607" i="1" s="1"/>
  <c r="P606" i="1"/>
  <c r="T606" i="1"/>
  <c r="H607" i="1"/>
  <c r="I607" i="1"/>
  <c r="A608" i="1"/>
  <c r="E609" i="1" s="1"/>
  <c r="R606" i="1"/>
  <c r="Q1056" i="1"/>
  <c r="V609" i="1" l="1"/>
  <c r="N608" i="1"/>
  <c r="O608" i="1" s="1"/>
  <c r="H608" i="1"/>
  <c r="A609" i="1"/>
  <c r="E610" i="1" s="1"/>
  <c r="I608" i="1"/>
  <c r="P607" i="1"/>
  <c r="T607" i="1"/>
  <c r="R607" i="1"/>
  <c r="Q1057" i="1"/>
  <c r="V610" i="1" l="1"/>
  <c r="N609" i="1"/>
  <c r="O609" i="1" s="1"/>
  <c r="P608" i="1"/>
  <c r="T608" i="1"/>
  <c r="H609" i="1"/>
  <c r="I609" i="1"/>
  <c r="A610" i="1"/>
  <c r="E611" i="1" s="1"/>
  <c r="R608" i="1"/>
  <c r="Q1058" i="1"/>
  <c r="V611" i="1" l="1"/>
  <c r="N610" i="1"/>
  <c r="O610" i="1" s="1"/>
  <c r="R609" i="1"/>
  <c r="P609" i="1"/>
  <c r="T609" i="1"/>
  <c r="H610" i="1"/>
  <c r="I610" i="1"/>
  <c r="A611" i="1"/>
  <c r="E612" i="1" s="1"/>
  <c r="Q1059" i="1"/>
  <c r="V612" i="1" l="1"/>
  <c r="N611" i="1"/>
  <c r="O611" i="1" s="1"/>
  <c r="H611" i="1"/>
  <c r="I611" i="1"/>
  <c r="A612" i="1"/>
  <c r="E613" i="1" s="1"/>
  <c r="R610" i="1"/>
  <c r="P610" i="1"/>
  <c r="T610" i="1"/>
  <c r="Q1060" i="1"/>
  <c r="V613" i="1" l="1"/>
  <c r="N612" i="1"/>
  <c r="O612" i="1" s="1"/>
  <c r="H612" i="1"/>
  <c r="I612" i="1"/>
  <c r="A613" i="1"/>
  <c r="E614" i="1" s="1"/>
  <c r="P611" i="1"/>
  <c r="T611" i="1"/>
  <c r="R611" i="1"/>
  <c r="Q1061" i="1"/>
  <c r="V614" i="1" l="1"/>
  <c r="N613" i="1"/>
  <c r="O613" i="1" s="1"/>
  <c r="P612" i="1"/>
  <c r="T612" i="1"/>
  <c r="H613" i="1"/>
  <c r="A614" i="1"/>
  <c r="E615" i="1" s="1"/>
  <c r="I613" i="1"/>
  <c r="R612" i="1"/>
  <c r="Q1062" i="1"/>
  <c r="V615" i="1" l="1"/>
  <c r="N614" i="1"/>
  <c r="O614" i="1" s="1"/>
  <c r="P613" i="1"/>
  <c r="T613" i="1"/>
  <c r="H614" i="1"/>
  <c r="A615" i="1"/>
  <c r="E616" i="1" s="1"/>
  <c r="I614" i="1"/>
  <c r="R613" i="1"/>
  <c r="Q1063" i="1"/>
  <c r="V616" i="1" l="1"/>
  <c r="N615" i="1"/>
  <c r="O615" i="1" s="1"/>
  <c r="P615" i="1" s="1"/>
  <c r="H615" i="1"/>
  <c r="I615" i="1"/>
  <c r="A616" i="1"/>
  <c r="E617" i="1" s="1"/>
  <c r="R614" i="1"/>
  <c r="P614" i="1"/>
  <c r="T614" i="1"/>
  <c r="Q1064" i="1"/>
  <c r="V617" i="1" l="1"/>
  <c r="N616" i="1"/>
  <c r="O616" i="1" s="1"/>
  <c r="R615" i="1"/>
  <c r="H616" i="1"/>
  <c r="A617" i="1"/>
  <c r="E618" i="1" s="1"/>
  <c r="I616" i="1"/>
  <c r="Q1065" i="1"/>
  <c r="V618" i="1" l="1"/>
  <c r="N617" i="1"/>
  <c r="O617" i="1" s="1"/>
  <c r="P617" i="1" s="1"/>
  <c r="P616" i="1"/>
  <c r="T616" i="1"/>
  <c r="H617" i="1"/>
  <c r="A618" i="1"/>
  <c r="E619" i="1" s="1"/>
  <c r="I617" i="1"/>
  <c r="R616" i="1"/>
  <c r="Q1066" i="1"/>
  <c r="V619" i="1" l="1"/>
  <c r="N618" i="1"/>
  <c r="O618" i="1" s="1"/>
  <c r="P618" i="1" s="1"/>
  <c r="R617" i="1"/>
  <c r="H618" i="1"/>
  <c r="A619" i="1"/>
  <c r="E620" i="1" s="1"/>
  <c r="I618" i="1"/>
  <c r="Q1067" i="1"/>
  <c r="V620" i="1" l="1"/>
  <c r="N619" i="1"/>
  <c r="O619" i="1" s="1"/>
  <c r="H619" i="1"/>
  <c r="A620" i="1"/>
  <c r="E621" i="1" s="1"/>
  <c r="I619" i="1"/>
  <c r="R618" i="1"/>
  <c r="Q1068" i="1"/>
  <c r="V621" i="1" l="1"/>
  <c r="N620" i="1"/>
  <c r="O620" i="1" s="1"/>
  <c r="P620" i="1" s="1"/>
  <c r="H620" i="1"/>
  <c r="A621" i="1"/>
  <c r="E622" i="1" s="1"/>
  <c r="I620" i="1"/>
  <c r="P619" i="1"/>
  <c r="R619" i="1"/>
  <c r="Q1069" i="1"/>
  <c r="V622" i="1" l="1"/>
  <c r="N621" i="1"/>
  <c r="O621" i="1" s="1"/>
  <c r="P621" i="1" s="1"/>
  <c r="H621" i="1"/>
  <c r="I621" i="1"/>
  <c r="A622" i="1"/>
  <c r="E623" i="1" s="1"/>
  <c r="R620" i="1"/>
  <c r="Q1070" i="1"/>
  <c r="Y3235" i="1"/>
  <c r="V623" i="1" l="1"/>
  <c r="N622" i="1"/>
  <c r="O622" i="1" s="1"/>
  <c r="H622" i="1"/>
  <c r="A623" i="1"/>
  <c r="E624" i="1" s="1"/>
  <c r="I622" i="1"/>
  <c r="R621" i="1"/>
  <c r="Q1071" i="1"/>
  <c r="Y3266" i="1"/>
  <c r="V624" i="1" l="1"/>
  <c r="N623" i="1"/>
  <c r="O623" i="1" s="1"/>
  <c r="P622" i="1"/>
  <c r="T622" i="1"/>
  <c r="H623" i="1"/>
  <c r="I623" i="1"/>
  <c r="A624" i="1"/>
  <c r="E625" i="1" s="1"/>
  <c r="R622" i="1"/>
  <c r="Q1072" i="1"/>
  <c r="V625" i="1" l="1"/>
  <c r="N624" i="1"/>
  <c r="O624" i="1" s="1"/>
  <c r="P623" i="1"/>
  <c r="T623" i="1"/>
  <c r="H624" i="1"/>
  <c r="I624" i="1"/>
  <c r="A625" i="1"/>
  <c r="E626" i="1" s="1"/>
  <c r="R623" i="1"/>
  <c r="Q1073" i="1"/>
  <c r="V626" i="1" l="1"/>
  <c r="N625" i="1"/>
  <c r="O625" i="1" s="1"/>
  <c r="H625" i="1"/>
  <c r="A626" i="1"/>
  <c r="E627" i="1" s="1"/>
  <c r="I625" i="1"/>
  <c r="R624" i="1"/>
  <c r="P624" i="1"/>
  <c r="T624" i="1"/>
  <c r="Q1074" i="1"/>
  <c r="V627" i="1" l="1"/>
  <c r="N626" i="1"/>
  <c r="O626" i="1" s="1"/>
  <c r="P625" i="1"/>
  <c r="T625" i="1"/>
  <c r="H626" i="1"/>
  <c r="I626" i="1"/>
  <c r="A627" i="1"/>
  <c r="E628" i="1" s="1"/>
  <c r="R625" i="1"/>
  <c r="Q1075" i="1"/>
  <c r="V628" i="1" l="1"/>
  <c r="N627" i="1"/>
  <c r="O627" i="1" s="1"/>
  <c r="R626" i="1"/>
  <c r="P626" i="1"/>
  <c r="T626" i="1"/>
  <c r="H627" i="1"/>
  <c r="A628" i="1"/>
  <c r="E629" i="1" s="1"/>
  <c r="I627" i="1"/>
  <c r="Q1076" i="1"/>
  <c r="V629" i="1" l="1"/>
  <c r="N628" i="1"/>
  <c r="O628" i="1" s="1"/>
  <c r="P627" i="1"/>
  <c r="T627" i="1"/>
  <c r="H628" i="1"/>
  <c r="I628" i="1"/>
  <c r="A629" i="1"/>
  <c r="E630" i="1" s="1"/>
  <c r="R627" i="1"/>
  <c r="Q1077" i="1"/>
  <c r="V630" i="1" l="1"/>
  <c r="N629" i="1"/>
  <c r="O629" i="1" s="1"/>
  <c r="P629" i="1" s="1"/>
  <c r="H629" i="1"/>
  <c r="I629" i="1"/>
  <c r="A630" i="1"/>
  <c r="E631" i="1" s="1"/>
  <c r="R628" i="1"/>
  <c r="P628" i="1"/>
  <c r="T628" i="1"/>
  <c r="Q1078" i="1"/>
  <c r="V631" i="1" l="1"/>
  <c r="N630" i="1"/>
  <c r="O630" i="1" s="1"/>
  <c r="H630" i="1"/>
  <c r="A631" i="1"/>
  <c r="E632" i="1" s="1"/>
  <c r="I630" i="1"/>
  <c r="R629" i="1"/>
  <c r="Q1079" i="1"/>
  <c r="V632" i="1" l="1"/>
  <c r="N631" i="1"/>
  <c r="O631" i="1" s="1"/>
  <c r="P630" i="1"/>
  <c r="T630" i="1"/>
  <c r="H631" i="1"/>
  <c r="I631" i="1"/>
  <c r="A632" i="1"/>
  <c r="E633" i="1" s="1"/>
  <c r="R630" i="1"/>
  <c r="Q1080" i="1"/>
  <c r="V633" i="1" l="1"/>
  <c r="N632" i="1"/>
  <c r="O632" i="1" s="1"/>
  <c r="H632" i="1"/>
  <c r="I632" i="1"/>
  <c r="A633" i="1"/>
  <c r="E634" i="1" s="1"/>
  <c r="P631" i="1"/>
  <c r="T631" i="1"/>
  <c r="R631" i="1"/>
  <c r="Q1081" i="1"/>
  <c r="V634" i="1" l="1"/>
  <c r="N633" i="1"/>
  <c r="O633" i="1" s="1"/>
  <c r="H633" i="1"/>
  <c r="I633" i="1"/>
  <c r="A634" i="1"/>
  <c r="E635" i="1" s="1"/>
  <c r="P632" i="1"/>
  <c r="T632" i="1"/>
  <c r="R632" i="1"/>
  <c r="Q1082" i="1"/>
  <c r="V635" i="1" l="1"/>
  <c r="N634" i="1"/>
  <c r="O634" i="1" s="1"/>
  <c r="H634" i="1"/>
  <c r="A635" i="1"/>
  <c r="E636" i="1" s="1"/>
  <c r="I634" i="1"/>
  <c r="R633" i="1"/>
  <c r="P633" i="1"/>
  <c r="T633" i="1"/>
  <c r="Q1083" i="1"/>
  <c r="V636" i="1" l="1"/>
  <c r="N635" i="1"/>
  <c r="O635" i="1" s="1"/>
  <c r="P634" i="1"/>
  <c r="T634" i="1"/>
  <c r="H635" i="1"/>
  <c r="A636" i="1"/>
  <c r="E637" i="1" s="1"/>
  <c r="I635" i="1"/>
  <c r="R634" i="1"/>
  <c r="Q1084" i="1"/>
  <c r="V637" i="1" l="1"/>
  <c r="N636" i="1"/>
  <c r="O636" i="1" s="1"/>
  <c r="R635" i="1"/>
  <c r="P635" i="1"/>
  <c r="T635" i="1"/>
  <c r="H636" i="1"/>
  <c r="I636" i="1"/>
  <c r="A637" i="1"/>
  <c r="E638" i="1" s="1"/>
  <c r="Q1085" i="1"/>
  <c r="V638" i="1" l="1"/>
  <c r="N637" i="1"/>
  <c r="O637" i="1" s="1"/>
  <c r="H637" i="1"/>
  <c r="A638" i="1"/>
  <c r="E639" i="1" s="1"/>
  <c r="I637" i="1"/>
  <c r="P636" i="1"/>
  <c r="T636" i="1"/>
  <c r="R636" i="1"/>
  <c r="Q1086" i="1"/>
  <c r="V639" i="1" l="1"/>
  <c r="N638" i="1"/>
  <c r="O638" i="1" s="1"/>
  <c r="P637" i="1"/>
  <c r="T637" i="1"/>
  <c r="H638" i="1"/>
  <c r="A639" i="1"/>
  <c r="E640" i="1" s="1"/>
  <c r="I638" i="1"/>
  <c r="R637" i="1"/>
  <c r="Q1087" i="1"/>
  <c r="V640" i="1" l="1"/>
  <c r="N639" i="1"/>
  <c r="O639" i="1" s="1"/>
  <c r="R638" i="1"/>
  <c r="H639" i="1"/>
  <c r="A640" i="1"/>
  <c r="E641" i="1" s="1"/>
  <c r="I639" i="1"/>
  <c r="P638" i="1"/>
  <c r="T638" i="1"/>
  <c r="Q1088" i="1"/>
  <c r="V641" i="1" l="1"/>
  <c r="N640" i="1"/>
  <c r="O640" i="1" s="1"/>
  <c r="P639" i="1"/>
  <c r="T639" i="1"/>
  <c r="R639" i="1"/>
  <c r="H640" i="1"/>
  <c r="I640" i="1"/>
  <c r="A641" i="1"/>
  <c r="E642" i="1" s="1"/>
  <c r="Q1089" i="1"/>
  <c r="V642" i="1" l="1"/>
  <c r="N641" i="1"/>
  <c r="O641" i="1" s="1"/>
  <c r="P640" i="1"/>
  <c r="T640" i="1"/>
  <c r="H641" i="1"/>
  <c r="A642" i="1"/>
  <c r="E643" i="1" s="1"/>
  <c r="I641" i="1"/>
  <c r="R640" i="1"/>
  <c r="Q1090" i="1"/>
  <c r="V643" i="1" l="1"/>
  <c r="N642" i="1"/>
  <c r="O642" i="1" s="1"/>
  <c r="P641" i="1"/>
  <c r="T641" i="1"/>
  <c r="R641" i="1"/>
  <c r="H642" i="1"/>
  <c r="A643" i="1"/>
  <c r="E644" i="1" s="1"/>
  <c r="I642" i="1"/>
  <c r="Q1091" i="1"/>
  <c r="V644" i="1" l="1"/>
  <c r="N643" i="1"/>
  <c r="O643" i="1" s="1"/>
  <c r="P642" i="1"/>
  <c r="T642" i="1"/>
  <c r="H643" i="1"/>
  <c r="I643" i="1"/>
  <c r="A644" i="1"/>
  <c r="E645" i="1" s="1"/>
  <c r="R642" i="1"/>
  <c r="Q1092" i="1"/>
  <c r="V645" i="1" l="1"/>
  <c r="N644" i="1"/>
  <c r="O644" i="1" s="1"/>
  <c r="P643" i="1"/>
  <c r="T643" i="1"/>
  <c r="H644" i="1"/>
  <c r="I644" i="1"/>
  <c r="A645" i="1"/>
  <c r="E646" i="1" s="1"/>
  <c r="R643" i="1"/>
  <c r="Q1093" i="1"/>
  <c r="V646" i="1" l="1"/>
  <c r="N645" i="1"/>
  <c r="O645" i="1" s="1"/>
  <c r="P645" i="1" s="1"/>
  <c r="R644" i="1"/>
  <c r="H645" i="1"/>
  <c r="I645" i="1"/>
  <c r="A646" i="1"/>
  <c r="E647" i="1" s="1"/>
  <c r="P644" i="1"/>
  <c r="T644" i="1"/>
  <c r="Q1094" i="1"/>
  <c r="V647" i="1" l="1"/>
  <c r="N646" i="1"/>
  <c r="O646" i="1" s="1"/>
  <c r="H646" i="1"/>
  <c r="I646" i="1"/>
  <c r="A647" i="1"/>
  <c r="E648" i="1" s="1"/>
  <c r="R645" i="1"/>
  <c r="Q1095" i="1"/>
  <c r="V648" i="1" l="1"/>
  <c r="N647" i="1"/>
  <c r="O647" i="1" s="1"/>
  <c r="H647" i="1"/>
  <c r="A648" i="1"/>
  <c r="E649" i="1" s="1"/>
  <c r="I647" i="1"/>
  <c r="P646" i="1"/>
  <c r="T646" i="1"/>
  <c r="R646" i="1"/>
  <c r="Q1096" i="1"/>
  <c r="V649" i="1" l="1"/>
  <c r="N648" i="1"/>
  <c r="O648" i="1" s="1"/>
  <c r="P648" i="1" s="1"/>
  <c r="P647" i="1"/>
  <c r="T647" i="1"/>
  <c r="H648" i="1"/>
  <c r="I648" i="1"/>
  <c r="A649" i="1"/>
  <c r="E650" i="1" s="1"/>
  <c r="R647" i="1"/>
  <c r="Q1097" i="1"/>
  <c r="V650" i="1" l="1"/>
  <c r="N649" i="1"/>
  <c r="O649" i="1" s="1"/>
  <c r="R648" i="1"/>
  <c r="H649" i="1"/>
  <c r="A650" i="1"/>
  <c r="E651" i="1" s="1"/>
  <c r="I649" i="1"/>
  <c r="Q1098" i="1"/>
  <c r="P649" i="1" l="1"/>
  <c r="V651" i="1"/>
  <c r="N650" i="1"/>
  <c r="O650" i="1" s="1"/>
  <c r="P650" i="1" s="1"/>
  <c r="H650" i="1"/>
  <c r="A651" i="1"/>
  <c r="E652" i="1" s="1"/>
  <c r="I650" i="1"/>
  <c r="R649" i="1"/>
  <c r="Q1099" i="1"/>
  <c r="V652" i="1" l="1"/>
  <c r="N651" i="1"/>
  <c r="O651" i="1" s="1"/>
  <c r="P651" i="1" s="1"/>
  <c r="R650" i="1"/>
  <c r="H651" i="1"/>
  <c r="I651" i="1"/>
  <c r="A652" i="1"/>
  <c r="E653" i="1" s="1"/>
  <c r="Q1100" i="1"/>
  <c r="V653" i="1" l="1"/>
  <c r="N652" i="1"/>
  <c r="O652" i="1" s="1"/>
  <c r="P652" i="1" s="1"/>
  <c r="H652" i="1"/>
  <c r="I652" i="1"/>
  <c r="A653" i="1"/>
  <c r="E654" i="1" s="1"/>
  <c r="R651" i="1"/>
  <c r="Q1101" i="1"/>
  <c r="V654" i="1" l="1"/>
  <c r="N653" i="1"/>
  <c r="O653" i="1" s="1"/>
  <c r="H653" i="1"/>
  <c r="I653" i="1"/>
  <c r="A654" i="1"/>
  <c r="E655" i="1" s="1"/>
  <c r="R652" i="1"/>
  <c r="Q1102" i="1"/>
  <c r="V655" i="1" l="1"/>
  <c r="N654" i="1"/>
  <c r="O654" i="1" s="1"/>
  <c r="H654" i="1"/>
  <c r="I654" i="1"/>
  <c r="A655" i="1"/>
  <c r="E656" i="1" s="1"/>
  <c r="P653" i="1"/>
  <c r="T653" i="1"/>
  <c r="R653" i="1"/>
  <c r="Q1103" i="1"/>
  <c r="V656" i="1" l="1"/>
  <c r="N655" i="1"/>
  <c r="O655" i="1" s="1"/>
  <c r="P654" i="1"/>
  <c r="T654" i="1"/>
  <c r="H655" i="1"/>
  <c r="A656" i="1"/>
  <c r="E657" i="1" s="1"/>
  <c r="I655" i="1"/>
  <c r="R654" i="1"/>
  <c r="Q1104" i="1"/>
  <c r="V657" i="1" l="1"/>
  <c r="N656" i="1"/>
  <c r="O656" i="1" s="1"/>
  <c r="P655" i="1"/>
  <c r="T655" i="1"/>
  <c r="H656" i="1"/>
  <c r="I656" i="1"/>
  <c r="A657" i="1"/>
  <c r="E658" i="1" s="1"/>
  <c r="R655" i="1"/>
  <c r="Q1105" i="1"/>
  <c r="V658" i="1" l="1"/>
  <c r="N657" i="1"/>
  <c r="O657" i="1" s="1"/>
  <c r="H657" i="1"/>
  <c r="A658" i="1"/>
  <c r="E659" i="1" s="1"/>
  <c r="I657" i="1"/>
  <c r="P656" i="1"/>
  <c r="T656" i="1"/>
  <c r="R656" i="1"/>
  <c r="Q1106" i="1"/>
  <c r="V659" i="1" l="1"/>
  <c r="N658" i="1"/>
  <c r="O658" i="1" s="1"/>
  <c r="P657" i="1"/>
  <c r="T657" i="1"/>
  <c r="H658" i="1"/>
  <c r="A659" i="1"/>
  <c r="E660" i="1" s="1"/>
  <c r="I658" i="1"/>
  <c r="R657" i="1"/>
  <c r="Q1107" i="1"/>
  <c r="V660" i="1" l="1"/>
  <c r="N659" i="1"/>
  <c r="O659" i="1" s="1"/>
  <c r="R658" i="1"/>
  <c r="H659" i="1"/>
  <c r="I659" i="1"/>
  <c r="A660" i="1"/>
  <c r="E661" i="1" s="1"/>
  <c r="P658" i="1"/>
  <c r="T658" i="1"/>
  <c r="Q1108" i="1"/>
  <c r="V661" i="1" l="1"/>
  <c r="N660" i="1"/>
  <c r="O660" i="1" s="1"/>
  <c r="H660" i="1"/>
  <c r="I660" i="1"/>
  <c r="A661" i="1"/>
  <c r="E662" i="1" s="1"/>
  <c r="P659" i="1"/>
  <c r="T659" i="1"/>
  <c r="R659" i="1"/>
  <c r="Q1109" i="1"/>
  <c r="V662" i="1" l="1"/>
  <c r="N661" i="1"/>
  <c r="O661" i="1" s="1"/>
  <c r="P660" i="1"/>
  <c r="T660" i="1"/>
  <c r="H661" i="1"/>
  <c r="I661" i="1"/>
  <c r="A662" i="1"/>
  <c r="E663" i="1" s="1"/>
  <c r="R660" i="1"/>
  <c r="Q1110" i="1"/>
  <c r="V663" i="1" l="1"/>
  <c r="N662" i="1"/>
  <c r="O662" i="1" s="1"/>
  <c r="R661" i="1"/>
  <c r="H662" i="1"/>
  <c r="A663" i="1"/>
  <c r="E664" i="1" s="1"/>
  <c r="I662" i="1"/>
  <c r="P661" i="1"/>
  <c r="T661" i="1"/>
  <c r="Q1111" i="1"/>
  <c r="V664" i="1" l="1"/>
  <c r="N663" i="1"/>
  <c r="O663" i="1" s="1"/>
  <c r="P662" i="1"/>
  <c r="T662" i="1"/>
  <c r="H663" i="1"/>
  <c r="A664" i="1"/>
  <c r="E665" i="1" s="1"/>
  <c r="I663" i="1"/>
  <c r="R662" i="1"/>
  <c r="Q1112" i="1"/>
  <c r="V665" i="1" l="1"/>
  <c r="N664" i="1"/>
  <c r="O664" i="1" s="1"/>
  <c r="R663" i="1"/>
  <c r="P663" i="1"/>
  <c r="T663" i="1"/>
  <c r="H664" i="1"/>
  <c r="I664" i="1"/>
  <c r="A665" i="1"/>
  <c r="E666" i="1" s="1"/>
  <c r="Q1113" i="1"/>
  <c r="V666" i="1" l="1"/>
  <c r="N665" i="1"/>
  <c r="O665" i="1" s="1"/>
  <c r="R664" i="1"/>
  <c r="P664" i="1"/>
  <c r="T664" i="1"/>
  <c r="H665" i="1"/>
  <c r="A666" i="1"/>
  <c r="E667" i="1" s="1"/>
  <c r="I665" i="1"/>
  <c r="Q1114" i="1"/>
  <c r="V667" i="1" l="1"/>
  <c r="N666" i="1"/>
  <c r="O666" i="1" s="1"/>
  <c r="P665" i="1"/>
  <c r="T665" i="1"/>
  <c r="H666" i="1"/>
  <c r="I666" i="1"/>
  <c r="A667" i="1"/>
  <c r="E668" i="1" s="1"/>
  <c r="R665" i="1"/>
  <c r="Q1115" i="1"/>
  <c r="V668" i="1" l="1"/>
  <c r="N667" i="1"/>
  <c r="O667" i="1" s="1"/>
  <c r="R666" i="1"/>
  <c r="P666" i="1"/>
  <c r="T666" i="1"/>
  <c r="H667" i="1"/>
  <c r="A668" i="1"/>
  <c r="E669" i="1" s="1"/>
  <c r="I667" i="1"/>
  <c r="Q1116" i="1"/>
  <c r="V669" i="1" l="1"/>
  <c r="N668" i="1"/>
  <c r="O668" i="1" s="1"/>
  <c r="R667" i="1"/>
  <c r="P667" i="1"/>
  <c r="T667" i="1"/>
  <c r="H668" i="1"/>
  <c r="I668" i="1"/>
  <c r="A669" i="1"/>
  <c r="E670" i="1" s="1"/>
  <c r="Q1117" i="1"/>
  <c r="V670" i="1" l="1"/>
  <c r="N669" i="1"/>
  <c r="O669" i="1" s="1"/>
  <c r="H669" i="1"/>
  <c r="A670" i="1"/>
  <c r="E671" i="1" s="1"/>
  <c r="I669" i="1"/>
  <c r="P668" i="1"/>
  <c r="T668" i="1"/>
  <c r="R668" i="1"/>
  <c r="Q1118" i="1"/>
  <c r="V671" i="1" l="1"/>
  <c r="N670" i="1"/>
  <c r="O670" i="1" s="1"/>
  <c r="P669" i="1"/>
  <c r="T669" i="1"/>
  <c r="H670" i="1"/>
  <c r="I670" i="1"/>
  <c r="A671" i="1"/>
  <c r="E672" i="1" s="1"/>
  <c r="R669" i="1"/>
  <c r="Q1119" i="1"/>
  <c r="V672" i="1" l="1"/>
  <c r="N671" i="1"/>
  <c r="O671" i="1" s="1"/>
  <c r="H671" i="1"/>
  <c r="A672" i="1"/>
  <c r="E673" i="1" s="1"/>
  <c r="I671" i="1"/>
  <c r="R670" i="1"/>
  <c r="P670" i="1"/>
  <c r="T670" i="1"/>
  <c r="Q1120" i="1"/>
  <c r="V673" i="1" l="1"/>
  <c r="N672" i="1"/>
  <c r="O672" i="1" s="1"/>
  <c r="P671" i="1"/>
  <c r="T671" i="1"/>
  <c r="H672" i="1"/>
  <c r="I672" i="1"/>
  <c r="A673" i="1"/>
  <c r="E674" i="1" s="1"/>
  <c r="R671" i="1"/>
  <c r="Q1121" i="1"/>
  <c r="V674" i="1" l="1"/>
  <c r="N673" i="1"/>
  <c r="O673" i="1" s="1"/>
  <c r="P672" i="1"/>
  <c r="T672" i="1"/>
  <c r="H673" i="1"/>
  <c r="A674" i="1"/>
  <c r="E675" i="1" s="1"/>
  <c r="I673" i="1"/>
  <c r="R672" i="1"/>
  <c r="Q1122" i="1"/>
  <c r="V675" i="1" l="1"/>
  <c r="N674" i="1"/>
  <c r="O674" i="1" s="1"/>
  <c r="R673" i="1"/>
  <c r="H674" i="1"/>
  <c r="I674" i="1"/>
  <c r="A675" i="1"/>
  <c r="E676" i="1" s="1"/>
  <c r="P673" i="1"/>
  <c r="T673" i="1"/>
  <c r="Q1123" i="1"/>
  <c r="V676" i="1" l="1"/>
  <c r="N675" i="1"/>
  <c r="O675" i="1" s="1"/>
  <c r="H675" i="1"/>
  <c r="I675" i="1"/>
  <c r="A676" i="1"/>
  <c r="E677" i="1" s="1"/>
  <c r="R674" i="1"/>
  <c r="P674" i="1"/>
  <c r="T674" i="1"/>
  <c r="Q1124" i="1"/>
  <c r="V677" i="1" l="1"/>
  <c r="N676" i="1"/>
  <c r="O676" i="1" s="1"/>
  <c r="P676" i="1" s="1"/>
  <c r="H676" i="1"/>
  <c r="I676" i="1"/>
  <c r="A677" i="1"/>
  <c r="E678" i="1" s="1"/>
  <c r="P675" i="1"/>
  <c r="T675" i="1"/>
  <c r="R675" i="1"/>
  <c r="Q1125" i="1"/>
  <c r="V678" i="1" l="1"/>
  <c r="N677" i="1"/>
  <c r="O677" i="1" s="1"/>
  <c r="H677" i="1"/>
  <c r="A678" i="1"/>
  <c r="E679" i="1" s="1"/>
  <c r="I677" i="1"/>
  <c r="R676" i="1"/>
  <c r="Q1126" i="1"/>
  <c r="V679" i="1" l="1"/>
  <c r="N678" i="1"/>
  <c r="O678" i="1" s="1"/>
  <c r="P677" i="1"/>
  <c r="T677" i="1"/>
  <c r="I678" i="1"/>
  <c r="A679" i="1"/>
  <c r="E680" i="1" s="1"/>
  <c r="H678" i="1"/>
  <c r="R677" i="1"/>
  <c r="Q1127" i="1"/>
  <c r="V680" i="1" l="1"/>
  <c r="N679" i="1"/>
  <c r="O679" i="1" s="1"/>
  <c r="P679" i="1" s="1"/>
  <c r="R678" i="1"/>
  <c r="P678" i="1"/>
  <c r="T678" i="1"/>
  <c r="H679" i="1"/>
  <c r="A680" i="1"/>
  <c r="E681" i="1" s="1"/>
  <c r="I679" i="1"/>
  <c r="Q1128" i="1"/>
  <c r="V681" i="1" l="1"/>
  <c r="N680" i="1"/>
  <c r="O680" i="1" s="1"/>
  <c r="R679" i="1"/>
  <c r="H680" i="1"/>
  <c r="A681" i="1"/>
  <c r="E682" i="1" s="1"/>
  <c r="I680" i="1"/>
  <c r="Q1129" i="1"/>
  <c r="V682" i="1" l="1"/>
  <c r="N681" i="1"/>
  <c r="O681" i="1" s="1"/>
  <c r="P681" i="1" s="1"/>
  <c r="P680" i="1"/>
  <c r="R680" i="1"/>
  <c r="H681" i="1"/>
  <c r="I681" i="1"/>
  <c r="A682" i="1"/>
  <c r="E683" i="1" s="1"/>
  <c r="Q1130" i="1"/>
  <c r="V683" i="1" l="1"/>
  <c r="N682" i="1"/>
  <c r="O682" i="1" s="1"/>
  <c r="P682" i="1" s="1"/>
  <c r="H682" i="1"/>
  <c r="A683" i="1"/>
  <c r="E684" i="1" s="1"/>
  <c r="I682" i="1"/>
  <c r="R681" i="1"/>
  <c r="Q1131" i="1"/>
  <c r="V684" i="1" l="1"/>
  <c r="N683" i="1"/>
  <c r="O683" i="1" s="1"/>
  <c r="H683" i="1"/>
  <c r="I683" i="1"/>
  <c r="A684" i="1"/>
  <c r="E685" i="1" s="1"/>
  <c r="R682" i="1"/>
  <c r="Q1132" i="1"/>
  <c r="Q1133" i="1" s="1"/>
  <c r="Q1134" i="1" s="1"/>
  <c r="Q1135" i="1" s="1"/>
  <c r="Q1136" i="1" s="1"/>
  <c r="Q1137" i="1" s="1"/>
  <c r="Q1138" i="1" s="1"/>
  <c r="Q1139" i="1" s="1"/>
  <c r="V685" i="1" l="1"/>
  <c r="N684" i="1"/>
  <c r="O684" i="1" s="1"/>
  <c r="Q1140" i="1"/>
  <c r="P683" i="1"/>
  <c r="T683" i="1"/>
  <c r="H684" i="1"/>
  <c r="A685" i="1"/>
  <c r="E686" i="1" s="1"/>
  <c r="I684" i="1"/>
  <c r="R683" i="1"/>
  <c r="V686" i="1" l="1"/>
  <c r="N685" i="1"/>
  <c r="O685" i="1" s="1"/>
  <c r="Q1141" i="1"/>
  <c r="P684" i="1"/>
  <c r="T684" i="1"/>
  <c r="H685" i="1"/>
  <c r="A686" i="1"/>
  <c r="E687" i="1" s="1"/>
  <c r="I685" i="1"/>
  <c r="R684" i="1"/>
  <c r="Q1142" i="1" l="1"/>
  <c r="V687" i="1"/>
  <c r="N686" i="1"/>
  <c r="O686" i="1" s="1"/>
  <c r="R685" i="1"/>
  <c r="P685" i="1"/>
  <c r="T685" i="1"/>
  <c r="H686" i="1"/>
  <c r="I686" i="1"/>
  <c r="A687" i="1"/>
  <c r="E688" i="1" s="1"/>
  <c r="V688" i="1" l="1"/>
  <c r="N687" i="1"/>
  <c r="O687" i="1" s="1"/>
  <c r="Q1143" i="1"/>
  <c r="H687" i="1"/>
  <c r="I687" i="1"/>
  <c r="A688" i="1"/>
  <c r="E689" i="1" s="1"/>
  <c r="R686" i="1"/>
  <c r="P686" i="1"/>
  <c r="T686" i="1"/>
  <c r="Q1144" i="1" l="1"/>
  <c r="V689" i="1"/>
  <c r="N688" i="1"/>
  <c r="O688" i="1" s="1"/>
  <c r="H688" i="1"/>
  <c r="A689" i="1"/>
  <c r="E690" i="1" s="1"/>
  <c r="I688" i="1"/>
  <c r="P687" i="1"/>
  <c r="T687" i="1"/>
  <c r="R687" i="1"/>
  <c r="V690" i="1" l="1"/>
  <c r="N689" i="1"/>
  <c r="O689" i="1" s="1"/>
  <c r="Q1145" i="1"/>
  <c r="P688" i="1"/>
  <c r="T688" i="1"/>
  <c r="H689" i="1"/>
  <c r="I689" i="1"/>
  <c r="A690" i="1"/>
  <c r="E691" i="1" s="1"/>
  <c r="R688" i="1"/>
  <c r="Q1146" i="1" l="1"/>
  <c r="V691" i="1"/>
  <c r="N690" i="1"/>
  <c r="O690" i="1" s="1"/>
  <c r="H690" i="1"/>
  <c r="A691" i="1"/>
  <c r="E692" i="1" s="1"/>
  <c r="I690" i="1"/>
  <c r="P689" i="1"/>
  <c r="T689" i="1"/>
  <c r="R689" i="1"/>
  <c r="Q1147" i="1" l="1"/>
  <c r="V692" i="1"/>
  <c r="N691" i="1"/>
  <c r="O691" i="1" s="1"/>
  <c r="P690" i="1"/>
  <c r="T690" i="1"/>
  <c r="H691" i="1"/>
  <c r="I691" i="1"/>
  <c r="A692" i="1"/>
  <c r="E693" i="1" s="1"/>
  <c r="R690" i="1"/>
  <c r="Q1148" i="1" l="1"/>
  <c r="V693" i="1"/>
  <c r="N692" i="1"/>
  <c r="O692" i="1" s="1"/>
  <c r="P691" i="1"/>
  <c r="T691" i="1"/>
  <c r="R691" i="1"/>
  <c r="H692" i="1"/>
  <c r="I692" i="1"/>
  <c r="A693" i="1"/>
  <c r="E694" i="1" s="1"/>
  <c r="V694" i="1" l="1"/>
  <c r="N693" i="1"/>
  <c r="O693" i="1" s="1"/>
  <c r="Q1149" i="1"/>
  <c r="P692" i="1"/>
  <c r="T692" i="1"/>
  <c r="H693" i="1"/>
  <c r="A694" i="1"/>
  <c r="E695" i="1" s="1"/>
  <c r="I693" i="1"/>
  <c r="R692" i="1"/>
  <c r="V695" i="1" l="1"/>
  <c r="N694" i="1"/>
  <c r="O694" i="1" s="1"/>
  <c r="Q1150" i="1"/>
  <c r="P693" i="1"/>
  <c r="T693" i="1"/>
  <c r="R693" i="1"/>
  <c r="H694" i="1"/>
  <c r="A695" i="1"/>
  <c r="E696" i="1" s="1"/>
  <c r="I694" i="1"/>
  <c r="V696" i="1" l="1"/>
  <c r="N695" i="1"/>
  <c r="O695" i="1" s="1"/>
  <c r="Q1151" i="1"/>
  <c r="H695" i="1"/>
  <c r="I695" i="1"/>
  <c r="A696" i="1"/>
  <c r="E697" i="1" s="1"/>
  <c r="R694" i="1"/>
  <c r="P694" i="1"/>
  <c r="T694" i="1"/>
  <c r="V697" i="1" l="1"/>
  <c r="N696" i="1"/>
  <c r="O696" i="1" s="1"/>
  <c r="Q1152" i="1"/>
  <c r="P695" i="1"/>
  <c r="T695" i="1"/>
  <c r="H696" i="1"/>
  <c r="I696" i="1"/>
  <c r="A697" i="1"/>
  <c r="E698" i="1" s="1"/>
  <c r="R695" i="1"/>
  <c r="Q1153" i="1" l="1"/>
  <c r="V698" i="1"/>
  <c r="N697" i="1"/>
  <c r="O697" i="1" s="1"/>
  <c r="R696" i="1"/>
  <c r="P696" i="1"/>
  <c r="T696" i="1"/>
  <c r="H697" i="1"/>
  <c r="I697" i="1"/>
  <c r="A698" i="1"/>
  <c r="E699" i="1" s="1"/>
  <c r="V699" i="1" l="1"/>
  <c r="N698" i="1"/>
  <c r="O698" i="1" s="1"/>
  <c r="Q1154" i="1"/>
  <c r="R697" i="1"/>
  <c r="P697" i="1"/>
  <c r="T697" i="1"/>
  <c r="H698" i="1"/>
  <c r="A699" i="1"/>
  <c r="E700" i="1" s="1"/>
  <c r="I698" i="1"/>
  <c r="Q1155" i="1" l="1"/>
  <c r="V700" i="1"/>
  <c r="N699" i="1"/>
  <c r="O699" i="1" s="1"/>
  <c r="P698" i="1"/>
  <c r="T698" i="1"/>
  <c r="H699" i="1"/>
  <c r="I699" i="1"/>
  <c r="A700" i="1"/>
  <c r="E701" i="1" s="1"/>
  <c r="R698" i="1"/>
  <c r="V701" i="1" l="1"/>
  <c r="N700" i="1"/>
  <c r="O700" i="1" s="1"/>
  <c r="Q1156" i="1"/>
  <c r="R699" i="1"/>
  <c r="P699" i="1"/>
  <c r="T699" i="1"/>
  <c r="H700" i="1"/>
  <c r="A701" i="1"/>
  <c r="E702" i="1" s="1"/>
  <c r="I700" i="1"/>
  <c r="Q1157" i="1" l="1"/>
  <c r="V702" i="1"/>
  <c r="N701" i="1"/>
  <c r="O701" i="1" s="1"/>
  <c r="H701" i="1"/>
  <c r="A702" i="1"/>
  <c r="E703" i="1" s="1"/>
  <c r="I701" i="1"/>
  <c r="R700" i="1"/>
  <c r="P700" i="1"/>
  <c r="T700" i="1"/>
  <c r="V703" i="1" l="1"/>
  <c r="N702" i="1"/>
  <c r="O702" i="1" s="1"/>
  <c r="Q1158" i="1"/>
  <c r="P701" i="1"/>
  <c r="T701" i="1"/>
  <c r="H702" i="1"/>
  <c r="I702" i="1"/>
  <c r="A703" i="1"/>
  <c r="E704" i="1" s="1"/>
  <c r="R701" i="1"/>
  <c r="Q1159" i="1" l="1"/>
  <c r="V704" i="1"/>
  <c r="N703" i="1"/>
  <c r="O703" i="1" s="1"/>
  <c r="P702" i="1"/>
  <c r="T702" i="1"/>
  <c r="H703" i="1"/>
  <c r="I703" i="1"/>
  <c r="A704" i="1"/>
  <c r="E705" i="1" s="1"/>
  <c r="R702" i="1"/>
  <c r="V705" i="1" l="1"/>
  <c r="N704" i="1"/>
  <c r="O704" i="1" s="1"/>
  <c r="Q1160" i="1"/>
  <c r="R703" i="1"/>
  <c r="P703" i="1"/>
  <c r="T703" i="1"/>
  <c r="H704" i="1"/>
  <c r="A705" i="1"/>
  <c r="E706" i="1" s="1"/>
  <c r="I704" i="1"/>
  <c r="Q1161" i="1" l="1"/>
  <c r="V706" i="1"/>
  <c r="N705" i="1"/>
  <c r="O705" i="1" s="1"/>
  <c r="P704" i="1"/>
  <c r="T704" i="1"/>
  <c r="R704" i="1"/>
  <c r="H705" i="1"/>
  <c r="A706" i="1"/>
  <c r="E707" i="1" s="1"/>
  <c r="I705" i="1"/>
  <c r="V707" i="1" l="1"/>
  <c r="N706" i="1"/>
  <c r="O706" i="1" s="1"/>
  <c r="Q1162" i="1"/>
  <c r="P705" i="1"/>
  <c r="T705" i="1"/>
  <c r="H706" i="1"/>
  <c r="A707" i="1"/>
  <c r="E708" i="1" s="1"/>
  <c r="I706" i="1"/>
  <c r="R705" i="1"/>
  <c r="V708" i="1" l="1"/>
  <c r="N707" i="1"/>
  <c r="O707" i="1" s="1"/>
  <c r="P707" i="1" s="1"/>
  <c r="Q1163" i="1"/>
  <c r="P706" i="1"/>
  <c r="T706" i="1"/>
  <c r="R706" i="1"/>
  <c r="H707" i="1"/>
  <c r="I707" i="1"/>
  <c r="A708" i="1"/>
  <c r="E709" i="1" s="1"/>
  <c r="Q1164" i="1" l="1"/>
  <c r="V709" i="1"/>
  <c r="N708" i="1"/>
  <c r="O708" i="1" s="1"/>
  <c r="H708" i="1"/>
  <c r="I708" i="1"/>
  <c r="A709" i="1"/>
  <c r="E710" i="1" s="1"/>
  <c r="R707" i="1"/>
  <c r="V710" i="1" l="1"/>
  <c r="N709" i="1"/>
  <c r="O709" i="1" s="1"/>
  <c r="Q1165" i="1"/>
  <c r="H709" i="1"/>
  <c r="I709" i="1"/>
  <c r="A710" i="1"/>
  <c r="E711" i="1" s="1"/>
  <c r="P708" i="1"/>
  <c r="T708" i="1"/>
  <c r="R708" i="1"/>
  <c r="Q1166" i="1" l="1"/>
  <c r="V711" i="1"/>
  <c r="N710" i="1"/>
  <c r="O710" i="1" s="1"/>
  <c r="P710" i="1" s="1"/>
  <c r="P709" i="1"/>
  <c r="T709" i="1"/>
  <c r="H710" i="1"/>
  <c r="I710" i="1"/>
  <c r="A711" i="1"/>
  <c r="E712" i="1" s="1"/>
  <c r="R709" i="1"/>
  <c r="V712" i="1" l="1"/>
  <c r="N711" i="1"/>
  <c r="O711" i="1" s="1"/>
  <c r="Q1167" i="1"/>
  <c r="H711" i="1"/>
  <c r="A712" i="1"/>
  <c r="E713" i="1" s="1"/>
  <c r="I711" i="1"/>
  <c r="R710" i="1"/>
  <c r="V713" i="1" l="1"/>
  <c r="N712" i="1"/>
  <c r="O712" i="1" s="1"/>
  <c r="P712" i="1" s="1"/>
  <c r="Q1168" i="1"/>
  <c r="R711" i="1"/>
  <c r="P711" i="1"/>
  <c r="H712" i="1"/>
  <c r="I712" i="1"/>
  <c r="A713" i="1"/>
  <c r="E714" i="1" s="1"/>
  <c r="Q1169" i="1" l="1"/>
  <c r="V714" i="1"/>
  <c r="N713" i="1"/>
  <c r="O713" i="1" s="1"/>
  <c r="P713" i="1" s="1"/>
  <c r="H713" i="1"/>
  <c r="A714" i="1"/>
  <c r="E715" i="1" s="1"/>
  <c r="I713" i="1"/>
  <c r="R712" i="1"/>
  <c r="V715" i="1" l="1"/>
  <c r="N714" i="1"/>
  <c r="O714" i="1" s="1"/>
  <c r="Q1170" i="1"/>
  <c r="H714" i="1"/>
  <c r="A715" i="1"/>
  <c r="E716" i="1" s="1"/>
  <c r="I714" i="1"/>
  <c r="R713" i="1"/>
  <c r="V716" i="1" l="1"/>
  <c r="N715" i="1"/>
  <c r="O715" i="1" s="1"/>
  <c r="Q1171" i="1"/>
  <c r="P714" i="1"/>
  <c r="T714" i="1"/>
  <c r="R714" i="1"/>
  <c r="H715" i="1"/>
  <c r="A716" i="1"/>
  <c r="E717" i="1" s="1"/>
  <c r="I715" i="1"/>
  <c r="Q1172" i="1" l="1"/>
  <c r="V717" i="1"/>
  <c r="N716" i="1"/>
  <c r="O716" i="1" s="1"/>
  <c r="P715" i="1"/>
  <c r="T715" i="1"/>
  <c r="R715" i="1"/>
  <c r="H716" i="1"/>
  <c r="I716" i="1"/>
  <c r="A717" i="1"/>
  <c r="E718" i="1" s="1"/>
  <c r="V718" i="1" l="1"/>
  <c r="N717" i="1"/>
  <c r="O717" i="1" s="1"/>
  <c r="Q1173" i="1"/>
  <c r="P716" i="1"/>
  <c r="T716" i="1"/>
  <c r="H717" i="1"/>
  <c r="I717" i="1"/>
  <c r="A718" i="1"/>
  <c r="E719" i="1" s="1"/>
  <c r="R716" i="1"/>
  <c r="Q1174" i="1" l="1"/>
  <c r="V719" i="1"/>
  <c r="N718" i="1"/>
  <c r="O718" i="1" s="1"/>
  <c r="H718" i="1"/>
  <c r="A719" i="1"/>
  <c r="E720" i="1" s="1"/>
  <c r="I718" i="1"/>
  <c r="R717" i="1"/>
  <c r="P717" i="1"/>
  <c r="T717" i="1"/>
  <c r="V720" i="1" l="1"/>
  <c r="N719" i="1"/>
  <c r="O719" i="1" s="1"/>
  <c r="Q1175" i="1"/>
  <c r="P718" i="1"/>
  <c r="T718" i="1"/>
  <c r="H719" i="1"/>
  <c r="A720" i="1"/>
  <c r="E721" i="1" s="1"/>
  <c r="I719" i="1"/>
  <c r="R718" i="1"/>
  <c r="Q1176" i="1" l="1"/>
  <c r="V721" i="1"/>
  <c r="N720" i="1"/>
  <c r="O720" i="1" s="1"/>
  <c r="R719" i="1"/>
  <c r="P719" i="1"/>
  <c r="T719" i="1"/>
  <c r="H720" i="1"/>
  <c r="I720" i="1"/>
  <c r="A721" i="1"/>
  <c r="E722" i="1" s="1"/>
  <c r="V722" i="1" l="1"/>
  <c r="N721" i="1"/>
  <c r="O721" i="1" s="1"/>
  <c r="Q1177" i="1"/>
  <c r="R720" i="1"/>
  <c r="P720" i="1"/>
  <c r="T720" i="1"/>
  <c r="H721" i="1"/>
  <c r="A722" i="1"/>
  <c r="E723" i="1" s="1"/>
  <c r="I721" i="1"/>
  <c r="Q1178" i="1" l="1"/>
  <c r="V723" i="1"/>
  <c r="N722" i="1"/>
  <c r="O722" i="1" s="1"/>
  <c r="R721" i="1"/>
  <c r="P721" i="1"/>
  <c r="T721" i="1"/>
  <c r="H722" i="1"/>
  <c r="A723" i="1"/>
  <c r="E724" i="1" s="1"/>
  <c r="I722" i="1"/>
  <c r="V724" i="1" l="1"/>
  <c r="N723" i="1"/>
  <c r="O723" i="1" s="1"/>
  <c r="Q1179" i="1"/>
  <c r="P722" i="1"/>
  <c r="T722" i="1"/>
  <c r="R722" i="1"/>
  <c r="H723" i="1"/>
  <c r="A724" i="1"/>
  <c r="E725" i="1" s="1"/>
  <c r="I723" i="1"/>
  <c r="Q1180" i="1" l="1"/>
  <c r="V725" i="1"/>
  <c r="N724" i="1"/>
  <c r="O724" i="1" s="1"/>
  <c r="H724" i="1"/>
  <c r="I724" i="1"/>
  <c r="A725" i="1"/>
  <c r="E726" i="1" s="1"/>
  <c r="P723" i="1"/>
  <c r="T723" i="1"/>
  <c r="R723" i="1"/>
  <c r="V726" i="1" l="1"/>
  <c r="N725" i="1"/>
  <c r="O725" i="1" s="1"/>
  <c r="Q1181" i="1"/>
  <c r="H725" i="1"/>
  <c r="I725" i="1"/>
  <c r="A726" i="1"/>
  <c r="E727" i="1" s="1"/>
  <c r="P724" i="1"/>
  <c r="T724" i="1"/>
  <c r="R724" i="1"/>
  <c r="V727" i="1" l="1"/>
  <c r="N726" i="1"/>
  <c r="O726" i="1" s="1"/>
  <c r="Q1182" i="1"/>
  <c r="P725" i="1"/>
  <c r="T725" i="1"/>
  <c r="H726" i="1"/>
  <c r="I726" i="1"/>
  <c r="A727" i="1"/>
  <c r="E728" i="1" s="1"/>
  <c r="R725" i="1"/>
  <c r="Q1183" i="1" l="1"/>
  <c r="V728" i="1"/>
  <c r="N727" i="1"/>
  <c r="O727" i="1" s="1"/>
  <c r="R726" i="1"/>
  <c r="P726" i="1"/>
  <c r="T726" i="1"/>
  <c r="H727" i="1"/>
  <c r="A728" i="1"/>
  <c r="E729" i="1" s="1"/>
  <c r="I727" i="1"/>
  <c r="V729" i="1" l="1"/>
  <c r="N728" i="1"/>
  <c r="O728" i="1" s="1"/>
  <c r="Q1184" i="1"/>
  <c r="P727" i="1"/>
  <c r="T727" i="1"/>
  <c r="H728" i="1"/>
  <c r="I728" i="1"/>
  <c r="A729" i="1"/>
  <c r="E730" i="1" s="1"/>
  <c r="R727" i="1"/>
  <c r="Q1185" i="1" l="1"/>
  <c r="V730" i="1"/>
  <c r="N729" i="1"/>
  <c r="O729" i="1" s="1"/>
  <c r="H729" i="1"/>
  <c r="I729" i="1"/>
  <c r="A730" i="1"/>
  <c r="E731" i="1" s="1"/>
  <c r="R728" i="1"/>
  <c r="P728" i="1"/>
  <c r="T728" i="1"/>
  <c r="V731" i="1" l="1"/>
  <c r="N730" i="1"/>
  <c r="O730" i="1" s="1"/>
  <c r="Q1186" i="1"/>
  <c r="H730" i="1"/>
  <c r="I730" i="1"/>
  <c r="A731" i="1"/>
  <c r="E732" i="1" s="1"/>
  <c r="P729" i="1"/>
  <c r="T729" i="1"/>
  <c r="R729" i="1"/>
  <c r="Q1187" i="1" l="1"/>
  <c r="V732" i="1"/>
  <c r="N731" i="1"/>
  <c r="O731" i="1" s="1"/>
  <c r="H731" i="1"/>
  <c r="A732" i="1"/>
  <c r="E733" i="1" s="1"/>
  <c r="I731" i="1"/>
  <c r="P730" i="1"/>
  <c r="T730" i="1"/>
  <c r="R730" i="1"/>
  <c r="V733" i="1" l="1"/>
  <c r="N732" i="1"/>
  <c r="O732" i="1" s="1"/>
  <c r="Q1188" i="1"/>
  <c r="P731" i="1"/>
  <c r="T731" i="1"/>
  <c r="H732" i="1"/>
  <c r="I732" i="1"/>
  <c r="A733" i="1"/>
  <c r="E734" i="1" s="1"/>
  <c r="R731" i="1"/>
  <c r="Q1189" i="1" l="1"/>
  <c r="V734" i="1"/>
  <c r="N733" i="1"/>
  <c r="O733" i="1" s="1"/>
  <c r="R732" i="1"/>
  <c r="P732" i="1"/>
  <c r="T732" i="1"/>
  <c r="H733" i="1"/>
  <c r="A734" i="1"/>
  <c r="E735" i="1" s="1"/>
  <c r="I733" i="1"/>
  <c r="V735" i="1" l="1"/>
  <c r="N734" i="1"/>
  <c r="O734" i="1" s="1"/>
  <c r="Q1190" i="1"/>
  <c r="R733" i="1"/>
  <c r="P733" i="1"/>
  <c r="T733" i="1"/>
  <c r="H734" i="1"/>
  <c r="A735" i="1"/>
  <c r="E736" i="1" s="1"/>
  <c r="I734" i="1"/>
  <c r="Q1191" i="1" l="1"/>
  <c r="V736" i="1"/>
  <c r="N735" i="1"/>
  <c r="O735" i="1" s="1"/>
  <c r="P735" i="1" s="1"/>
  <c r="P734" i="1"/>
  <c r="T734" i="1"/>
  <c r="R734" i="1"/>
  <c r="H735" i="1"/>
  <c r="A736" i="1"/>
  <c r="E737" i="1" s="1"/>
  <c r="I735" i="1"/>
  <c r="V737" i="1" l="1"/>
  <c r="N736" i="1"/>
  <c r="O736" i="1" s="1"/>
  <c r="Q1192" i="1"/>
  <c r="H736" i="1"/>
  <c r="A737" i="1"/>
  <c r="E738" i="1" s="1"/>
  <c r="I736" i="1"/>
  <c r="R735" i="1"/>
  <c r="V738" i="1" l="1"/>
  <c r="N737" i="1"/>
  <c r="O737" i="1" s="1"/>
  <c r="P737" i="1" s="1"/>
  <c r="Q1193" i="1"/>
  <c r="P736" i="1"/>
  <c r="T736" i="1"/>
  <c r="H737" i="1"/>
  <c r="A738" i="1"/>
  <c r="E739" i="1" s="1"/>
  <c r="I737" i="1"/>
  <c r="R736" i="1"/>
  <c r="Q1194" i="1" l="1"/>
  <c r="V739" i="1"/>
  <c r="N738" i="1"/>
  <c r="O738" i="1" s="1"/>
  <c r="H738" i="1"/>
  <c r="R737" i="1"/>
  <c r="A739" i="1"/>
  <c r="E740" i="1" s="1"/>
  <c r="I738" i="1"/>
  <c r="V740" i="1" l="1"/>
  <c r="N739" i="1"/>
  <c r="O739" i="1" s="1"/>
  <c r="Q1195" i="1"/>
  <c r="P738" i="1"/>
  <c r="T738" i="1"/>
  <c r="H739" i="1"/>
  <c r="I739" i="1"/>
  <c r="A740" i="1"/>
  <c r="E741" i="1" s="1"/>
  <c r="R738" i="1"/>
  <c r="Q1196" i="1" l="1"/>
  <c r="V741" i="1"/>
  <c r="N740" i="1"/>
  <c r="O740" i="1" s="1"/>
  <c r="P740" i="1" s="1"/>
  <c r="H740" i="1"/>
  <c r="A741" i="1"/>
  <c r="E742" i="1" s="1"/>
  <c r="I740" i="1"/>
  <c r="P739" i="1"/>
  <c r="T739" i="1"/>
  <c r="R739" i="1"/>
  <c r="V742" i="1" l="1"/>
  <c r="N741" i="1"/>
  <c r="O741" i="1" s="1"/>
  <c r="Q1197" i="1"/>
  <c r="H741" i="1"/>
  <c r="A742" i="1"/>
  <c r="E743" i="1" s="1"/>
  <c r="I741" i="1"/>
  <c r="R740" i="1"/>
  <c r="P741" i="1" l="1"/>
  <c r="V743" i="1"/>
  <c r="N742" i="1"/>
  <c r="O742" i="1" s="1"/>
  <c r="Q1198" i="1"/>
  <c r="H742" i="1"/>
  <c r="I742" i="1"/>
  <c r="A743" i="1"/>
  <c r="E744" i="1" s="1"/>
  <c r="R741" i="1"/>
  <c r="V744" i="1" l="1"/>
  <c r="N743" i="1"/>
  <c r="O743" i="1" s="1"/>
  <c r="Q1199" i="1"/>
  <c r="H743" i="1"/>
  <c r="A744" i="1"/>
  <c r="E745" i="1" s="1"/>
  <c r="I743" i="1"/>
  <c r="P742" i="1"/>
  <c r="T742" i="1"/>
  <c r="R742" i="1"/>
  <c r="Q1200" i="1" l="1"/>
  <c r="V745" i="1"/>
  <c r="N744" i="1"/>
  <c r="O744" i="1" s="1"/>
  <c r="P744" i="1" s="1"/>
  <c r="P743" i="1"/>
  <c r="T743" i="1"/>
  <c r="H744" i="1"/>
  <c r="A745" i="1"/>
  <c r="E746" i="1" s="1"/>
  <c r="I744" i="1"/>
  <c r="R743" i="1"/>
  <c r="V746" i="1" l="1"/>
  <c r="N745" i="1"/>
  <c r="O745" i="1" s="1"/>
  <c r="Q1201" i="1"/>
  <c r="H745" i="1"/>
  <c r="I745" i="1"/>
  <c r="A746" i="1"/>
  <c r="E747" i="1" s="1"/>
  <c r="R744" i="1"/>
  <c r="V747" i="1" l="1"/>
  <c r="N746" i="1"/>
  <c r="O746" i="1" s="1"/>
  <c r="Q1202" i="1"/>
  <c r="H746" i="1"/>
  <c r="I746" i="1"/>
  <c r="A747" i="1"/>
  <c r="E748" i="1" s="1"/>
  <c r="P745" i="1"/>
  <c r="T745" i="1"/>
  <c r="R745" i="1"/>
  <c r="Q1203" i="1" l="1"/>
  <c r="V748" i="1"/>
  <c r="N747" i="1"/>
  <c r="O747" i="1" s="1"/>
  <c r="H747" i="1"/>
  <c r="I747" i="1"/>
  <c r="A748" i="1"/>
  <c r="E749" i="1" s="1"/>
  <c r="P746" i="1"/>
  <c r="T746" i="1"/>
  <c r="R746" i="1"/>
  <c r="V749" i="1" l="1"/>
  <c r="N748" i="1"/>
  <c r="O748" i="1" s="1"/>
  <c r="Q1204" i="1"/>
  <c r="P747" i="1"/>
  <c r="T747" i="1"/>
  <c r="H748" i="1"/>
  <c r="A749" i="1"/>
  <c r="E750" i="1" s="1"/>
  <c r="I748" i="1"/>
  <c r="R747" i="1"/>
  <c r="Q1205" i="1" l="1"/>
  <c r="V750" i="1"/>
  <c r="N749" i="1"/>
  <c r="O749" i="1" s="1"/>
  <c r="R748" i="1"/>
  <c r="H749" i="1"/>
  <c r="A750" i="1"/>
  <c r="E751" i="1" s="1"/>
  <c r="I749" i="1"/>
  <c r="P748" i="1"/>
  <c r="T748" i="1"/>
  <c r="V751" i="1" l="1"/>
  <c r="N750" i="1"/>
  <c r="O750" i="1" s="1"/>
  <c r="Q1206" i="1"/>
  <c r="P749" i="1"/>
  <c r="T749" i="1"/>
  <c r="H750" i="1"/>
  <c r="I750" i="1"/>
  <c r="A751" i="1"/>
  <c r="E752" i="1" s="1"/>
  <c r="R749" i="1"/>
  <c r="Q1207" i="1" l="1"/>
  <c r="V752" i="1"/>
  <c r="N751" i="1"/>
  <c r="O751" i="1" s="1"/>
  <c r="R750" i="1"/>
  <c r="P750" i="1"/>
  <c r="T750" i="1"/>
  <c r="H751" i="1"/>
  <c r="I751" i="1"/>
  <c r="A752" i="1"/>
  <c r="E753" i="1" s="1"/>
  <c r="V753" i="1" l="1"/>
  <c r="N752" i="1"/>
  <c r="O752" i="1" s="1"/>
  <c r="Q1208" i="1"/>
  <c r="P751" i="1"/>
  <c r="T751" i="1"/>
  <c r="H752" i="1"/>
  <c r="A753" i="1"/>
  <c r="E754" i="1" s="1"/>
  <c r="I752" i="1"/>
  <c r="R751" i="1"/>
  <c r="Q1209" i="1" l="1"/>
  <c r="V754" i="1"/>
  <c r="N753" i="1"/>
  <c r="O753" i="1" s="1"/>
  <c r="P752" i="1"/>
  <c r="T752" i="1"/>
  <c r="H753" i="1"/>
  <c r="A754" i="1"/>
  <c r="E755" i="1" s="1"/>
  <c r="I753" i="1"/>
  <c r="R752" i="1"/>
  <c r="V755" i="1" l="1"/>
  <c r="N754" i="1"/>
  <c r="O754" i="1" s="1"/>
  <c r="Q1210" i="1"/>
  <c r="R753" i="1"/>
  <c r="P753" i="1"/>
  <c r="T753" i="1"/>
  <c r="H754" i="1"/>
  <c r="I754" i="1"/>
  <c r="A755" i="1"/>
  <c r="E756" i="1" s="1"/>
  <c r="Q1211" i="1" l="1"/>
  <c r="V756" i="1"/>
  <c r="N755" i="1"/>
  <c r="O755" i="1" s="1"/>
  <c r="R754" i="1"/>
  <c r="P754" i="1"/>
  <c r="T754" i="1"/>
  <c r="H755" i="1"/>
  <c r="A756" i="1"/>
  <c r="E757" i="1" s="1"/>
  <c r="I755" i="1"/>
  <c r="Q1212" i="1" l="1"/>
  <c r="V757" i="1"/>
  <c r="N756" i="1"/>
  <c r="O756" i="1" s="1"/>
  <c r="P755" i="1"/>
  <c r="T755" i="1"/>
  <c r="H756" i="1"/>
  <c r="A757" i="1"/>
  <c r="E758" i="1" s="1"/>
  <c r="I756" i="1"/>
  <c r="R755" i="1"/>
  <c r="V758" i="1" l="1"/>
  <c r="N757" i="1"/>
  <c r="O757" i="1" s="1"/>
  <c r="Q1213" i="1"/>
  <c r="R756" i="1"/>
  <c r="P756" i="1"/>
  <c r="T756" i="1"/>
  <c r="H757" i="1"/>
  <c r="A758" i="1"/>
  <c r="E759" i="1" s="1"/>
  <c r="I757" i="1"/>
  <c r="Q1214" i="1" l="1"/>
  <c r="V759" i="1"/>
  <c r="N758" i="1"/>
  <c r="O758" i="1" s="1"/>
  <c r="R757" i="1"/>
  <c r="P757" i="1"/>
  <c r="T757" i="1"/>
  <c r="H758" i="1"/>
  <c r="I758" i="1"/>
  <c r="A759" i="1"/>
  <c r="E760" i="1" s="1"/>
  <c r="V760" i="1" l="1"/>
  <c r="N759" i="1"/>
  <c r="O759" i="1" s="1"/>
  <c r="Q1215" i="1"/>
  <c r="H759" i="1"/>
  <c r="A760" i="1"/>
  <c r="E761" i="1" s="1"/>
  <c r="I759" i="1"/>
  <c r="R758" i="1"/>
  <c r="P758" i="1"/>
  <c r="T758" i="1"/>
  <c r="Q1216" i="1" l="1"/>
  <c r="V761" i="1"/>
  <c r="N760" i="1"/>
  <c r="O760" i="1" s="1"/>
  <c r="P759" i="1"/>
  <c r="T759" i="1"/>
  <c r="H760" i="1"/>
  <c r="A761" i="1"/>
  <c r="E762" i="1" s="1"/>
  <c r="I760" i="1"/>
  <c r="R759" i="1"/>
  <c r="V762" i="1" l="1"/>
  <c r="N761" i="1"/>
  <c r="O761" i="1" s="1"/>
  <c r="Q1217" i="1"/>
  <c r="R760" i="1"/>
  <c r="P760" i="1"/>
  <c r="T760" i="1"/>
  <c r="H761" i="1"/>
  <c r="I761" i="1"/>
  <c r="A762" i="1"/>
  <c r="E763" i="1" s="1"/>
  <c r="Q1218" i="1" l="1"/>
  <c r="V763" i="1"/>
  <c r="N762" i="1"/>
  <c r="O762" i="1" s="1"/>
  <c r="P761" i="1"/>
  <c r="T761" i="1"/>
  <c r="H762" i="1"/>
  <c r="A763" i="1"/>
  <c r="E764" i="1" s="1"/>
  <c r="I762" i="1"/>
  <c r="R761" i="1"/>
  <c r="V764" i="1" l="1"/>
  <c r="N763" i="1"/>
  <c r="O763" i="1" s="1"/>
  <c r="Q1219" i="1"/>
  <c r="H763" i="1"/>
  <c r="I763" i="1"/>
  <c r="A764" i="1"/>
  <c r="E765" i="1" s="1"/>
  <c r="P762" i="1"/>
  <c r="T762" i="1"/>
  <c r="R762" i="1"/>
  <c r="V765" i="1" l="1"/>
  <c r="N764" i="1"/>
  <c r="O764" i="1" s="1"/>
  <c r="Q1220" i="1"/>
  <c r="P763" i="1"/>
  <c r="T763" i="1"/>
  <c r="H764" i="1"/>
  <c r="I764" i="1"/>
  <c r="A765" i="1"/>
  <c r="E766" i="1" s="1"/>
  <c r="R763" i="1"/>
  <c r="Q1221" i="1" l="1"/>
  <c r="V766" i="1"/>
  <c r="N765" i="1"/>
  <c r="O765" i="1" s="1"/>
  <c r="P764" i="1"/>
  <c r="T764" i="1"/>
  <c r="R764" i="1"/>
  <c r="H765" i="1"/>
  <c r="I765" i="1"/>
  <c r="A766" i="1"/>
  <c r="E767" i="1" s="1"/>
  <c r="V767" i="1" l="1"/>
  <c r="N766" i="1"/>
  <c r="O766" i="1" s="1"/>
  <c r="P766" i="1" s="1"/>
  <c r="Q1222" i="1"/>
  <c r="P765" i="1"/>
  <c r="T765" i="1"/>
  <c r="H766" i="1"/>
  <c r="A767" i="1"/>
  <c r="E768" i="1" s="1"/>
  <c r="I766" i="1"/>
  <c r="R765" i="1"/>
  <c r="Q1223" i="1" l="1"/>
  <c r="V768" i="1"/>
  <c r="N767" i="1"/>
  <c r="O767" i="1" s="1"/>
  <c r="H767" i="1"/>
  <c r="I767" i="1"/>
  <c r="A768" i="1"/>
  <c r="E769" i="1" s="1"/>
  <c r="R766" i="1"/>
  <c r="Q1224" i="1" l="1"/>
  <c r="V769" i="1"/>
  <c r="N768" i="1"/>
  <c r="O768" i="1" s="1"/>
  <c r="P768" i="1" s="1"/>
  <c r="H768" i="1"/>
  <c r="A769" i="1"/>
  <c r="E770" i="1" s="1"/>
  <c r="I768" i="1"/>
  <c r="R767" i="1"/>
  <c r="P767" i="1"/>
  <c r="T767" i="1"/>
  <c r="V770" i="1" l="1"/>
  <c r="N769" i="1"/>
  <c r="O769" i="1" s="1"/>
  <c r="P769" i="1" s="1"/>
  <c r="Q1225" i="1"/>
  <c r="H769" i="1"/>
  <c r="A770" i="1"/>
  <c r="E771" i="1" s="1"/>
  <c r="I769" i="1"/>
  <c r="R768" i="1"/>
  <c r="Q1226" i="1" l="1"/>
  <c r="V771" i="1"/>
  <c r="N770" i="1"/>
  <c r="O770" i="1" s="1"/>
  <c r="H770" i="1"/>
  <c r="A771" i="1"/>
  <c r="E772" i="1" s="1"/>
  <c r="I770" i="1"/>
  <c r="R769" i="1"/>
  <c r="V772" i="1" l="1"/>
  <c r="N771" i="1"/>
  <c r="O771" i="1" s="1"/>
  <c r="P771" i="1" s="1"/>
  <c r="Q1227" i="1"/>
  <c r="H771" i="1"/>
  <c r="I771" i="1"/>
  <c r="A772" i="1"/>
  <c r="E773" i="1" s="1"/>
  <c r="R770" i="1"/>
  <c r="P770" i="1"/>
  <c r="T770" i="1"/>
  <c r="Q1228" i="1" l="1"/>
  <c r="V773" i="1"/>
  <c r="N772" i="1"/>
  <c r="O772" i="1" s="1"/>
  <c r="H772" i="1"/>
  <c r="A773" i="1"/>
  <c r="E774" i="1" s="1"/>
  <c r="I772" i="1"/>
  <c r="R771" i="1"/>
  <c r="P772" i="1" l="1"/>
  <c r="V774" i="1"/>
  <c r="N773" i="1"/>
  <c r="O773" i="1" s="1"/>
  <c r="Q1229" i="1"/>
  <c r="H773" i="1"/>
  <c r="A774" i="1"/>
  <c r="E775" i="1" s="1"/>
  <c r="I773" i="1"/>
  <c r="R772" i="1"/>
  <c r="Q1230" i="1" l="1"/>
  <c r="V775" i="1"/>
  <c r="N774" i="1"/>
  <c r="O774" i="1" s="1"/>
  <c r="H774" i="1"/>
  <c r="A775" i="1"/>
  <c r="E776" i="1" s="1"/>
  <c r="I774" i="1"/>
  <c r="R773" i="1"/>
  <c r="P773" i="1"/>
  <c r="T773" i="1"/>
  <c r="Q1231" i="1" l="1"/>
  <c r="V776" i="1"/>
  <c r="N775" i="1"/>
  <c r="O775" i="1" s="1"/>
  <c r="P774" i="1"/>
  <c r="T774" i="1"/>
  <c r="H775" i="1"/>
  <c r="A776" i="1"/>
  <c r="E777" i="1" s="1"/>
  <c r="I775" i="1"/>
  <c r="R774" i="1"/>
  <c r="V777" i="1" l="1"/>
  <c r="N776" i="1"/>
  <c r="O776" i="1" s="1"/>
  <c r="Q1232" i="1"/>
  <c r="H776" i="1"/>
  <c r="I776" i="1"/>
  <c r="A777" i="1"/>
  <c r="E778" i="1" s="1"/>
  <c r="R775" i="1"/>
  <c r="P775" i="1"/>
  <c r="T775" i="1"/>
  <c r="V778" i="1" l="1"/>
  <c r="N777" i="1"/>
  <c r="O777" i="1" s="1"/>
  <c r="Q1233" i="1"/>
  <c r="P776" i="1"/>
  <c r="T776" i="1"/>
  <c r="H777" i="1"/>
  <c r="I777" i="1"/>
  <c r="A778" i="1"/>
  <c r="E779" i="1" s="1"/>
  <c r="R776" i="1"/>
  <c r="Q1234" i="1" l="1"/>
  <c r="V779" i="1"/>
  <c r="N778" i="1"/>
  <c r="O778" i="1" s="1"/>
  <c r="R777" i="1"/>
  <c r="P777" i="1"/>
  <c r="T777" i="1"/>
  <c r="H778" i="1"/>
  <c r="A779" i="1"/>
  <c r="E780" i="1" s="1"/>
  <c r="I778" i="1"/>
  <c r="Q1235" i="1" l="1"/>
  <c r="V780" i="1"/>
  <c r="N779" i="1"/>
  <c r="O779" i="1" s="1"/>
  <c r="H779" i="1"/>
  <c r="A780" i="1"/>
  <c r="E781" i="1" s="1"/>
  <c r="I779" i="1"/>
  <c r="P778" i="1"/>
  <c r="T778" i="1"/>
  <c r="R778" i="1"/>
  <c r="V781" i="1" l="1"/>
  <c r="N780" i="1"/>
  <c r="O780" i="1" s="1"/>
  <c r="Q1236" i="1"/>
  <c r="H780" i="1"/>
  <c r="I780" i="1"/>
  <c r="A781" i="1"/>
  <c r="E782" i="1" s="1"/>
  <c r="P779" i="1"/>
  <c r="T779" i="1"/>
  <c r="R779" i="1"/>
  <c r="Q1237" i="1" l="1"/>
  <c r="V782" i="1"/>
  <c r="N781" i="1"/>
  <c r="O781" i="1" s="1"/>
  <c r="H781" i="1"/>
  <c r="I781" i="1"/>
  <c r="A782" i="1"/>
  <c r="E783" i="1" s="1"/>
  <c r="P780" i="1"/>
  <c r="T780" i="1"/>
  <c r="R780" i="1"/>
  <c r="V783" i="1" l="1"/>
  <c r="N782" i="1"/>
  <c r="O782" i="1" s="1"/>
  <c r="Q1238" i="1"/>
  <c r="P781" i="1"/>
  <c r="T781" i="1"/>
  <c r="H782" i="1"/>
  <c r="A783" i="1"/>
  <c r="E784" i="1" s="1"/>
  <c r="I782" i="1"/>
  <c r="R781" i="1"/>
  <c r="Q1239" i="1" l="1"/>
  <c r="V784" i="1"/>
  <c r="N783" i="1"/>
  <c r="O783" i="1" s="1"/>
  <c r="R782" i="1"/>
  <c r="P782" i="1"/>
  <c r="T782" i="1"/>
  <c r="H783" i="1"/>
  <c r="A784" i="1"/>
  <c r="E785" i="1" s="1"/>
  <c r="I783" i="1"/>
  <c r="Q1240" i="1" l="1"/>
  <c r="V785" i="1"/>
  <c r="N784" i="1"/>
  <c r="O784" i="1" s="1"/>
  <c r="P783" i="1"/>
  <c r="T783" i="1"/>
  <c r="H784" i="1"/>
  <c r="I784" i="1"/>
  <c r="A785" i="1"/>
  <c r="E786" i="1" s="1"/>
  <c r="R783" i="1"/>
  <c r="V786" i="1" l="1"/>
  <c r="N785" i="1"/>
  <c r="O785" i="1" s="1"/>
  <c r="Q1241" i="1"/>
  <c r="P784" i="1"/>
  <c r="T784" i="1"/>
  <c r="R784" i="1"/>
  <c r="H785" i="1"/>
  <c r="I785" i="1"/>
  <c r="A786" i="1"/>
  <c r="E787" i="1" s="1"/>
  <c r="Q1242" i="1" l="1"/>
  <c r="V787" i="1"/>
  <c r="N786" i="1"/>
  <c r="O786" i="1" s="1"/>
  <c r="H786" i="1"/>
  <c r="I786" i="1"/>
  <c r="A787" i="1"/>
  <c r="E788" i="1" s="1"/>
  <c r="R785" i="1"/>
  <c r="P785" i="1"/>
  <c r="T785" i="1"/>
  <c r="V788" i="1" l="1"/>
  <c r="N787" i="1"/>
  <c r="O787" i="1" s="1"/>
  <c r="Q1243" i="1"/>
  <c r="P786" i="1"/>
  <c r="T786" i="1"/>
  <c r="H787" i="1"/>
  <c r="A788" i="1"/>
  <c r="E789" i="1" s="1"/>
  <c r="I787" i="1"/>
  <c r="R786" i="1"/>
  <c r="V789" i="1" l="1"/>
  <c r="N788" i="1"/>
  <c r="O788" i="1" s="1"/>
  <c r="Q1244" i="1"/>
  <c r="P787" i="1"/>
  <c r="T787" i="1"/>
  <c r="R787" i="1"/>
  <c r="H788" i="1"/>
  <c r="I788" i="1"/>
  <c r="A789" i="1"/>
  <c r="E790" i="1" s="1"/>
  <c r="Q1245" i="1" l="1"/>
  <c r="V790" i="1"/>
  <c r="N789" i="1"/>
  <c r="O789" i="1" s="1"/>
  <c r="P788" i="1"/>
  <c r="T788" i="1"/>
  <c r="R788" i="1"/>
  <c r="H789" i="1"/>
  <c r="I789" i="1"/>
  <c r="A790" i="1"/>
  <c r="E791" i="1" s="1"/>
  <c r="V791" i="1" l="1"/>
  <c r="N790" i="1"/>
  <c r="O790" i="1" s="1"/>
  <c r="Q1246" i="1"/>
  <c r="H790" i="1"/>
  <c r="I790" i="1"/>
  <c r="A791" i="1"/>
  <c r="E792" i="1" s="1"/>
  <c r="P789" i="1"/>
  <c r="T789" i="1"/>
  <c r="R789" i="1"/>
  <c r="V792" i="1" l="1"/>
  <c r="N791" i="1"/>
  <c r="O791" i="1" s="1"/>
  <c r="Q1247" i="1"/>
  <c r="P790" i="1"/>
  <c r="T790" i="1"/>
  <c r="H791" i="1"/>
  <c r="I791" i="1"/>
  <c r="A792" i="1"/>
  <c r="E793" i="1" s="1"/>
  <c r="R790" i="1"/>
  <c r="Q1248" i="1" l="1"/>
  <c r="V793" i="1"/>
  <c r="N792" i="1"/>
  <c r="O792" i="1" s="1"/>
  <c r="R791" i="1"/>
  <c r="H792" i="1"/>
  <c r="I792" i="1"/>
  <c r="A793" i="1"/>
  <c r="E794" i="1" s="1"/>
  <c r="P791" i="1"/>
  <c r="T791" i="1"/>
  <c r="V794" i="1" l="1"/>
  <c r="N793" i="1"/>
  <c r="O793" i="1" s="1"/>
  <c r="Q1249" i="1"/>
  <c r="P792" i="1"/>
  <c r="T792" i="1"/>
  <c r="R792" i="1"/>
  <c r="H793" i="1"/>
  <c r="I793" i="1"/>
  <c r="A794" i="1"/>
  <c r="E795" i="1" s="1"/>
  <c r="Q1250" i="1" l="1"/>
  <c r="V795" i="1"/>
  <c r="N794" i="1"/>
  <c r="O794" i="1" s="1"/>
  <c r="H794" i="1"/>
  <c r="I794" i="1"/>
  <c r="A795" i="1"/>
  <c r="E796" i="1" s="1"/>
  <c r="P793" i="1"/>
  <c r="T793" i="1"/>
  <c r="R793" i="1"/>
  <c r="V796" i="1" l="1"/>
  <c r="N795" i="1"/>
  <c r="O795" i="1" s="1"/>
  <c r="Q1251" i="1"/>
  <c r="P794" i="1"/>
  <c r="T794" i="1"/>
  <c r="H795" i="1"/>
  <c r="I795" i="1"/>
  <c r="A796" i="1"/>
  <c r="E797" i="1" s="1"/>
  <c r="R794" i="1"/>
  <c r="Q1252" i="1" l="1"/>
  <c r="V797" i="1"/>
  <c r="N796" i="1"/>
  <c r="O796" i="1" s="1"/>
  <c r="P796" i="1" s="1"/>
  <c r="P795" i="1"/>
  <c r="T795" i="1"/>
  <c r="H796" i="1"/>
  <c r="I796" i="1"/>
  <c r="A797" i="1"/>
  <c r="E798" i="1" s="1"/>
  <c r="R795" i="1"/>
  <c r="Q1253" i="1" l="1"/>
  <c r="V798" i="1"/>
  <c r="N797" i="1"/>
  <c r="O797" i="1" s="1"/>
  <c r="H797" i="1"/>
  <c r="I797" i="1"/>
  <c r="A798" i="1"/>
  <c r="E799" i="1" s="1"/>
  <c r="R796" i="1"/>
  <c r="V799" i="1" l="1"/>
  <c r="N798" i="1"/>
  <c r="O798" i="1" s="1"/>
  <c r="P798" i="1" s="1"/>
  <c r="Q1254" i="1"/>
  <c r="H798" i="1"/>
  <c r="I798" i="1"/>
  <c r="A799" i="1"/>
  <c r="E800" i="1" s="1"/>
  <c r="P797" i="1"/>
  <c r="T797" i="1"/>
  <c r="R797" i="1"/>
  <c r="V800" i="1" l="1"/>
  <c r="N799" i="1"/>
  <c r="O799" i="1" s="1"/>
  <c r="Q1255" i="1"/>
  <c r="H799" i="1"/>
  <c r="I799" i="1"/>
  <c r="A800" i="1"/>
  <c r="E801" i="1" s="1"/>
  <c r="R798" i="1"/>
  <c r="V801" i="1" l="1"/>
  <c r="N800" i="1"/>
  <c r="O800" i="1" s="1"/>
  <c r="P800" i="1" s="1"/>
  <c r="Q1256" i="1"/>
  <c r="P799" i="1"/>
  <c r="T799" i="1"/>
  <c r="H800" i="1"/>
  <c r="A801" i="1"/>
  <c r="E802" i="1" s="1"/>
  <c r="I800" i="1"/>
  <c r="R799" i="1"/>
  <c r="Q1257" i="1" l="1"/>
  <c r="V802" i="1"/>
  <c r="N801" i="1"/>
  <c r="O801" i="1" s="1"/>
  <c r="P801" i="1" s="1"/>
  <c r="H801" i="1"/>
  <c r="I801" i="1"/>
  <c r="A802" i="1"/>
  <c r="E803" i="1" s="1"/>
  <c r="R800" i="1"/>
  <c r="V803" i="1" l="1"/>
  <c r="N802" i="1"/>
  <c r="O802" i="1" s="1"/>
  <c r="Q1258" i="1"/>
  <c r="H802" i="1"/>
  <c r="I802" i="1"/>
  <c r="A803" i="1"/>
  <c r="E804" i="1" s="1"/>
  <c r="R801" i="1"/>
  <c r="V804" i="1" l="1"/>
  <c r="N803" i="1"/>
  <c r="O803" i="1" s="1"/>
  <c r="P803" i="1" s="1"/>
  <c r="Q1259" i="1"/>
  <c r="R802" i="1"/>
  <c r="P802" i="1"/>
  <c r="H803" i="1"/>
  <c r="I803" i="1"/>
  <c r="A804" i="1"/>
  <c r="E805" i="1" s="1"/>
  <c r="Q1260" i="1" l="1"/>
  <c r="V805" i="1"/>
  <c r="N804" i="1"/>
  <c r="O804" i="1" s="1"/>
  <c r="R803" i="1"/>
  <c r="H804" i="1"/>
  <c r="A805" i="1"/>
  <c r="E806" i="1" s="1"/>
  <c r="I804" i="1"/>
  <c r="V806" i="1" l="1"/>
  <c r="N805" i="1"/>
  <c r="O805" i="1" s="1"/>
  <c r="Q1261" i="1"/>
  <c r="H805" i="1"/>
  <c r="A806" i="1"/>
  <c r="E807" i="1" s="1"/>
  <c r="I805" i="1"/>
  <c r="R804" i="1"/>
  <c r="P804" i="1"/>
  <c r="T804" i="1"/>
  <c r="V807" i="1" l="1"/>
  <c r="N806" i="1"/>
  <c r="O806" i="1" s="1"/>
  <c r="Q1262" i="1"/>
  <c r="P805" i="1"/>
  <c r="T805" i="1"/>
  <c r="H806" i="1"/>
  <c r="A807" i="1"/>
  <c r="E808" i="1" s="1"/>
  <c r="I806" i="1"/>
  <c r="R805" i="1"/>
  <c r="V808" i="1" l="1"/>
  <c r="N807" i="1"/>
  <c r="O807" i="1" s="1"/>
  <c r="Q1263" i="1"/>
  <c r="P806" i="1"/>
  <c r="T806" i="1"/>
  <c r="H807" i="1"/>
  <c r="I807" i="1"/>
  <c r="A808" i="1"/>
  <c r="E809" i="1" s="1"/>
  <c r="R806" i="1"/>
  <c r="Q1264" i="1" l="1"/>
  <c r="V809" i="1"/>
  <c r="N808" i="1"/>
  <c r="O808" i="1" s="1"/>
  <c r="H808" i="1"/>
  <c r="A809" i="1"/>
  <c r="E810" i="1" s="1"/>
  <c r="I808" i="1"/>
  <c r="R807" i="1"/>
  <c r="P807" i="1"/>
  <c r="T807" i="1"/>
  <c r="V810" i="1" l="1"/>
  <c r="N809" i="1"/>
  <c r="O809" i="1" s="1"/>
  <c r="Q1265" i="1"/>
  <c r="H809" i="1"/>
  <c r="A810" i="1"/>
  <c r="E811" i="1" s="1"/>
  <c r="I809" i="1"/>
  <c r="P808" i="1"/>
  <c r="T808" i="1"/>
  <c r="R808" i="1"/>
  <c r="V811" i="1" l="1"/>
  <c r="N810" i="1"/>
  <c r="O810" i="1" s="1"/>
  <c r="Q1266" i="1"/>
  <c r="P809" i="1"/>
  <c r="T809" i="1"/>
  <c r="H810" i="1"/>
  <c r="A811" i="1"/>
  <c r="E812" i="1" s="1"/>
  <c r="I810" i="1"/>
  <c r="R809" i="1"/>
  <c r="V812" i="1" l="1"/>
  <c r="N811" i="1"/>
  <c r="O811" i="1" s="1"/>
  <c r="Q1267" i="1"/>
  <c r="P810" i="1"/>
  <c r="T810" i="1"/>
  <c r="H811" i="1"/>
  <c r="I811" i="1"/>
  <c r="A812" i="1"/>
  <c r="E813" i="1" s="1"/>
  <c r="R810" i="1"/>
  <c r="V813" i="1" l="1"/>
  <c r="N812" i="1"/>
  <c r="O812" i="1" s="1"/>
  <c r="Q1268" i="1"/>
  <c r="P811" i="1"/>
  <c r="T811" i="1"/>
  <c r="R811" i="1"/>
  <c r="H812" i="1"/>
  <c r="A813" i="1"/>
  <c r="E814" i="1" s="1"/>
  <c r="I812" i="1"/>
  <c r="Q1269" i="1" l="1"/>
  <c r="V814" i="1"/>
  <c r="N813" i="1"/>
  <c r="O813" i="1" s="1"/>
  <c r="R812" i="1"/>
  <c r="P812" i="1"/>
  <c r="T812" i="1"/>
  <c r="H813" i="1"/>
  <c r="I813" i="1"/>
  <c r="A814" i="1"/>
  <c r="E815" i="1" s="1"/>
  <c r="V815" i="1" l="1"/>
  <c r="N814" i="1"/>
  <c r="O814" i="1" s="1"/>
  <c r="Q1270" i="1"/>
  <c r="P813" i="1"/>
  <c r="T813" i="1"/>
  <c r="H814" i="1"/>
  <c r="A815" i="1"/>
  <c r="E816" i="1" s="1"/>
  <c r="I814" i="1"/>
  <c r="R813" i="1"/>
  <c r="V816" i="1" l="1"/>
  <c r="N815" i="1"/>
  <c r="O815" i="1" s="1"/>
  <c r="Q1271" i="1"/>
  <c r="R814" i="1"/>
  <c r="P814" i="1"/>
  <c r="T814" i="1"/>
  <c r="H815" i="1"/>
  <c r="A816" i="1"/>
  <c r="E817" i="1" s="1"/>
  <c r="I815" i="1"/>
  <c r="Q1272" i="1" l="1"/>
  <c r="V817" i="1"/>
  <c r="N816" i="1"/>
  <c r="O816" i="1" s="1"/>
  <c r="R815" i="1"/>
  <c r="P815" i="1"/>
  <c r="T815" i="1"/>
  <c r="H816" i="1"/>
  <c r="A817" i="1"/>
  <c r="E818" i="1" s="1"/>
  <c r="I816" i="1"/>
  <c r="Q1273" i="1" l="1"/>
  <c r="N817" i="1"/>
  <c r="O817" i="1" s="1"/>
  <c r="V818" i="1"/>
  <c r="R816" i="1"/>
  <c r="P816" i="1"/>
  <c r="T816" i="1"/>
  <c r="H817" i="1"/>
  <c r="I817" i="1"/>
  <c r="A818" i="1"/>
  <c r="E819" i="1" s="1"/>
  <c r="V819" i="1" l="1"/>
  <c r="N818" i="1"/>
  <c r="O818" i="1" s="1"/>
  <c r="Q1274" i="1"/>
  <c r="H818" i="1"/>
  <c r="A819" i="1"/>
  <c r="E820" i="1" s="1"/>
  <c r="I818" i="1"/>
  <c r="R817" i="1"/>
  <c r="P817" i="1"/>
  <c r="T817" i="1"/>
  <c r="V820" i="1" l="1"/>
  <c r="N819" i="1"/>
  <c r="O819" i="1" s="1"/>
  <c r="Q1275" i="1"/>
  <c r="P818" i="1"/>
  <c r="T818" i="1"/>
  <c r="H819" i="1"/>
  <c r="I819" i="1"/>
  <c r="A820" i="1"/>
  <c r="E821" i="1" s="1"/>
  <c r="R818" i="1"/>
  <c r="V821" i="1" l="1"/>
  <c r="N820" i="1"/>
  <c r="O820" i="1" s="1"/>
  <c r="Q1276" i="1"/>
  <c r="R819" i="1"/>
  <c r="H820" i="1"/>
  <c r="I820" i="1"/>
  <c r="A821" i="1"/>
  <c r="E822" i="1" s="1"/>
  <c r="P819" i="1"/>
  <c r="T819" i="1"/>
  <c r="V822" i="1" l="1"/>
  <c r="N821" i="1"/>
  <c r="O821" i="1" s="1"/>
  <c r="Q1277" i="1"/>
  <c r="R820" i="1"/>
  <c r="P820" i="1"/>
  <c r="T820" i="1"/>
  <c r="H821" i="1"/>
  <c r="I821" i="1"/>
  <c r="A822" i="1"/>
  <c r="E823" i="1" s="1"/>
  <c r="Q1278" i="1" l="1"/>
  <c r="V823" i="1"/>
  <c r="N822" i="1"/>
  <c r="O822" i="1" s="1"/>
  <c r="R821" i="1"/>
  <c r="H822" i="1"/>
  <c r="I822" i="1"/>
  <c r="A823" i="1"/>
  <c r="E824" i="1" s="1"/>
  <c r="P821" i="1"/>
  <c r="T821" i="1"/>
  <c r="V824" i="1" l="1"/>
  <c r="N823" i="1"/>
  <c r="O823" i="1" s="1"/>
  <c r="Q1279" i="1"/>
  <c r="H823" i="1"/>
  <c r="I823" i="1"/>
  <c r="A824" i="1"/>
  <c r="E825" i="1" s="1"/>
  <c r="P822" i="1"/>
  <c r="T822" i="1"/>
  <c r="R822" i="1"/>
  <c r="V825" i="1" l="1"/>
  <c r="N824" i="1"/>
  <c r="O824" i="1" s="1"/>
  <c r="Q1280" i="1"/>
  <c r="P823" i="1"/>
  <c r="T823" i="1"/>
  <c r="H824" i="1"/>
  <c r="I824" i="1"/>
  <c r="A825" i="1"/>
  <c r="E826" i="1" s="1"/>
  <c r="R823" i="1"/>
  <c r="Q1281" i="1" l="1"/>
  <c r="V826" i="1"/>
  <c r="N825" i="1"/>
  <c r="O825" i="1" s="1"/>
  <c r="H825" i="1"/>
  <c r="I825" i="1"/>
  <c r="A826" i="1"/>
  <c r="E827" i="1" s="1"/>
  <c r="P824" i="1"/>
  <c r="T824" i="1"/>
  <c r="R824" i="1"/>
  <c r="V827" i="1" l="1"/>
  <c r="N826" i="1"/>
  <c r="O826" i="1" s="1"/>
  <c r="Q1282" i="1"/>
  <c r="P825" i="1"/>
  <c r="T825" i="1"/>
  <c r="H826" i="1"/>
  <c r="A827" i="1"/>
  <c r="E828" i="1" s="1"/>
  <c r="I826" i="1"/>
  <c r="R825" i="1"/>
  <c r="Q1283" i="1" l="1"/>
  <c r="V828" i="1"/>
  <c r="N827" i="1"/>
  <c r="O827" i="1" s="1"/>
  <c r="P827" i="1" s="1"/>
  <c r="R826" i="1"/>
  <c r="P826" i="1"/>
  <c r="T826" i="1"/>
  <c r="H827" i="1"/>
  <c r="I827" i="1"/>
  <c r="A828" i="1"/>
  <c r="E829" i="1" s="1"/>
  <c r="V829" i="1" l="1"/>
  <c r="N828" i="1"/>
  <c r="O828" i="1" s="1"/>
  <c r="Q1284" i="1"/>
  <c r="H828" i="1"/>
  <c r="A829" i="1"/>
  <c r="E830" i="1" s="1"/>
  <c r="I828" i="1"/>
  <c r="R827" i="1"/>
  <c r="V830" i="1" l="1"/>
  <c r="N829" i="1"/>
  <c r="O829" i="1" s="1"/>
  <c r="P829" i="1" s="1"/>
  <c r="Q1285" i="1"/>
  <c r="H829" i="1"/>
  <c r="I829" i="1"/>
  <c r="A830" i="1"/>
  <c r="E831" i="1" s="1"/>
  <c r="P828" i="1"/>
  <c r="T828" i="1"/>
  <c r="R828" i="1"/>
  <c r="V831" i="1" l="1"/>
  <c r="N830" i="1"/>
  <c r="O830" i="1" s="1"/>
  <c r="P830" i="1" s="1"/>
  <c r="Q1286" i="1"/>
  <c r="H830" i="1"/>
  <c r="I830" i="1"/>
  <c r="A831" i="1"/>
  <c r="E832" i="1" s="1"/>
  <c r="R829" i="1"/>
  <c r="V832" i="1" l="1"/>
  <c r="N831" i="1"/>
  <c r="O831" i="1" s="1"/>
  <c r="Q1287" i="1"/>
  <c r="H831" i="1"/>
  <c r="A832" i="1"/>
  <c r="E833" i="1" s="1"/>
  <c r="I831" i="1"/>
  <c r="R830" i="1"/>
  <c r="V833" i="1" l="1"/>
  <c r="N832" i="1"/>
  <c r="O832" i="1" s="1"/>
  <c r="P832" i="1" s="1"/>
  <c r="Q1288" i="1"/>
  <c r="H832" i="1"/>
  <c r="A833" i="1"/>
  <c r="E834" i="1" s="1"/>
  <c r="I832" i="1"/>
  <c r="R831" i="1"/>
  <c r="P831" i="1"/>
  <c r="T831" i="1"/>
  <c r="V834" i="1" l="1"/>
  <c r="N833" i="1"/>
  <c r="O833" i="1" s="1"/>
  <c r="Q1289" i="1"/>
  <c r="H833" i="1"/>
  <c r="A834" i="1"/>
  <c r="E835" i="1" s="1"/>
  <c r="I833" i="1"/>
  <c r="R832" i="1"/>
  <c r="P833" i="1" l="1"/>
  <c r="V835" i="1"/>
  <c r="N834" i="1"/>
  <c r="O834" i="1" s="1"/>
  <c r="Q1290" i="1"/>
  <c r="H834" i="1"/>
  <c r="I834" i="1"/>
  <c r="A835" i="1"/>
  <c r="E836" i="1" s="1"/>
  <c r="R833" i="1"/>
  <c r="V836" i="1" l="1"/>
  <c r="N835" i="1"/>
  <c r="O835" i="1" s="1"/>
  <c r="Q1291" i="1"/>
  <c r="P834" i="1"/>
  <c r="T834" i="1"/>
  <c r="R834" i="1"/>
  <c r="H835" i="1"/>
  <c r="A836" i="1"/>
  <c r="E837" i="1" s="1"/>
  <c r="I835" i="1"/>
  <c r="Q1292" i="1" l="1"/>
  <c r="V837" i="1"/>
  <c r="N836" i="1"/>
  <c r="O836" i="1" s="1"/>
  <c r="P835" i="1"/>
  <c r="T835" i="1"/>
  <c r="H836" i="1"/>
  <c r="I836" i="1"/>
  <c r="A837" i="1"/>
  <c r="E838" i="1" s="1"/>
  <c r="R835" i="1"/>
  <c r="V838" i="1" l="1"/>
  <c r="N837" i="1"/>
  <c r="O837" i="1" s="1"/>
  <c r="Q1293" i="1"/>
  <c r="H837" i="1"/>
  <c r="I837" i="1"/>
  <c r="A838" i="1"/>
  <c r="E839" i="1" s="1"/>
  <c r="R836" i="1"/>
  <c r="P836" i="1"/>
  <c r="T836" i="1"/>
  <c r="V839" i="1" l="1"/>
  <c r="N838" i="1"/>
  <c r="O838" i="1" s="1"/>
  <c r="Q1294" i="1"/>
  <c r="P837" i="1"/>
  <c r="T837" i="1"/>
  <c r="H838" i="1"/>
  <c r="I838" i="1"/>
  <c r="A839" i="1"/>
  <c r="E840" i="1" s="1"/>
  <c r="R837" i="1"/>
  <c r="Q1295" i="1" l="1"/>
  <c r="V840" i="1"/>
  <c r="N839" i="1"/>
  <c r="O839" i="1" s="1"/>
  <c r="R838" i="1"/>
  <c r="P838" i="1"/>
  <c r="T838" i="1"/>
  <c r="H839" i="1"/>
  <c r="I839" i="1"/>
  <c r="A840" i="1"/>
  <c r="E841" i="1" s="1"/>
  <c r="V841" i="1" l="1"/>
  <c r="N840" i="1"/>
  <c r="O840" i="1" s="1"/>
  <c r="Q1296" i="1"/>
  <c r="R839" i="1"/>
  <c r="P839" i="1"/>
  <c r="T839" i="1"/>
  <c r="H840" i="1"/>
  <c r="A841" i="1"/>
  <c r="E842" i="1" s="1"/>
  <c r="I840" i="1"/>
  <c r="Q1297" i="1" l="1"/>
  <c r="V842" i="1"/>
  <c r="N841" i="1"/>
  <c r="O841" i="1" s="1"/>
  <c r="P840" i="1"/>
  <c r="T840" i="1"/>
  <c r="R840" i="1"/>
  <c r="H841" i="1"/>
  <c r="A842" i="1"/>
  <c r="E843" i="1" s="1"/>
  <c r="I841" i="1"/>
  <c r="Q1298" i="1" l="1"/>
  <c r="V843" i="1"/>
  <c r="N842" i="1"/>
  <c r="O842" i="1" s="1"/>
  <c r="P841" i="1"/>
  <c r="T841" i="1"/>
  <c r="H842" i="1"/>
  <c r="A843" i="1"/>
  <c r="E844" i="1" s="1"/>
  <c r="I842" i="1"/>
  <c r="R841" i="1"/>
  <c r="Q1299" i="1" l="1"/>
  <c r="V844" i="1"/>
  <c r="N843" i="1"/>
  <c r="O843" i="1" s="1"/>
  <c r="P842" i="1"/>
  <c r="T842" i="1"/>
  <c r="R842" i="1"/>
  <c r="H843" i="1"/>
  <c r="I843" i="1"/>
  <c r="A844" i="1"/>
  <c r="E845" i="1" s="1"/>
  <c r="V845" i="1" l="1"/>
  <c r="N844" i="1"/>
  <c r="O844" i="1" s="1"/>
  <c r="Q1300" i="1"/>
  <c r="H844" i="1"/>
  <c r="I844" i="1"/>
  <c r="A845" i="1"/>
  <c r="E846" i="1" s="1"/>
  <c r="P843" i="1"/>
  <c r="T843" i="1"/>
  <c r="R843" i="1"/>
  <c r="V846" i="1" l="1"/>
  <c r="N845" i="1"/>
  <c r="O845" i="1" s="1"/>
  <c r="Q1301" i="1"/>
  <c r="H845" i="1"/>
  <c r="I845" i="1"/>
  <c r="A846" i="1"/>
  <c r="E847" i="1" s="1"/>
  <c r="P844" i="1"/>
  <c r="T844" i="1"/>
  <c r="R844" i="1"/>
  <c r="V847" i="1" l="1"/>
  <c r="N846" i="1"/>
  <c r="O846" i="1" s="1"/>
  <c r="Q1302" i="1"/>
  <c r="P845" i="1"/>
  <c r="T845" i="1"/>
  <c r="H846" i="1"/>
  <c r="A847" i="1"/>
  <c r="E848" i="1" s="1"/>
  <c r="I846" i="1"/>
  <c r="R845" i="1"/>
  <c r="V848" i="1" l="1"/>
  <c r="N847" i="1"/>
  <c r="O847" i="1" s="1"/>
  <c r="Q1303" i="1"/>
  <c r="P846" i="1"/>
  <c r="T846" i="1"/>
  <c r="H847" i="1"/>
  <c r="A848" i="1"/>
  <c r="E849" i="1" s="1"/>
  <c r="I847" i="1"/>
  <c r="R846" i="1"/>
  <c r="V849" i="1" l="1"/>
  <c r="N848" i="1"/>
  <c r="O848" i="1" s="1"/>
  <c r="Q1304" i="1"/>
  <c r="P847" i="1"/>
  <c r="T847" i="1"/>
  <c r="R847" i="1"/>
  <c r="H848" i="1"/>
  <c r="I848" i="1"/>
  <c r="A849" i="1"/>
  <c r="E850" i="1" s="1"/>
  <c r="Q1305" i="1" l="1"/>
  <c r="V850" i="1"/>
  <c r="N849" i="1"/>
  <c r="O849" i="1" s="1"/>
  <c r="R848" i="1"/>
  <c r="P848" i="1"/>
  <c r="T848" i="1"/>
  <c r="H849" i="1"/>
  <c r="A850" i="1"/>
  <c r="E851" i="1" s="1"/>
  <c r="I849" i="1"/>
  <c r="Q1306" i="1" l="1"/>
  <c r="V851" i="1"/>
  <c r="N850" i="1"/>
  <c r="O850" i="1" s="1"/>
  <c r="R849" i="1"/>
  <c r="P849" i="1"/>
  <c r="T849" i="1"/>
  <c r="H850" i="1"/>
  <c r="A851" i="1"/>
  <c r="E852" i="1" s="1"/>
  <c r="I850" i="1"/>
  <c r="V852" i="1" l="1"/>
  <c r="N851" i="1"/>
  <c r="O851" i="1" s="1"/>
  <c r="Q1307" i="1"/>
  <c r="H851" i="1"/>
  <c r="I851" i="1"/>
  <c r="A852" i="1"/>
  <c r="E853" i="1" s="1"/>
  <c r="R850" i="1"/>
  <c r="P850" i="1"/>
  <c r="T850" i="1"/>
  <c r="V853" i="1" l="1"/>
  <c r="N852" i="1"/>
  <c r="O852" i="1" s="1"/>
  <c r="Q1308" i="1"/>
  <c r="P851" i="1"/>
  <c r="T851" i="1"/>
  <c r="H852" i="1"/>
  <c r="I852" i="1"/>
  <c r="A853" i="1"/>
  <c r="E854" i="1" s="1"/>
  <c r="R851" i="1"/>
  <c r="Q1309" i="1" l="1"/>
  <c r="V854" i="1"/>
  <c r="N853" i="1"/>
  <c r="O853" i="1" s="1"/>
  <c r="R852" i="1"/>
  <c r="P852" i="1"/>
  <c r="T852" i="1"/>
  <c r="H853" i="1"/>
  <c r="A854" i="1"/>
  <c r="E855" i="1" s="1"/>
  <c r="I853" i="1"/>
  <c r="V855" i="1" l="1"/>
  <c r="N854" i="1"/>
  <c r="O854" i="1" s="1"/>
  <c r="Q1310" i="1"/>
  <c r="H854" i="1"/>
  <c r="A855" i="1"/>
  <c r="E856" i="1" s="1"/>
  <c r="I854" i="1"/>
  <c r="R853" i="1"/>
  <c r="P853" i="1"/>
  <c r="T853" i="1"/>
  <c r="Q1311" i="1" l="1"/>
  <c r="V856" i="1"/>
  <c r="N855" i="1"/>
  <c r="O855" i="1" s="1"/>
  <c r="P854" i="1"/>
  <c r="T854" i="1"/>
  <c r="H855" i="1"/>
  <c r="A856" i="1"/>
  <c r="E857" i="1" s="1"/>
  <c r="I855" i="1"/>
  <c r="R854" i="1"/>
  <c r="Q1312" i="1" l="1"/>
  <c r="V857" i="1"/>
  <c r="N856" i="1"/>
  <c r="O856" i="1" s="1"/>
  <c r="R855" i="1"/>
  <c r="P855" i="1"/>
  <c r="T855" i="1"/>
  <c r="H856" i="1"/>
  <c r="A857" i="1"/>
  <c r="E858" i="1" s="1"/>
  <c r="I856" i="1"/>
  <c r="V858" i="1" l="1"/>
  <c r="N857" i="1"/>
  <c r="O857" i="1" s="1"/>
  <c r="Q1313" i="1"/>
  <c r="P856" i="1"/>
  <c r="T856" i="1"/>
  <c r="R856" i="1"/>
  <c r="H857" i="1"/>
  <c r="I857" i="1"/>
  <c r="A858" i="1"/>
  <c r="E859" i="1" s="1"/>
  <c r="Q1314" i="1" l="1"/>
  <c r="V859" i="1"/>
  <c r="N858" i="1"/>
  <c r="O858" i="1" s="1"/>
  <c r="R857" i="1"/>
  <c r="H858" i="1"/>
  <c r="A859" i="1"/>
  <c r="E860" i="1" s="1"/>
  <c r="I858" i="1"/>
  <c r="V860" i="1" l="1"/>
  <c r="N859" i="1"/>
  <c r="O859" i="1" s="1"/>
  <c r="Q1315" i="1"/>
  <c r="P858" i="1"/>
  <c r="T858" i="1"/>
  <c r="H859" i="1"/>
  <c r="I859" i="1"/>
  <c r="A860" i="1"/>
  <c r="E861" i="1" s="1"/>
  <c r="R858" i="1"/>
  <c r="Q1316" i="1" l="1"/>
  <c r="V861" i="1"/>
  <c r="N860" i="1"/>
  <c r="O860" i="1" s="1"/>
  <c r="P860" i="1" s="1"/>
  <c r="P859" i="1"/>
  <c r="T859" i="1"/>
  <c r="H860" i="1"/>
  <c r="A861" i="1"/>
  <c r="E862" i="1" s="1"/>
  <c r="I860" i="1"/>
  <c r="R859" i="1"/>
  <c r="V862" i="1" l="1"/>
  <c r="N861" i="1"/>
  <c r="O861" i="1" s="1"/>
  <c r="P861" i="1" s="1"/>
  <c r="Q1317" i="1"/>
  <c r="R860" i="1"/>
  <c r="H861" i="1"/>
  <c r="A862" i="1"/>
  <c r="E863" i="1" s="1"/>
  <c r="I861" i="1"/>
  <c r="V863" i="1" l="1"/>
  <c r="N862" i="1"/>
  <c r="O862" i="1" s="1"/>
  <c r="P862" i="1" s="1"/>
  <c r="Q1318" i="1"/>
  <c r="H862" i="1"/>
  <c r="A863" i="1"/>
  <c r="E864" i="1" s="1"/>
  <c r="I862" i="1"/>
  <c r="R861" i="1"/>
  <c r="V864" i="1" l="1"/>
  <c r="N863" i="1"/>
  <c r="O863" i="1" s="1"/>
  <c r="P863" i="1" s="1"/>
  <c r="Q1319" i="1"/>
  <c r="H863" i="1"/>
  <c r="A864" i="1"/>
  <c r="E865" i="1" s="1"/>
  <c r="I863" i="1"/>
  <c r="R862" i="1"/>
  <c r="V865" i="1" l="1"/>
  <c r="N864" i="1"/>
  <c r="Q1320" i="1"/>
  <c r="H864" i="1"/>
  <c r="I864" i="1"/>
  <c r="A865" i="1"/>
  <c r="E866" i="1" s="1"/>
  <c r="R863" i="1"/>
  <c r="O864" i="1" l="1"/>
  <c r="P864" i="1" s="1"/>
  <c r="V866" i="1"/>
  <c r="N865" i="1"/>
  <c r="O865" i="1" s="1"/>
  <c r="Q1321" i="1"/>
  <c r="H865" i="1"/>
  <c r="A866" i="1"/>
  <c r="E867" i="1" s="1"/>
  <c r="I865" i="1"/>
  <c r="R864" i="1"/>
  <c r="V867" i="1" l="1"/>
  <c r="N866" i="1"/>
  <c r="O866" i="1" s="1"/>
  <c r="Q1322" i="1"/>
  <c r="R865" i="1"/>
  <c r="P865" i="1"/>
  <c r="T865" i="1"/>
  <c r="H866" i="1"/>
  <c r="I866" i="1"/>
  <c r="A867" i="1"/>
  <c r="E868" i="1" s="1"/>
  <c r="Q1323" i="1" l="1"/>
  <c r="V868" i="1"/>
  <c r="N867" i="1"/>
  <c r="O867" i="1" s="1"/>
  <c r="R866" i="1"/>
  <c r="H867" i="1"/>
  <c r="I867" i="1"/>
  <c r="A868" i="1"/>
  <c r="E869" i="1" s="1"/>
  <c r="P866" i="1"/>
  <c r="T866" i="1"/>
  <c r="V869" i="1" l="1"/>
  <c r="N868" i="1"/>
  <c r="O868" i="1" s="1"/>
  <c r="Q1324" i="1"/>
  <c r="H868" i="1"/>
  <c r="A869" i="1"/>
  <c r="E870" i="1" s="1"/>
  <c r="I868" i="1"/>
  <c r="P867" i="1"/>
  <c r="T867" i="1"/>
  <c r="R867" i="1"/>
  <c r="V870" i="1" l="1"/>
  <c r="N869" i="1"/>
  <c r="O869" i="1" s="1"/>
  <c r="Q1325" i="1"/>
  <c r="P868" i="1"/>
  <c r="T868" i="1"/>
  <c r="H869" i="1"/>
  <c r="I869" i="1"/>
  <c r="A870" i="1"/>
  <c r="E871" i="1" s="1"/>
  <c r="R868" i="1"/>
  <c r="Q1326" i="1" l="1"/>
  <c r="V871" i="1"/>
  <c r="N870" i="1"/>
  <c r="O870" i="1" s="1"/>
  <c r="H870" i="1"/>
  <c r="I870" i="1"/>
  <c r="A871" i="1"/>
  <c r="E872" i="1" s="1"/>
  <c r="R869" i="1"/>
  <c r="P869" i="1"/>
  <c r="T869" i="1"/>
  <c r="V872" i="1" l="1"/>
  <c r="N871" i="1"/>
  <c r="O871" i="1" s="1"/>
  <c r="Q1327" i="1"/>
  <c r="H871" i="1"/>
  <c r="I871" i="1"/>
  <c r="A872" i="1"/>
  <c r="E873" i="1" s="1"/>
  <c r="P870" i="1"/>
  <c r="T870" i="1"/>
  <c r="R870" i="1"/>
  <c r="Q1328" i="1" l="1"/>
  <c r="V873" i="1"/>
  <c r="N872" i="1"/>
  <c r="O872" i="1" s="1"/>
  <c r="H872" i="1"/>
  <c r="A873" i="1"/>
  <c r="E874" i="1" s="1"/>
  <c r="I872" i="1"/>
  <c r="P871" i="1"/>
  <c r="T871" i="1"/>
  <c r="R871" i="1"/>
  <c r="V874" i="1" l="1"/>
  <c r="N873" i="1"/>
  <c r="O873" i="1" s="1"/>
  <c r="Q1329" i="1"/>
  <c r="P872" i="1"/>
  <c r="T872" i="1"/>
  <c r="H873" i="1"/>
  <c r="A874" i="1"/>
  <c r="E875" i="1" s="1"/>
  <c r="I873" i="1"/>
  <c r="R872" i="1"/>
  <c r="V875" i="1" l="1"/>
  <c r="N874" i="1"/>
  <c r="O874" i="1" s="1"/>
  <c r="Q1330" i="1"/>
  <c r="P873" i="1"/>
  <c r="T873" i="1"/>
  <c r="R873" i="1"/>
  <c r="H874" i="1"/>
  <c r="I874" i="1"/>
  <c r="A875" i="1"/>
  <c r="E876" i="1" s="1"/>
  <c r="Q1331" i="1" l="1"/>
  <c r="V876" i="1"/>
  <c r="N875" i="1"/>
  <c r="O875" i="1" s="1"/>
  <c r="H875" i="1"/>
  <c r="A876" i="1"/>
  <c r="E877" i="1" s="1"/>
  <c r="I875" i="1"/>
  <c r="P874" i="1"/>
  <c r="T874" i="1"/>
  <c r="R874" i="1"/>
  <c r="V877" i="1" l="1"/>
  <c r="N876" i="1"/>
  <c r="O876" i="1" s="1"/>
  <c r="Q1332" i="1"/>
  <c r="P875" i="1"/>
  <c r="T875" i="1"/>
  <c r="H876" i="1"/>
  <c r="I876" i="1"/>
  <c r="A877" i="1"/>
  <c r="E878" i="1" s="1"/>
  <c r="R875" i="1"/>
  <c r="Q1333" i="1" l="1"/>
  <c r="V878" i="1"/>
  <c r="N877" i="1"/>
  <c r="O877" i="1" s="1"/>
  <c r="H877" i="1"/>
  <c r="A878" i="1"/>
  <c r="E879" i="1" s="1"/>
  <c r="I877" i="1"/>
  <c r="P876" i="1"/>
  <c r="T876" i="1"/>
  <c r="R876" i="1"/>
  <c r="V879" i="1" l="1"/>
  <c r="N878" i="1"/>
  <c r="O878" i="1" s="1"/>
  <c r="Q1334" i="1"/>
  <c r="P877" i="1"/>
  <c r="T877" i="1"/>
  <c r="H878" i="1"/>
  <c r="I878" i="1"/>
  <c r="A879" i="1"/>
  <c r="E880" i="1" s="1"/>
  <c r="R877" i="1"/>
  <c r="Q1335" i="1" l="1"/>
  <c r="V880" i="1"/>
  <c r="N879" i="1"/>
  <c r="O879" i="1" s="1"/>
  <c r="P878" i="1"/>
  <c r="T878" i="1"/>
  <c r="R878" i="1"/>
  <c r="H879" i="1"/>
  <c r="A880" i="1"/>
  <c r="E881" i="1" s="1"/>
  <c r="I879" i="1"/>
  <c r="Q1336" i="1" l="1"/>
  <c r="V881" i="1"/>
  <c r="N880" i="1"/>
  <c r="O880" i="1" s="1"/>
  <c r="R879" i="1"/>
  <c r="P879" i="1"/>
  <c r="T879" i="1"/>
  <c r="H880" i="1"/>
  <c r="I880" i="1"/>
  <c r="A881" i="1"/>
  <c r="E882" i="1" s="1"/>
  <c r="V882" i="1" l="1"/>
  <c r="N881" i="1"/>
  <c r="O881" i="1" s="1"/>
  <c r="Q1337" i="1"/>
  <c r="R880" i="1"/>
  <c r="H881" i="1"/>
  <c r="I881" i="1"/>
  <c r="A882" i="1"/>
  <c r="E883" i="1" s="1"/>
  <c r="P880" i="1"/>
  <c r="T880" i="1"/>
  <c r="V883" i="1" l="1"/>
  <c r="N882" i="1"/>
  <c r="O882" i="1" s="1"/>
  <c r="Q1338" i="1"/>
  <c r="P881" i="1"/>
  <c r="T881" i="1"/>
  <c r="H882" i="1"/>
  <c r="I882" i="1"/>
  <c r="A883" i="1"/>
  <c r="E884" i="1" s="1"/>
  <c r="R881" i="1"/>
  <c r="Q1339" i="1" l="1"/>
  <c r="V884" i="1"/>
  <c r="N883" i="1"/>
  <c r="O883" i="1" s="1"/>
  <c r="H883" i="1"/>
  <c r="I883" i="1"/>
  <c r="A884" i="1"/>
  <c r="E885" i="1" s="1"/>
  <c r="R882" i="1"/>
  <c r="P882" i="1"/>
  <c r="T882" i="1"/>
  <c r="V885" i="1" l="1"/>
  <c r="N884" i="1"/>
  <c r="O884" i="1" s="1"/>
  <c r="Q1340" i="1"/>
  <c r="P883" i="1"/>
  <c r="T883" i="1"/>
  <c r="H884" i="1"/>
  <c r="A885" i="1"/>
  <c r="E886" i="1" s="1"/>
  <c r="I884" i="1"/>
  <c r="R883" i="1"/>
  <c r="V886" i="1" l="1"/>
  <c r="N885" i="1"/>
  <c r="O885" i="1" s="1"/>
  <c r="Q1341" i="1"/>
  <c r="R884" i="1"/>
  <c r="P884" i="1"/>
  <c r="T884" i="1"/>
  <c r="H885" i="1"/>
  <c r="A886" i="1"/>
  <c r="E887" i="1" s="1"/>
  <c r="I885" i="1"/>
  <c r="Q1342" i="1" l="1"/>
  <c r="V887" i="1"/>
  <c r="N886" i="1"/>
  <c r="O886" i="1" s="1"/>
  <c r="R885" i="1"/>
  <c r="P885" i="1"/>
  <c r="T885" i="1"/>
  <c r="H886" i="1"/>
  <c r="A887" i="1"/>
  <c r="E888" i="1" s="1"/>
  <c r="I886" i="1"/>
  <c r="V888" i="1" l="1"/>
  <c r="N887" i="1"/>
  <c r="O887" i="1" s="1"/>
  <c r="Q1343" i="1"/>
  <c r="P886" i="1"/>
  <c r="T886" i="1"/>
  <c r="H887" i="1"/>
  <c r="A888" i="1"/>
  <c r="E889" i="1" s="1"/>
  <c r="I887" i="1"/>
  <c r="R886" i="1"/>
  <c r="V889" i="1" l="1"/>
  <c r="N888" i="1"/>
  <c r="O888" i="1" s="1"/>
  <c r="Q1344" i="1"/>
  <c r="R887" i="1"/>
  <c r="P887" i="1"/>
  <c r="T887" i="1"/>
  <c r="H888" i="1"/>
  <c r="A889" i="1"/>
  <c r="E890" i="1" s="1"/>
  <c r="I888" i="1"/>
  <c r="Q1345" i="1" l="1"/>
  <c r="V890" i="1"/>
  <c r="N889" i="1"/>
  <c r="O889" i="1" s="1"/>
  <c r="H889" i="1"/>
  <c r="A890" i="1"/>
  <c r="E891" i="1" s="1"/>
  <c r="I889" i="1"/>
  <c r="R888" i="1"/>
  <c r="V891" i="1" l="1"/>
  <c r="N890" i="1"/>
  <c r="O890" i="1" s="1"/>
  <c r="P890" i="1" s="1"/>
  <c r="Q1346" i="1"/>
  <c r="H890" i="1"/>
  <c r="I890" i="1"/>
  <c r="A891" i="1"/>
  <c r="E892" i="1" s="1"/>
  <c r="R889" i="1"/>
  <c r="P889" i="1"/>
  <c r="T889" i="1"/>
  <c r="Q1347" i="1" l="1"/>
  <c r="V892" i="1"/>
  <c r="N891" i="1"/>
  <c r="O891" i="1" s="1"/>
  <c r="P891" i="1" s="1"/>
  <c r="H891" i="1"/>
  <c r="A892" i="1"/>
  <c r="E893" i="1" s="1"/>
  <c r="I891" i="1"/>
  <c r="R890" i="1"/>
  <c r="V893" i="1" l="1"/>
  <c r="N892" i="1"/>
  <c r="O892" i="1" s="1"/>
  <c r="Q1348" i="1"/>
  <c r="H892" i="1"/>
  <c r="A893" i="1"/>
  <c r="E894" i="1" s="1"/>
  <c r="I892" i="1"/>
  <c r="R891" i="1"/>
  <c r="Q1349" i="1" l="1"/>
  <c r="V894" i="1"/>
  <c r="N893" i="1"/>
  <c r="H893" i="1"/>
  <c r="A894" i="1"/>
  <c r="E895" i="1" s="1"/>
  <c r="I893" i="1"/>
  <c r="P892" i="1"/>
  <c r="T892" i="1"/>
  <c r="R892" i="1"/>
  <c r="O893" i="1" l="1"/>
  <c r="V895" i="1"/>
  <c r="N894" i="1"/>
  <c r="O894" i="1" s="1"/>
  <c r="P894" i="1" s="1"/>
  <c r="Q1350" i="1"/>
  <c r="H894" i="1"/>
  <c r="A895" i="1"/>
  <c r="E896" i="1" s="1"/>
  <c r="I894" i="1"/>
  <c r="R893" i="1"/>
  <c r="P893" i="1" l="1"/>
  <c r="V896" i="1"/>
  <c r="N895" i="1"/>
  <c r="O895" i="1" s="1"/>
  <c r="Q1351" i="1"/>
  <c r="H895" i="1"/>
  <c r="I895" i="1"/>
  <c r="A896" i="1"/>
  <c r="E897" i="1" s="1"/>
  <c r="R894" i="1"/>
  <c r="V897" i="1" l="1"/>
  <c r="N896" i="1"/>
  <c r="O896" i="1" s="1"/>
  <c r="Q1352" i="1"/>
  <c r="P895" i="1"/>
  <c r="T895" i="1"/>
  <c r="R895" i="1"/>
  <c r="H896" i="1"/>
  <c r="I896" i="1"/>
  <c r="A897" i="1"/>
  <c r="E898" i="1" s="1"/>
  <c r="Q1353" i="1" l="1"/>
  <c r="V898" i="1"/>
  <c r="N897" i="1"/>
  <c r="O897" i="1" s="1"/>
  <c r="H897" i="1"/>
  <c r="A898" i="1"/>
  <c r="E899" i="1" s="1"/>
  <c r="I897" i="1"/>
  <c r="P896" i="1"/>
  <c r="T896" i="1"/>
  <c r="R896" i="1"/>
  <c r="V899" i="1" l="1"/>
  <c r="N898" i="1"/>
  <c r="O898" i="1" s="1"/>
  <c r="Q1354" i="1"/>
  <c r="P897" i="1"/>
  <c r="T897" i="1"/>
  <c r="H898" i="1"/>
  <c r="I898" i="1"/>
  <c r="A899" i="1"/>
  <c r="E900" i="1" s="1"/>
  <c r="R897" i="1"/>
  <c r="Q1355" i="1" l="1"/>
  <c r="V900" i="1"/>
  <c r="N899" i="1"/>
  <c r="O899" i="1" s="1"/>
  <c r="H899" i="1"/>
  <c r="A900" i="1"/>
  <c r="E901" i="1" s="1"/>
  <c r="I899" i="1"/>
  <c r="R898" i="1"/>
  <c r="P898" i="1"/>
  <c r="T898" i="1"/>
  <c r="V901" i="1" l="1"/>
  <c r="N900" i="1"/>
  <c r="O900" i="1" s="1"/>
  <c r="Q1356" i="1"/>
  <c r="P899" i="1"/>
  <c r="T899" i="1"/>
  <c r="H900" i="1"/>
  <c r="A901" i="1"/>
  <c r="E902" i="1" s="1"/>
  <c r="I900" i="1"/>
  <c r="R899" i="1"/>
  <c r="Q1357" i="1" l="1"/>
  <c r="V902" i="1"/>
  <c r="N901" i="1"/>
  <c r="O901" i="1" s="1"/>
  <c r="H901" i="1"/>
  <c r="A902" i="1"/>
  <c r="E903" i="1" s="1"/>
  <c r="I901" i="1"/>
  <c r="R900" i="1"/>
  <c r="P900" i="1"/>
  <c r="T900" i="1"/>
  <c r="V903" i="1" l="1"/>
  <c r="N902" i="1"/>
  <c r="O902" i="1" s="1"/>
  <c r="Q1358" i="1"/>
  <c r="P901" i="1"/>
  <c r="T901" i="1"/>
  <c r="H902" i="1"/>
  <c r="I902" i="1"/>
  <c r="A903" i="1"/>
  <c r="E904" i="1" s="1"/>
  <c r="R901" i="1"/>
  <c r="Q1359" i="1" l="1"/>
  <c r="V904" i="1"/>
  <c r="N903" i="1"/>
  <c r="O903" i="1" s="1"/>
  <c r="R902" i="1"/>
  <c r="H903" i="1"/>
  <c r="I903" i="1"/>
  <c r="A904" i="1"/>
  <c r="E905" i="1" s="1"/>
  <c r="P902" i="1"/>
  <c r="T902" i="1"/>
  <c r="V905" i="1" l="1"/>
  <c r="N904" i="1"/>
  <c r="O904" i="1" s="1"/>
  <c r="Q1360" i="1"/>
  <c r="H904" i="1"/>
  <c r="A905" i="1"/>
  <c r="E906" i="1" s="1"/>
  <c r="I904" i="1"/>
  <c r="P903" i="1"/>
  <c r="T903" i="1"/>
  <c r="R903" i="1"/>
  <c r="V906" i="1" l="1"/>
  <c r="N905" i="1"/>
  <c r="O905" i="1" s="1"/>
  <c r="Q1361" i="1"/>
  <c r="P904" i="1"/>
  <c r="T904" i="1"/>
  <c r="H905" i="1"/>
  <c r="A906" i="1"/>
  <c r="E907" i="1" s="1"/>
  <c r="I905" i="1"/>
  <c r="R904" i="1"/>
  <c r="V907" i="1" l="1"/>
  <c r="N906" i="1"/>
  <c r="O906" i="1" s="1"/>
  <c r="Q1362" i="1"/>
  <c r="H906" i="1"/>
  <c r="I906" i="1"/>
  <c r="A907" i="1"/>
  <c r="E908" i="1" s="1"/>
  <c r="P905" i="1"/>
  <c r="T905" i="1"/>
  <c r="R905" i="1"/>
  <c r="V908" i="1" l="1"/>
  <c r="N907" i="1"/>
  <c r="O907" i="1" s="1"/>
  <c r="Q1363" i="1"/>
  <c r="H907" i="1"/>
  <c r="I907" i="1"/>
  <c r="A908" i="1"/>
  <c r="E909" i="1" s="1"/>
  <c r="P906" i="1"/>
  <c r="T906" i="1"/>
  <c r="R906" i="1"/>
  <c r="V909" i="1" l="1"/>
  <c r="N908" i="1"/>
  <c r="O908" i="1" s="1"/>
  <c r="Q1364" i="1"/>
  <c r="P907" i="1"/>
  <c r="T907" i="1"/>
  <c r="H908" i="1"/>
  <c r="I908" i="1"/>
  <c r="A909" i="1"/>
  <c r="E910" i="1" s="1"/>
  <c r="R907" i="1"/>
  <c r="Q1365" i="1" l="1"/>
  <c r="V910" i="1"/>
  <c r="N909" i="1"/>
  <c r="O909" i="1" s="1"/>
  <c r="P908" i="1"/>
  <c r="T908" i="1"/>
  <c r="R908" i="1"/>
  <c r="H909" i="1"/>
  <c r="A910" i="1"/>
  <c r="E911" i="1" s="1"/>
  <c r="I909" i="1"/>
  <c r="Q1366" i="1" l="1"/>
  <c r="V911" i="1"/>
  <c r="N910" i="1"/>
  <c r="O910" i="1" s="1"/>
  <c r="R909" i="1"/>
  <c r="H910" i="1"/>
  <c r="A911" i="1"/>
  <c r="E912" i="1" s="1"/>
  <c r="I910" i="1"/>
  <c r="P909" i="1"/>
  <c r="T909" i="1"/>
  <c r="V912" i="1" l="1"/>
  <c r="N911" i="1"/>
  <c r="O911" i="1" s="1"/>
  <c r="Q1367" i="1"/>
  <c r="H911" i="1"/>
  <c r="I911" i="1"/>
  <c r="A912" i="1"/>
  <c r="E913" i="1" s="1"/>
  <c r="P910" i="1"/>
  <c r="T910" i="1"/>
  <c r="R910" i="1"/>
  <c r="V913" i="1" l="1"/>
  <c r="N912" i="1"/>
  <c r="O912" i="1" s="1"/>
  <c r="Q1368" i="1"/>
  <c r="H912" i="1"/>
  <c r="I912" i="1"/>
  <c r="A913" i="1"/>
  <c r="E914" i="1" s="1"/>
  <c r="R911" i="1"/>
  <c r="P911" i="1"/>
  <c r="T911" i="1"/>
  <c r="Q1369" i="1" l="1"/>
  <c r="V914" i="1"/>
  <c r="N913" i="1"/>
  <c r="O913" i="1" s="1"/>
  <c r="P912" i="1"/>
  <c r="T912" i="1"/>
  <c r="H913" i="1"/>
  <c r="I913" i="1"/>
  <c r="A914" i="1"/>
  <c r="E915" i="1" s="1"/>
  <c r="R912" i="1"/>
  <c r="V915" i="1" l="1"/>
  <c r="N914" i="1"/>
  <c r="O914" i="1" s="1"/>
  <c r="Q1370" i="1"/>
  <c r="R913" i="1"/>
  <c r="P913" i="1"/>
  <c r="T913" i="1"/>
  <c r="H914" i="1"/>
  <c r="I914" i="1"/>
  <c r="A915" i="1"/>
  <c r="E916" i="1" s="1"/>
  <c r="Q1371" i="1" l="1"/>
  <c r="V916" i="1"/>
  <c r="N915" i="1"/>
  <c r="O915" i="1" s="1"/>
  <c r="H915" i="1"/>
  <c r="I915" i="1"/>
  <c r="A916" i="1"/>
  <c r="E917" i="1" s="1"/>
  <c r="P914" i="1"/>
  <c r="T914" i="1"/>
  <c r="R914" i="1"/>
  <c r="V917" i="1" l="1"/>
  <c r="N916" i="1"/>
  <c r="O916" i="1" s="1"/>
  <c r="Q1372" i="1"/>
  <c r="P915" i="1"/>
  <c r="T915" i="1"/>
  <c r="H916" i="1"/>
  <c r="A917" i="1"/>
  <c r="E918" i="1" s="1"/>
  <c r="I916" i="1"/>
  <c r="R915" i="1"/>
  <c r="V918" i="1" l="1"/>
  <c r="N917" i="1"/>
  <c r="O917" i="1" s="1"/>
  <c r="Q1373" i="1"/>
  <c r="R916" i="1"/>
  <c r="P916" i="1"/>
  <c r="T916" i="1"/>
  <c r="H917" i="1"/>
  <c r="A918" i="1"/>
  <c r="E919" i="1" s="1"/>
  <c r="I917" i="1"/>
  <c r="Q1374" i="1" l="1"/>
  <c r="V919" i="1"/>
  <c r="N918" i="1"/>
  <c r="O918" i="1" s="1"/>
  <c r="H918" i="1"/>
  <c r="A919" i="1"/>
  <c r="E920" i="1" s="1"/>
  <c r="I918" i="1"/>
  <c r="R917" i="1"/>
  <c r="P917" i="1"/>
  <c r="T917" i="1"/>
  <c r="V920" i="1" l="1"/>
  <c r="N919" i="1"/>
  <c r="O919" i="1" s="1"/>
  <c r="Q1375" i="1"/>
  <c r="H919" i="1"/>
  <c r="I919" i="1"/>
  <c r="A920" i="1"/>
  <c r="E921" i="1" s="1"/>
  <c r="P918" i="1"/>
  <c r="T918" i="1"/>
  <c r="R918" i="1"/>
  <c r="V921" i="1" l="1"/>
  <c r="N920" i="1"/>
  <c r="O920" i="1" s="1"/>
  <c r="Q1376" i="1"/>
  <c r="H920" i="1"/>
  <c r="I920" i="1"/>
  <c r="A921" i="1"/>
  <c r="E922" i="1" s="1"/>
  <c r="R919" i="1"/>
  <c r="V922" i="1" l="1"/>
  <c r="N921" i="1"/>
  <c r="O921" i="1" s="1"/>
  <c r="P921" i="1" s="1"/>
  <c r="Q1377" i="1"/>
  <c r="P920" i="1"/>
  <c r="T920" i="1"/>
  <c r="H921" i="1"/>
  <c r="A922" i="1"/>
  <c r="E923" i="1" s="1"/>
  <c r="I921" i="1"/>
  <c r="R920" i="1"/>
  <c r="V923" i="1" l="1"/>
  <c r="N922" i="1"/>
  <c r="O922" i="1" s="1"/>
  <c r="P922" i="1" s="1"/>
  <c r="Q1378" i="1"/>
  <c r="H922" i="1"/>
  <c r="I922" i="1"/>
  <c r="A923" i="1"/>
  <c r="E924" i="1" s="1"/>
  <c r="R921" i="1"/>
  <c r="V924" i="1" l="1"/>
  <c r="N923" i="1"/>
  <c r="O923" i="1" s="1"/>
  <c r="Q1379" i="1"/>
  <c r="H923" i="1"/>
  <c r="A924" i="1"/>
  <c r="E925" i="1" s="1"/>
  <c r="I923" i="1"/>
  <c r="R922" i="1"/>
  <c r="V925" i="1" l="1"/>
  <c r="N924" i="1"/>
  <c r="Q1380" i="1"/>
  <c r="P923" i="1"/>
  <c r="T923" i="1"/>
  <c r="H924" i="1"/>
  <c r="I924" i="1"/>
  <c r="A925" i="1"/>
  <c r="E926" i="1" s="1"/>
  <c r="R923" i="1"/>
  <c r="Q1381" i="1" l="1"/>
  <c r="V926" i="1"/>
  <c r="N925" i="1"/>
  <c r="O925" i="1" s="1"/>
  <c r="P925" i="1" s="1"/>
  <c r="R924" i="1"/>
  <c r="H925" i="1"/>
  <c r="I925" i="1"/>
  <c r="A926" i="1"/>
  <c r="E927" i="1" s="1"/>
  <c r="Q1382" i="1" l="1"/>
  <c r="V927" i="1"/>
  <c r="N926" i="1"/>
  <c r="O926" i="1" s="1"/>
  <c r="H926" i="1"/>
  <c r="A927" i="1"/>
  <c r="E928" i="1" s="1"/>
  <c r="I926" i="1"/>
  <c r="R925" i="1"/>
  <c r="V928" i="1" l="1"/>
  <c r="N927" i="1"/>
  <c r="O927" i="1" s="1"/>
  <c r="Q1383" i="1"/>
  <c r="H927" i="1"/>
  <c r="A928" i="1"/>
  <c r="E929" i="1" s="1"/>
  <c r="I927" i="1"/>
  <c r="P926" i="1"/>
  <c r="T926" i="1"/>
  <c r="R926" i="1"/>
  <c r="V929" i="1" l="1"/>
  <c r="N928" i="1"/>
  <c r="O928" i="1" s="1"/>
  <c r="Q1384" i="1"/>
  <c r="P927" i="1"/>
  <c r="T927" i="1"/>
  <c r="H928" i="1"/>
  <c r="A929" i="1"/>
  <c r="E930" i="1" s="1"/>
  <c r="I928" i="1"/>
  <c r="R927" i="1"/>
  <c r="V930" i="1" l="1"/>
  <c r="N929" i="1"/>
  <c r="O929" i="1" s="1"/>
  <c r="Q1385" i="1"/>
  <c r="H929" i="1"/>
  <c r="I929" i="1"/>
  <c r="A930" i="1"/>
  <c r="E931" i="1" s="1"/>
  <c r="P928" i="1"/>
  <c r="T928" i="1"/>
  <c r="R928" i="1"/>
  <c r="V931" i="1" l="1"/>
  <c r="N930" i="1"/>
  <c r="O930" i="1" s="1"/>
  <c r="Q1386" i="1"/>
  <c r="H930" i="1"/>
  <c r="I930" i="1"/>
  <c r="A931" i="1"/>
  <c r="E932" i="1" s="1"/>
  <c r="P929" i="1"/>
  <c r="T929" i="1"/>
  <c r="R929" i="1"/>
  <c r="V932" i="1" l="1"/>
  <c r="N931" i="1"/>
  <c r="O931" i="1" s="1"/>
  <c r="Q1387" i="1"/>
  <c r="P930" i="1"/>
  <c r="T930" i="1"/>
  <c r="H931" i="1"/>
  <c r="I931" i="1"/>
  <c r="A932" i="1"/>
  <c r="E933" i="1" s="1"/>
  <c r="R930" i="1"/>
  <c r="Q1388" i="1" l="1"/>
  <c r="V933" i="1"/>
  <c r="N932" i="1"/>
  <c r="O932" i="1" s="1"/>
  <c r="R931" i="1"/>
  <c r="H932" i="1"/>
  <c r="A933" i="1"/>
  <c r="E934" i="1" s="1"/>
  <c r="I932" i="1"/>
  <c r="P931" i="1"/>
  <c r="T931" i="1"/>
  <c r="V934" i="1" l="1"/>
  <c r="N933" i="1"/>
  <c r="O933" i="1" s="1"/>
  <c r="Q1389" i="1"/>
  <c r="R932" i="1"/>
  <c r="H933" i="1"/>
  <c r="I933" i="1"/>
  <c r="A934" i="1"/>
  <c r="E935" i="1" s="1"/>
  <c r="P932" i="1"/>
  <c r="T932" i="1"/>
  <c r="V935" i="1" l="1"/>
  <c r="N934" i="1"/>
  <c r="O934" i="1" s="1"/>
  <c r="Q1390" i="1"/>
  <c r="H934" i="1"/>
  <c r="I934" i="1"/>
  <c r="A935" i="1"/>
  <c r="E936" i="1" s="1"/>
  <c r="P933" i="1"/>
  <c r="T933" i="1"/>
  <c r="R933" i="1"/>
  <c r="V936" i="1" l="1"/>
  <c r="N935" i="1"/>
  <c r="O935" i="1" s="1"/>
  <c r="Q1391" i="1"/>
  <c r="H935" i="1"/>
  <c r="A936" i="1"/>
  <c r="E937" i="1" s="1"/>
  <c r="I935" i="1"/>
  <c r="P934" i="1"/>
  <c r="T934" i="1"/>
  <c r="R934" i="1"/>
  <c r="V937" i="1" l="1"/>
  <c r="N936" i="1"/>
  <c r="O936" i="1" s="1"/>
  <c r="Q1392" i="1"/>
  <c r="P935" i="1"/>
  <c r="T935" i="1"/>
  <c r="H936" i="1"/>
  <c r="I936" i="1"/>
  <c r="A937" i="1"/>
  <c r="E938" i="1" s="1"/>
  <c r="R935" i="1"/>
  <c r="Q1393" i="1" l="1"/>
  <c r="V938" i="1"/>
  <c r="N937" i="1"/>
  <c r="O937" i="1" s="1"/>
  <c r="R936" i="1"/>
  <c r="H937" i="1"/>
  <c r="A938" i="1"/>
  <c r="E939" i="1" s="1"/>
  <c r="I937" i="1"/>
  <c r="P936" i="1"/>
  <c r="T936" i="1"/>
  <c r="V939" i="1" l="1"/>
  <c r="N938" i="1"/>
  <c r="O938" i="1" s="1"/>
  <c r="Q1394" i="1"/>
  <c r="P937" i="1"/>
  <c r="T937" i="1"/>
  <c r="H938" i="1"/>
  <c r="I938" i="1"/>
  <c r="A939" i="1"/>
  <c r="E940" i="1" s="1"/>
  <c r="R937" i="1"/>
  <c r="Q1395" i="1" l="1"/>
  <c r="V940" i="1"/>
  <c r="N939" i="1"/>
  <c r="O939" i="1" s="1"/>
  <c r="R938" i="1"/>
  <c r="P938" i="1"/>
  <c r="T938" i="1"/>
  <c r="H939" i="1"/>
  <c r="A940" i="1"/>
  <c r="E941" i="1" s="1"/>
  <c r="I939" i="1"/>
  <c r="Q1396" i="1" l="1"/>
  <c r="V941" i="1"/>
  <c r="N940" i="1"/>
  <c r="O940" i="1" s="1"/>
  <c r="P939" i="1"/>
  <c r="T939" i="1"/>
  <c r="H940" i="1"/>
  <c r="I940" i="1"/>
  <c r="A941" i="1"/>
  <c r="E942" i="1" s="1"/>
  <c r="R939" i="1"/>
  <c r="Q1397" i="1" l="1"/>
  <c r="V942" i="1"/>
  <c r="N941" i="1"/>
  <c r="O941" i="1" s="1"/>
  <c r="R940" i="1"/>
  <c r="H941" i="1"/>
  <c r="I941" i="1"/>
  <c r="A942" i="1"/>
  <c r="E943" i="1" s="1"/>
  <c r="P940" i="1"/>
  <c r="T940" i="1"/>
  <c r="V943" i="1" l="1"/>
  <c r="N942" i="1"/>
  <c r="O942" i="1" s="1"/>
  <c r="Q1398" i="1"/>
  <c r="P941" i="1"/>
  <c r="T941" i="1"/>
  <c r="H942" i="1"/>
  <c r="A943" i="1"/>
  <c r="E944" i="1" s="1"/>
  <c r="I942" i="1"/>
  <c r="R941" i="1"/>
  <c r="Q1399" i="1" l="1"/>
  <c r="V944" i="1"/>
  <c r="N943" i="1"/>
  <c r="O943" i="1" s="1"/>
  <c r="P942" i="1"/>
  <c r="T942" i="1"/>
  <c r="H943" i="1"/>
  <c r="I943" i="1"/>
  <c r="A944" i="1"/>
  <c r="E945" i="1" s="1"/>
  <c r="R942" i="1"/>
  <c r="V945" i="1" l="1"/>
  <c r="N944" i="1"/>
  <c r="O944" i="1" s="1"/>
  <c r="Q1400" i="1"/>
  <c r="P943" i="1"/>
  <c r="T943" i="1"/>
  <c r="H944" i="1"/>
  <c r="A945" i="1"/>
  <c r="E946" i="1" s="1"/>
  <c r="I944" i="1"/>
  <c r="R943" i="1"/>
  <c r="Q1401" i="1" l="1"/>
  <c r="V946" i="1"/>
  <c r="N945" i="1"/>
  <c r="O945" i="1" s="1"/>
  <c r="R944" i="1"/>
  <c r="P944" i="1"/>
  <c r="T944" i="1"/>
  <c r="H945" i="1"/>
  <c r="A946" i="1"/>
  <c r="E947" i="1" s="1"/>
  <c r="I945" i="1"/>
  <c r="Q1402" i="1" l="1"/>
  <c r="V947" i="1"/>
  <c r="N946" i="1"/>
  <c r="O946" i="1" s="1"/>
  <c r="P945" i="1"/>
  <c r="T945" i="1"/>
  <c r="R945" i="1"/>
  <c r="H946" i="1"/>
  <c r="A947" i="1"/>
  <c r="E948" i="1" s="1"/>
  <c r="I946" i="1"/>
  <c r="V948" i="1" l="1"/>
  <c r="N947" i="1"/>
  <c r="O947" i="1" s="1"/>
  <c r="Q1403" i="1"/>
  <c r="H947" i="1"/>
  <c r="A948" i="1"/>
  <c r="E949" i="1" s="1"/>
  <c r="I947" i="1"/>
  <c r="P946" i="1"/>
  <c r="T946" i="1"/>
  <c r="R946" i="1"/>
  <c r="V949" i="1" l="1"/>
  <c r="N948" i="1"/>
  <c r="O948" i="1" s="1"/>
  <c r="Q1404" i="1"/>
  <c r="P947" i="1"/>
  <c r="T947" i="1"/>
  <c r="H948" i="1"/>
  <c r="I948" i="1"/>
  <c r="A949" i="1"/>
  <c r="E950" i="1" s="1"/>
  <c r="R947" i="1"/>
  <c r="Q1405" i="1" l="1"/>
  <c r="V950" i="1"/>
  <c r="N949" i="1"/>
  <c r="O949" i="1" s="1"/>
  <c r="H949" i="1"/>
  <c r="A950" i="1"/>
  <c r="E951" i="1" s="1"/>
  <c r="I949" i="1"/>
  <c r="P948" i="1"/>
  <c r="T948" i="1"/>
  <c r="R948" i="1"/>
  <c r="V951" i="1" l="1"/>
  <c r="N950" i="1"/>
  <c r="O950" i="1" s="1"/>
  <c r="Q1406" i="1"/>
  <c r="H950" i="1"/>
  <c r="A951" i="1"/>
  <c r="E952" i="1" s="1"/>
  <c r="I950" i="1"/>
  <c r="R949" i="1"/>
  <c r="V952" i="1" l="1"/>
  <c r="N951" i="1"/>
  <c r="O951" i="1" s="1"/>
  <c r="P951" i="1" s="1"/>
  <c r="Q1407" i="1"/>
  <c r="P950" i="1"/>
  <c r="T950" i="1"/>
  <c r="H951" i="1"/>
  <c r="I951" i="1"/>
  <c r="A952" i="1"/>
  <c r="E953" i="1" s="1"/>
  <c r="R950" i="1"/>
  <c r="Q1408" i="1" l="1"/>
  <c r="V953" i="1"/>
  <c r="N952" i="1"/>
  <c r="O952" i="1" s="1"/>
  <c r="H952" i="1"/>
  <c r="A953" i="1"/>
  <c r="E954" i="1" s="1"/>
  <c r="I952" i="1"/>
  <c r="R951" i="1"/>
  <c r="V954" i="1" l="1"/>
  <c r="N953" i="1"/>
  <c r="O953" i="1" s="1"/>
  <c r="P953" i="1" s="1"/>
  <c r="Q1409" i="1"/>
  <c r="P952" i="1"/>
  <c r="T952" i="1"/>
  <c r="H953" i="1"/>
  <c r="I953" i="1"/>
  <c r="A954" i="1"/>
  <c r="E955" i="1" s="1"/>
  <c r="R952" i="1"/>
  <c r="Q1410" i="1" l="1"/>
  <c r="V955" i="1"/>
  <c r="N954" i="1"/>
  <c r="H954" i="1"/>
  <c r="I954" i="1"/>
  <c r="A955" i="1"/>
  <c r="E956" i="1" s="1"/>
  <c r="R953" i="1"/>
  <c r="O954" i="1" l="1"/>
  <c r="V956" i="1"/>
  <c r="N955" i="1"/>
  <c r="O955" i="1" s="1"/>
  <c r="Q1411" i="1"/>
  <c r="H955" i="1"/>
  <c r="A956" i="1"/>
  <c r="E957" i="1" s="1"/>
  <c r="I955" i="1"/>
  <c r="R954" i="1"/>
  <c r="V957" i="1" l="1"/>
  <c r="N956" i="1"/>
  <c r="O956" i="1" s="1"/>
  <c r="P956" i="1" s="1"/>
  <c r="Q1412" i="1"/>
  <c r="P955" i="1"/>
  <c r="T955" i="1"/>
  <c r="H956" i="1"/>
  <c r="A957" i="1"/>
  <c r="E958" i="1" s="1"/>
  <c r="I956" i="1"/>
  <c r="R955" i="1"/>
  <c r="Q1413" i="1" l="1"/>
  <c r="V958" i="1"/>
  <c r="N957" i="1"/>
  <c r="O957" i="1" s="1"/>
  <c r="R956" i="1"/>
  <c r="H957" i="1"/>
  <c r="A958" i="1"/>
  <c r="E959" i="1" s="1"/>
  <c r="I957" i="1"/>
  <c r="V959" i="1" l="1"/>
  <c r="N958" i="1"/>
  <c r="O958" i="1" s="1"/>
  <c r="Q1414" i="1"/>
  <c r="P957" i="1"/>
  <c r="T957" i="1"/>
  <c r="H958" i="1"/>
  <c r="A959" i="1"/>
  <c r="E960" i="1" s="1"/>
  <c r="I958" i="1"/>
  <c r="R957" i="1"/>
  <c r="V960" i="1" l="1"/>
  <c r="N959" i="1"/>
  <c r="O959" i="1" s="1"/>
  <c r="Q1415" i="1"/>
  <c r="R958" i="1"/>
  <c r="P958" i="1"/>
  <c r="T958" i="1"/>
  <c r="H959" i="1"/>
  <c r="A960" i="1"/>
  <c r="E961" i="1" s="1"/>
  <c r="I959" i="1"/>
  <c r="Q1416" i="1" l="1"/>
  <c r="V961" i="1"/>
  <c r="N960" i="1"/>
  <c r="O960" i="1" s="1"/>
  <c r="P959" i="1"/>
  <c r="T959" i="1"/>
  <c r="H960" i="1"/>
  <c r="I960" i="1"/>
  <c r="A961" i="1"/>
  <c r="E962" i="1" s="1"/>
  <c r="R959" i="1"/>
  <c r="Q1417" i="1" l="1"/>
  <c r="V962" i="1"/>
  <c r="N961" i="1"/>
  <c r="O961" i="1" s="1"/>
  <c r="R960" i="1"/>
  <c r="H961" i="1"/>
  <c r="A962" i="1"/>
  <c r="E963" i="1" s="1"/>
  <c r="I961" i="1"/>
  <c r="P960" i="1"/>
  <c r="T960" i="1"/>
  <c r="V963" i="1" l="1"/>
  <c r="N962" i="1"/>
  <c r="O962" i="1" s="1"/>
  <c r="Q1418" i="1"/>
  <c r="H962" i="1"/>
  <c r="I962" i="1"/>
  <c r="A963" i="1"/>
  <c r="E964" i="1" s="1"/>
  <c r="R961" i="1"/>
  <c r="P961" i="1"/>
  <c r="T961" i="1"/>
  <c r="V964" i="1" l="1"/>
  <c r="N963" i="1"/>
  <c r="O963" i="1" s="1"/>
  <c r="Q1419" i="1"/>
  <c r="H963" i="1"/>
  <c r="A964" i="1"/>
  <c r="E965" i="1" s="1"/>
  <c r="I963" i="1"/>
  <c r="P962" i="1"/>
  <c r="T962" i="1"/>
  <c r="R962" i="1"/>
  <c r="V965" i="1" l="1"/>
  <c r="N964" i="1"/>
  <c r="O964" i="1" s="1"/>
  <c r="Q1420" i="1"/>
  <c r="P963" i="1"/>
  <c r="T963" i="1"/>
  <c r="H964" i="1"/>
  <c r="I964" i="1"/>
  <c r="A965" i="1"/>
  <c r="E966" i="1" s="1"/>
  <c r="R963" i="1"/>
  <c r="Q1421" i="1" l="1"/>
  <c r="V966" i="1"/>
  <c r="N965" i="1"/>
  <c r="O965" i="1" s="1"/>
  <c r="R964" i="1"/>
  <c r="H965" i="1"/>
  <c r="I965" i="1"/>
  <c r="A966" i="1"/>
  <c r="E967" i="1" s="1"/>
  <c r="P964" i="1"/>
  <c r="T964" i="1"/>
  <c r="V967" i="1" l="1"/>
  <c r="N966" i="1"/>
  <c r="O966" i="1" s="1"/>
  <c r="Q1422" i="1"/>
  <c r="H966" i="1"/>
  <c r="A967" i="1"/>
  <c r="E968" i="1" s="1"/>
  <c r="I966" i="1"/>
  <c r="P965" i="1"/>
  <c r="T965" i="1"/>
  <c r="R965" i="1"/>
  <c r="V968" i="1" l="1"/>
  <c r="N967" i="1"/>
  <c r="O967" i="1" s="1"/>
  <c r="Q1423" i="1"/>
  <c r="P966" i="1"/>
  <c r="T966" i="1"/>
  <c r="H967" i="1"/>
  <c r="I967" i="1"/>
  <c r="A968" i="1"/>
  <c r="E969" i="1" s="1"/>
  <c r="R966" i="1"/>
  <c r="Q1424" i="1" l="1"/>
  <c r="V969" i="1"/>
  <c r="N968" i="1"/>
  <c r="O968" i="1" s="1"/>
  <c r="R967" i="1"/>
  <c r="H968" i="1"/>
  <c r="A969" i="1"/>
  <c r="E970" i="1" s="1"/>
  <c r="I968" i="1"/>
  <c r="P967" i="1"/>
  <c r="T967" i="1"/>
  <c r="V970" i="1" l="1"/>
  <c r="N969" i="1"/>
  <c r="O969" i="1" s="1"/>
  <c r="Q1425" i="1"/>
  <c r="R968" i="1"/>
  <c r="H969" i="1"/>
  <c r="I969" i="1"/>
  <c r="A970" i="1"/>
  <c r="E971" i="1" s="1"/>
  <c r="P968" i="1"/>
  <c r="T968" i="1"/>
  <c r="V971" i="1" l="1"/>
  <c r="N970" i="1"/>
  <c r="O970" i="1" s="1"/>
  <c r="Q1426" i="1"/>
  <c r="H970" i="1"/>
  <c r="I970" i="1"/>
  <c r="A971" i="1"/>
  <c r="E972" i="1" s="1"/>
  <c r="P969" i="1"/>
  <c r="T969" i="1"/>
  <c r="R969" i="1"/>
  <c r="V972" i="1" l="1"/>
  <c r="N971" i="1"/>
  <c r="O971" i="1" s="1"/>
  <c r="Q1427" i="1"/>
  <c r="P970" i="1"/>
  <c r="T970" i="1"/>
  <c r="R970" i="1"/>
  <c r="H971" i="1"/>
  <c r="I971" i="1"/>
  <c r="A972" i="1"/>
  <c r="E973" i="1" s="1"/>
  <c r="Q1428" i="1" l="1"/>
  <c r="V973" i="1"/>
  <c r="N972" i="1"/>
  <c r="O972" i="1" s="1"/>
  <c r="P971" i="1"/>
  <c r="T971" i="1"/>
  <c r="H972" i="1"/>
  <c r="I972" i="1"/>
  <c r="A973" i="1"/>
  <c r="E974" i="1" s="1"/>
  <c r="R971" i="1"/>
  <c r="V974" i="1" l="1"/>
  <c r="N973" i="1"/>
  <c r="O973" i="1" s="1"/>
  <c r="Q1429" i="1"/>
  <c r="R972" i="1"/>
  <c r="H973" i="1"/>
  <c r="A974" i="1"/>
  <c r="E975" i="1" s="1"/>
  <c r="I973" i="1"/>
  <c r="P972" i="1"/>
  <c r="T972" i="1"/>
  <c r="V975" i="1" l="1"/>
  <c r="N974" i="1"/>
  <c r="O974" i="1" s="1"/>
  <c r="Q1430" i="1"/>
  <c r="H974" i="1"/>
  <c r="A975" i="1"/>
  <c r="E976" i="1" s="1"/>
  <c r="I974" i="1"/>
  <c r="P973" i="1"/>
  <c r="T973" i="1"/>
  <c r="R973" i="1"/>
  <c r="Q1431" i="1" l="1"/>
  <c r="V976" i="1"/>
  <c r="N975" i="1"/>
  <c r="O975" i="1" s="1"/>
  <c r="P974" i="1"/>
  <c r="T974" i="1"/>
  <c r="H975" i="1"/>
  <c r="I975" i="1"/>
  <c r="A976" i="1"/>
  <c r="E977" i="1" s="1"/>
  <c r="R974" i="1"/>
  <c r="V977" i="1" l="1"/>
  <c r="N976" i="1"/>
  <c r="O976" i="1" s="1"/>
  <c r="Q1432" i="1"/>
  <c r="P975" i="1"/>
  <c r="T975" i="1"/>
  <c r="H976" i="1"/>
  <c r="I976" i="1"/>
  <c r="A977" i="1"/>
  <c r="E978" i="1" s="1"/>
  <c r="R975" i="1"/>
  <c r="V978" i="1" l="1"/>
  <c r="N977" i="1"/>
  <c r="O977" i="1" s="1"/>
  <c r="Q1433" i="1"/>
  <c r="P976" i="1"/>
  <c r="T976" i="1"/>
  <c r="R976" i="1"/>
  <c r="H977" i="1"/>
  <c r="I977" i="1"/>
  <c r="A978" i="1"/>
  <c r="E979" i="1" s="1"/>
  <c r="Q1434" i="1" l="1"/>
  <c r="V979" i="1"/>
  <c r="N978" i="1"/>
  <c r="O978" i="1" s="1"/>
  <c r="H978" i="1"/>
  <c r="I978" i="1"/>
  <c r="A979" i="1"/>
  <c r="E980" i="1" s="1"/>
  <c r="P977" i="1"/>
  <c r="T977" i="1"/>
  <c r="R977" i="1"/>
  <c r="V980" i="1" l="1"/>
  <c r="N979" i="1"/>
  <c r="O979" i="1" s="1"/>
  <c r="Q1435" i="1"/>
  <c r="P978" i="1"/>
  <c r="T978" i="1"/>
  <c r="H979" i="1"/>
  <c r="A980" i="1"/>
  <c r="E981" i="1" s="1"/>
  <c r="I979" i="1"/>
  <c r="R978" i="1"/>
  <c r="Q1436" i="1" l="1"/>
  <c r="V981" i="1"/>
  <c r="N980" i="1"/>
  <c r="O980" i="1" s="1"/>
  <c r="P979" i="1"/>
  <c r="T979" i="1"/>
  <c r="H980" i="1"/>
  <c r="I980" i="1"/>
  <c r="A981" i="1"/>
  <c r="E982" i="1" s="1"/>
  <c r="R979" i="1"/>
  <c r="E983" i="1" l="1"/>
  <c r="V982" i="1"/>
  <c r="N981" i="1"/>
  <c r="O981" i="1" s="1"/>
  <c r="Q1437" i="1"/>
  <c r="H981" i="1"/>
  <c r="A982" i="1"/>
  <c r="I981" i="1"/>
  <c r="R980" i="1"/>
  <c r="V983" i="1" l="1"/>
  <c r="N982" i="1"/>
  <c r="O982" i="1" s="1"/>
  <c r="P982" i="1" s="1"/>
  <c r="Q1438" i="1"/>
  <c r="P981" i="1"/>
  <c r="T981" i="1"/>
  <c r="H982" i="1"/>
  <c r="I982" i="1"/>
  <c r="A983" i="1"/>
  <c r="E984" i="1" s="1"/>
  <c r="R981" i="1"/>
  <c r="Q1439" i="1" l="1"/>
  <c r="V984" i="1"/>
  <c r="N983" i="1"/>
  <c r="O983" i="1" s="1"/>
  <c r="P983" i="1" s="1"/>
  <c r="R982" i="1"/>
  <c r="H983" i="1"/>
  <c r="A984" i="1"/>
  <c r="E985" i="1" s="1"/>
  <c r="I983" i="1"/>
  <c r="V985" i="1" l="1"/>
  <c r="N984" i="1"/>
  <c r="O984" i="1" s="1"/>
  <c r="Q1440" i="1"/>
  <c r="H984" i="1"/>
  <c r="I984" i="1"/>
  <c r="A985" i="1"/>
  <c r="E986" i="1" s="1"/>
  <c r="R983" i="1"/>
  <c r="V986" i="1" l="1"/>
  <c r="N985" i="1"/>
  <c r="Q1441" i="1"/>
  <c r="P984" i="1"/>
  <c r="T984" i="1"/>
  <c r="H985" i="1"/>
  <c r="A986" i="1"/>
  <c r="E987" i="1" s="1"/>
  <c r="I985" i="1"/>
  <c r="R984" i="1"/>
  <c r="O985" i="1" l="1"/>
  <c r="V987" i="1"/>
  <c r="N986" i="1"/>
  <c r="O986" i="1" s="1"/>
  <c r="P986" i="1" s="1"/>
  <c r="Q1442" i="1"/>
  <c r="R985" i="1"/>
  <c r="H986" i="1"/>
  <c r="A987" i="1"/>
  <c r="E988" i="1" s="1"/>
  <c r="I986" i="1"/>
  <c r="V988" i="1" l="1"/>
  <c r="N987" i="1"/>
  <c r="O987" i="1" s="1"/>
  <c r="Q1443" i="1"/>
  <c r="H987" i="1"/>
  <c r="I987" i="1"/>
  <c r="A988" i="1"/>
  <c r="E989" i="1" s="1"/>
  <c r="R986" i="1"/>
  <c r="Q1444" i="1" l="1"/>
  <c r="V989" i="1"/>
  <c r="N988" i="1"/>
  <c r="O988" i="1" s="1"/>
  <c r="H988" i="1"/>
  <c r="A989" i="1"/>
  <c r="E990" i="1" s="1"/>
  <c r="I988" i="1"/>
  <c r="P987" i="1"/>
  <c r="T987" i="1"/>
  <c r="R987" i="1"/>
  <c r="V990" i="1" l="1"/>
  <c r="N989" i="1"/>
  <c r="O989" i="1" s="1"/>
  <c r="Q1445" i="1"/>
  <c r="P988" i="1"/>
  <c r="T988" i="1"/>
  <c r="H989" i="1"/>
  <c r="I989" i="1"/>
  <c r="A990" i="1"/>
  <c r="E991" i="1" s="1"/>
  <c r="R988" i="1"/>
  <c r="Q1446" i="1" l="1"/>
  <c r="V991" i="1"/>
  <c r="N990" i="1"/>
  <c r="O990" i="1" s="1"/>
  <c r="H990" i="1"/>
  <c r="A991" i="1"/>
  <c r="E992" i="1" s="1"/>
  <c r="I990" i="1"/>
  <c r="P989" i="1"/>
  <c r="T989" i="1"/>
  <c r="R989" i="1"/>
  <c r="V992" i="1" l="1"/>
  <c r="N991" i="1"/>
  <c r="O991" i="1" s="1"/>
  <c r="Q1447" i="1"/>
  <c r="H991" i="1"/>
  <c r="I991" i="1"/>
  <c r="A992" i="1"/>
  <c r="E993" i="1" s="1"/>
  <c r="P990" i="1"/>
  <c r="T990" i="1"/>
  <c r="R990" i="1"/>
  <c r="V993" i="1" l="1"/>
  <c r="N992" i="1"/>
  <c r="O992" i="1" s="1"/>
  <c r="Q1448" i="1"/>
  <c r="P991" i="1"/>
  <c r="T991" i="1"/>
  <c r="H992" i="1"/>
  <c r="I992" i="1"/>
  <c r="A993" i="1"/>
  <c r="E994" i="1" s="1"/>
  <c r="R991" i="1"/>
  <c r="Q1449" i="1" l="1"/>
  <c r="V994" i="1"/>
  <c r="N993" i="1"/>
  <c r="O993" i="1" s="1"/>
  <c r="H993" i="1"/>
  <c r="I993" i="1"/>
  <c r="A994" i="1"/>
  <c r="E995" i="1" s="1"/>
  <c r="R992" i="1"/>
  <c r="P992" i="1"/>
  <c r="T992" i="1"/>
  <c r="V995" i="1" l="1"/>
  <c r="N994" i="1"/>
  <c r="O994" i="1" s="1"/>
  <c r="Q1450" i="1"/>
  <c r="H994" i="1"/>
  <c r="A995" i="1"/>
  <c r="E996" i="1" s="1"/>
  <c r="I994" i="1"/>
  <c r="P993" i="1"/>
  <c r="T993" i="1"/>
  <c r="R993" i="1"/>
  <c r="V996" i="1" l="1"/>
  <c r="N995" i="1"/>
  <c r="O995" i="1" s="1"/>
  <c r="Q1451" i="1"/>
  <c r="H995" i="1"/>
  <c r="A996" i="1"/>
  <c r="E997" i="1" s="1"/>
  <c r="I995" i="1"/>
  <c r="R994" i="1"/>
  <c r="P994" i="1"/>
  <c r="T994" i="1"/>
  <c r="V997" i="1" l="1"/>
  <c r="N996" i="1"/>
  <c r="O996" i="1" s="1"/>
  <c r="Q1452" i="1"/>
  <c r="P995" i="1"/>
  <c r="T995" i="1"/>
  <c r="H996" i="1"/>
  <c r="I996" i="1"/>
  <c r="A997" i="1"/>
  <c r="E998" i="1" s="1"/>
  <c r="R995" i="1"/>
  <c r="Q1453" i="1" l="1"/>
  <c r="V998" i="1"/>
  <c r="N997" i="1"/>
  <c r="O997" i="1" s="1"/>
  <c r="H997" i="1"/>
  <c r="A998" i="1"/>
  <c r="E999" i="1" s="1"/>
  <c r="I997" i="1"/>
  <c r="R996" i="1"/>
  <c r="P996" i="1"/>
  <c r="T996" i="1"/>
  <c r="Q1454" i="1" l="1"/>
  <c r="V999" i="1"/>
  <c r="N998" i="1"/>
  <c r="O998" i="1" s="1"/>
  <c r="P997" i="1"/>
  <c r="T997" i="1"/>
  <c r="H998" i="1"/>
  <c r="I998" i="1"/>
  <c r="A999" i="1"/>
  <c r="E1000" i="1" s="1"/>
  <c r="R997" i="1"/>
  <c r="Q1455" i="1" l="1"/>
  <c r="V1000" i="1"/>
  <c r="N999" i="1"/>
  <c r="O999" i="1" s="1"/>
  <c r="R998" i="1"/>
  <c r="P998" i="1"/>
  <c r="T998" i="1"/>
  <c r="H999" i="1"/>
  <c r="I999" i="1"/>
  <c r="A1000" i="1"/>
  <c r="E1001" i="1" s="1"/>
  <c r="V1001" i="1" l="1"/>
  <c r="N1000" i="1"/>
  <c r="O1000" i="1" s="1"/>
  <c r="Q1456" i="1"/>
  <c r="H1000" i="1"/>
  <c r="I1000" i="1"/>
  <c r="A1001" i="1"/>
  <c r="E1002" i="1" s="1"/>
  <c r="P999" i="1"/>
  <c r="T999" i="1"/>
  <c r="R999" i="1"/>
  <c r="V1002" i="1" l="1"/>
  <c r="N1001" i="1"/>
  <c r="O1001" i="1" s="1"/>
  <c r="Q1457" i="1"/>
  <c r="P1000" i="1"/>
  <c r="T1000" i="1"/>
  <c r="H1001" i="1"/>
  <c r="A1002" i="1"/>
  <c r="E1003" i="1" s="1"/>
  <c r="I1001" i="1"/>
  <c r="R1000" i="1"/>
  <c r="V1003" i="1" l="1"/>
  <c r="N1002" i="1"/>
  <c r="O1002" i="1" s="1"/>
  <c r="Q1458" i="1"/>
  <c r="R1001" i="1"/>
  <c r="P1001" i="1"/>
  <c r="T1001" i="1"/>
  <c r="H1002" i="1"/>
  <c r="I1002" i="1"/>
  <c r="A1003" i="1"/>
  <c r="E1004" i="1" s="1"/>
  <c r="Q1459" i="1" l="1"/>
  <c r="V1004" i="1"/>
  <c r="N1003" i="1"/>
  <c r="O1003" i="1" s="1"/>
  <c r="R1002" i="1"/>
  <c r="P1002" i="1"/>
  <c r="T1002" i="1"/>
  <c r="H1003" i="1"/>
  <c r="A1004" i="1"/>
  <c r="E1005" i="1" s="1"/>
  <c r="I1003" i="1"/>
  <c r="Q1460" i="1" l="1"/>
  <c r="V1005" i="1"/>
  <c r="N1004" i="1"/>
  <c r="O1004" i="1" s="1"/>
  <c r="P1003" i="1"/>
  <c r="T1003" i="1"/>
  <c r="H1004" i="1"/>
  <c r="I1004" i="1"/>
  <c r="A1005" i="1"/>
  <c r="E1006" i="1" s="1"/>
  <c r="R1003" i="1"/>
  <c r="Q1461" i="1" l="1"/>
  <c r="V1006" i="1"/>
  <c r="N1005" i="1"/>
  <c r="O1005" i="1" s="1"/>
  <c r="P1004" i="1"/>
  <c r="T1004" i="1"/>
  <c r="H1005" i="1"/>
  <c r="I1005" i="1"/>
  <c r="A1006" i="1"/>
  <c r="E1007" i="1" s="1"/>
  <c r="R1004" i="1"/>
  <c r="V1007" i="1" l="1"/>
  <c r="N1006" i="1"/>
  <c r="O1006" i="1" s="1"/>
  <c r="Q1462" i="1"/>
  <c r="R1005" i="1"/>
  <c r="P1005" i="1"/>
  <c r="T1005" i="1"/>
  <c r="H1006" i="1"/>
  <c r="A1007" i="1"/>
  <c r="E1008" i="1" s="1"/>
  <c r="I1006" i="1"/>
  <c r="Q1463" i="1" l="1"/>
  <c r="V1008" i="1"/>
  <c r="N1007" i="1"/>
  <c r="O1007" i="1" s="1"/>
  <c r="R1006" i="1"/>
  <c r="H1007" i="1"/>
  <c r="A1008" i="1"/>
  <c r="E1009" i="1" s="1"/>
  <c r="I1007" i="1"/>
  <c r="P1006" i="1"/>
  <c r="T1006" i="1"/>
  <c r="V1009" i="1" l="1"/>
  <c r="N1008" i="1"/>
  <c r="O1008" i="1" s="1"/>
  <c r="Q1464" i="1"/>
  <c r="P1007" i="1"/>
  <c r="T1007" i="1"/>
  <c r="R1007" i="1"/>
  <c r="H1008" i="1"/>
  <c r="I1008" i="1"/>
  <c r="A1009" i="1"/>
  <c r="E1010" i="1" s="1"/>
  <c r="Q1465" i="1" l="1"/>
  <c r="V1010" i="1"/>
  <c r="N1009" i="1"/>
  <c r="O1009" i="1" s="1"/>
  <c r="P1008" i="1"/>
  <c r="T1008" i="1"/>
  <c r="H1009" i="1"/>
  <c r="A1010" i="1"/>
  <c r="E1011" i="1" s="1"/>
  <c r="I1009" i="1"/>
  <c r="R1008" i="1"/>
  <c r="V1011" i="1" l="1"/>
  <c r="N1010" i="1"/>
  <c r="O1010" i="1" s="1"/>
  <c r="Q1466" i="1"/>
  <c r="P1009" i="1"/>
  <c r="T1009" i="1"/>
  <c r="R1009" i="1"/>
  <c r="H1010" i="1"/>
  <c r="I1010" i="1"/>
  <c r="A1011" i="1"/>
  <c r="E1012" i="1" s="1"/>
  <c r="Q1467" i="1" l="1"/>
  <c r="V1012" i="1"/>
  <c r="N1011" i="1"/>
  <c r="O1011" i="1" s="1"/>
  <c r="R1010" i="1"/>
  <c r="H1011" i="1"/>
  <c r="A1012" i="1"/>
  <c r="E1013" i="1" s="1"/>
  <c r="I1011" i="1"/>
  <c r="V1013" i="1" l="1"/>
  <c r="N1012" i="1"/>
  <c r="O1012" i="1" s="1"/>
  <c r="Q1468" i="1"/>
  <c r="P1011" i="1"/>
  <c r="T1011" i="1"/>
  <c r="H1012" i="1"/>
  <c r="A1013" i="1"/>
  <c r="E1014" i="1" s="1"/>
  <c r="I1012" i="1"/>
  <c r="R1011" i="1"/>
  <c r="V1014" i="1" l="1"/>
  <c r="N1013" i="1"/>
  <c r="O1013" i="1" s="1"/>
  <c r="P1013" i="1" s="1"/>
  <c r="Q1469" i="1"/>
  <c r="P1012" i="1"/>
  <c r="T1012" i="1"/>
  <c r="H1013" i="1"/>
  <c r="I1013" i="1"/>
  <c r="A1014" i="1"/>
  <c r="E1015" i="1" s="1"/>
  <c r="R1012" i="1"/>
  <c r="Q1470" i="1" l="1"/>
  <c r="V1015" i="1"/>
  <c r="N1014" i="1"/>
  <c r="O1014" i="1" s="1"/>
  <c r="P1014" i="1" s="1"/>
  <c r="R1013" i="1"/>
  <c r="H1014" i="1"/>
  <c r="A1015" i="1"/>
  <c r="E1016" i="1" s="1"/>
  <c r="I1014" i="1"/>
  <c r="V1016" i="1" l="1"/>
  <c r="N1015" i="1"/>
  <c r="Q1471" i="1"/>
  <c r="H1015" i="1"/>
  <c r="I1015" i="1"/>
  <c r="A1016" i="1"/>
  <c r="E1017" i="1" s="1"/>
  <c r="R1014" i="1"/>
  <c r="O1015" i="1" l="1"/>
  <c r="V1017" i="1"/>
  <c r="N1016" i="1"/>
  <c r="O1016" i="1" s="1"/>
  <c r="P1016" i="1" s="1"/>
  <c r="Q1472" i="1"/>
  <c r="H1016" i="1"/>
  <c r="I1016" i="1"/>
  <c r="A1017" i="1"/>
  <c r="E1018" i="1" s="1"/>
  <c r="R1015" i="1"/>
  <c r="V1018" i="1" l="1"/>
  <c r="N1017" i="1"/>
  <c r="O1017" i="1" s="1"/>
  <c r="P1017" i="1" s="1"/>
  <c r="Q1473" i="1"/>
  <c r="H1017" i="1"/>
  <c r="A1018" i="1"/>
  <c r="E1019" i="1" s="1"/>
  <c r="I1017" i="1"/>
  <c r="R1016" i="1"/>
  <c r="V1019" i="1" l="1"/>
  <c r="N1018" i="1"/>
  <c r="O1018" i="1" s="1"/>
  <c r="Q1474" i="1"/>
  <c r="H1018" i="1"/>
  <c r="A1019" i="1"/>
  <c r="E1020" i="1" s="1"/>
  <c r="I1018" i="1"/>
  <c r="R1017" i="1"/>
  <c r="V1020" i="1" l="1"/>
  <c r="N1019" i="1"/>
  <c r="O1019" i="1" s="1"/>
  <c r="Q1475" i="1"/>
  <c r="P1018" i="1"/>
  <c r="T1018" i="1"/>
  <c r="R1018" i="1"/>
  <c r="H1019" i="1"/>
  <c r="A1020" i="1"/>
  <c r="E1021" i="1" s="1"/>
  <c r="I1019" i="1"/>
  <c r="Q1476" i="1" l="1"/>
  <c r="V1021" i="1"/>
  <c r="N1020" i="1"/>
  <c r="O1020" i="1" s="1"/>
  <c r="P1019" i="1"/>
  <c r="T1019" i="1"/>
  <c r="H1020" i="1"/>
  <c r="I1020" i="1"/>
  <c r="A1021" i="1"/>
  <c r="E1022" i="1" s="1"/>
  <c r="R1019" i="1"/>
  <c r="V1022" i="1" l="1"/>
  <c r="N1021" i="1"/>
  <c r="O1021" i="1" s="1"/>
  <c r="Q1477" i="1"/>
  <c r="P1020" i="1"/>
  <c r="T1020" i="1"/>
  <c r="H1021" i="1"/>
  <c r="A1022" i="1"/>
  <c r="E1023" i="1" s="1"/>
  <c r="I1021" i="1"/>
  <c r="R1020" i="1"/>
  <c r="V1023" i="1" l="1"/>
  <c r="N1022" i="1"/>
  <c r="O1022" i="1" s="1"/>
  <c r="Q1478" i="1"/>
  <c r="P1021" i="1"/>
  <c r="T1021" i="1"/>
  <c r="R1021" i="1"/>
  <c r="H1022" i="1"/>
  <c r="A1023" i="1"/>
  <c r="E1024" i="1" s="1"/>
  <c r="I1022" i="1"/>
  <c r="Q1479" i="1" l="1"/>
  <c r="V1024" i="1"/>
  <c r="N1023" i="1"/>
  <c r="O1023" i="1" s="1"/>
  <c r="R1022" i="1"/>
  <c r="P1022" i="1"/>
  <c r="T1022" i="1"/>
  <c r="H1023" i="1"/>
  <c r="I1023" i="1"/>
  <c r="A1024" i="1"/>
  <c r="E1025" i="1" s="1"/>
  <c r="V1025" i="1" l="1"/>
  <c r="N1024" i="1"/>
  <c r="O1024" i="1" s="1"/>
  <c r="Q1480" i="1"/>
  <c r="R1023" i="1"/>
  <c r="H1024" i="1"/>
  <c r="I1024" i="1"/>
  <c r="A1025" i="1"/>
  <c r="E1026" i="1" s="1"/>
  <c r="P1023" i="1"/>
  <c r="T1023" i="1"/>
  <c r="V1026" i="1" l="1"/>
  <c r="N1025" i="1"/>
  <c r="O1025" i="1" s="1"/>
  <c r="Q1481" i="1"/>
  <c r="P1024" i="1"/>
  <c r="T1024" i="1"/>
  <c r="R1024" i="1"/>
  <c r="H1025" i="1"/>
  <c r="I1025" i="1"/>
  <c r="A1026" i="1"/>
  <c r="E1027" i="1" s="1"/>
  <c r="Q1482" i="1" l="1"/>
  <c r="V1027" i="1"/>
  <c r="N1026" i="1"/>
  <c r="O1026" i="1" s="1"/>
  <c r="P1025" i="1"/>
  <c r="T1025" i="1"/>
  <c r="H1026" i="1"/>
  <c r="A1027" i="1"/>
  <c r="E1028" i="1" s="1"/>
  <c r="I1026" i="1"/>
  <c r="R1025" i="1"/>
  <c r="Q1483" i="1" l="1"/>
  <c r="V1028" i="1"/>
  <c r="N1027" i="1"/>
  <c r="O1027" i="1" s="1"/>
  <c r="R1026" i="1"/>
  <c r="P1026" i="1"/>
  <c r="T1026" i="1"/>
  <c r="H1027" i="1"/>
  <c r="I1027" i="1"/>
  <c r="A1028" i="1"/>
  <c r="E1029" i="1" s="1"/>
  <c r="Q1484" i="1" l="1"/>
  <c r="V1029" i="1"/>
  <c r="N1028" i="1"/>
  <c r="O1028" i="1" s="1"/>
  <c r="H1028" i="1"/>
  <c r="I1028" i="1"/>
  <c r="A1029" i="1"/>
  <c r="E1030" i="1" s="1"/>
  <c r="P1027" i="1"/>
  <c r="T1027" i="1"/>
  <c r="R1027" i="1"/>
  <c r="V1030" i="1" l="1"/>
  <c r="N1029" i="1"/>
  <c r="O1029" i="1" s="1"/>
  <c r="Q1485" i="1"/>
  <c r="H1029" i="1"/>
  <c r="I1029" i="1"/>
  <c r="A1030" i="1"/>
  <c r="E1031" i="1" s="1"/>
  <c r="P1028" i="1"/>
  <c r="T1028" i="1"/>
  <c r="R1028" i="1"/>
  <c r="V1031" i="1" l="1"/>
  <c r="N1030" i="1"/>
  <c r="O1030" i="1" s="1"/>
  <c r="Q1486" i="1"/>
  <c r="H1030" i="1"/>
  <c r="A1031" i="1"/>
  <c r="E1032" i="1" s="1"/>
  <c r="I1030" i="1"/>
  <c r="P1029" i="1"/>
  <c r="T1029" i="1"/>
  <c r="R1029" i="1"/>
  <c r="Q1487" i="1" l="1"/>
  <c r="V1032" i="1"/>
  <c r="N1031" i="1"/>
  <c r="O1031" i="1" s="1"/>
  <c r="P1030" i="1"/>
  <c r="T1030" i="1"/>
  <c r="H1031" i="1"/>
  <c r="A1032" i="1"/>
  <c r="E1033" i="1" s="1"/>
  <c r="I1031" i="1"/>
  <c r="R1030" i="1"/>
  <c r="Q1488" i="1" l="1"/>
  <c r="V1033" i="1"/>
  <c r="N1032" i="1"/>
  <c r="O1032" i="1" s="1"/>
  <c r="R1031" i="1"/>
  <c r="P1031" i="1"/>
  <c r="T1031" i="1"/>
  <c r="H1032" i="1"/>
  <c r="A1033" i="1"/>
  <c r="E1034" i="1" s="1"/>
  <c r="I1032" i="1"/>
  <c r="Q1489" i="1" l="1"/>
  <c r="V1034" i="1"/>
  <c r="N1033" i="1"/>
  <c r="O1033" i="1" s="1"/>
  <c r="H1033" i="1"/>
  <c r="I1033" i="1"/>
  <c r="A1034" i="1"/>
  <c r="E1035" i="1" s="1"/>
  <c r="R1032" i="1"/>
  <c r="P1032" i="1"/>
  <c r="T1032" i="1"/>
  <c r="Q1490" i="1" l="1"/>
  <c r="V1035" i="1"/>
  <c r="N1034" i="1"/>
  <c r="O1034" i="1" s="1"/>
  <c r="P1033" i="1"/>
  <c r="T1033" i="1"/>
  <c r="H1034" i="1"/>
  <c r="I1034" i="1"/>
  <c r="A1035" i="1"/>
  <c r="E1036" i="1" s="1"/>
  <c r="R1033" i="1"/>
  <c r="Q1491" i="1" l="1"/>
  <c r="V1036" i="1"/>
  <c r="N1035" i="1"/>
  <c r="O1035" i="1" s="1"/>
  <c r="P1034" i="1"/>
  <c r="T1034" i="1"/>
  <c r="R1034" i="1"/>
  <c r="H1035" i="1"/>
  <c r="I1035" i="1"/>
  <c r="A1036" i="1"/>
  <c r="E1037" i="1" s="1"/>
  <c r="V1037" i="1" l="1"/>
  <c r="N1036" i="1"/>
  <c r="O1036" i="1" s="1"/>
  <c r="Q1492" i="1"/>
  <c r="H1036" i="1"/>
  <c r="I1036" i="1"/>
  <c r="A1037" i="1"/>
  <c r="E1038" i="1" s="1"/>
  <c r="P1035" i="1"/>
  <c r="T1035" i="1"/>
  <c r="R1035" i="1"/>
  <c r="V1038" i="1" l="1"/>
  <c r="N1037" i="1"/>
  <c r="O1037" i="1" s="1"/>
  <c r="Q1493" i="1"/>
  <c r="H1037" i="1"/>
  <c r="I1037" i="1"/>
  <c r="A1038" i="1"/>
  <c r="E1039" i="1" s="1"/>
  <c r="P1036" i="1"/>
  <c r="T1036" i="1"/>
  <c r="R1036" i="1"/>
  <c r="V1039" i="1" l="1"/>
  <c r="N1038" i="1"/>
  <c r="O1038" i="1" s="1"/>
  <c r="Q1494" i="1"/>
  <c r="H1038" i="1"/>
  <c r="I1038" i="1"/>
  <c r="A1039" i="1"/>
  <c r="E1040" i="1" s="1"/>
  <c r="P1037" i="1"/>
  <c r="T1037" i="1"/>
  <c r="R1037" i="1"/>
  <c r="V1040" i="1" l="1"/>
  <c r="N1039" i="1"/>
  <c r="O1039" i="1" s="1"/>
  <c r="Q1495" i="1"/>
  <c r="H1039" i="1"/>
  <c r="I1039" i="1"/>
  <c r="A1040" i="1"/>
  <c r="E1041" i="1" s="1"/>
  <c r="P1038" i="1"/>
  <c r="T1038" i="1"/>
  <c r="R1038" i="1"/>
  <c r="V1041" i="1" l="1"/>
  <c r="N1040" i="1"/>
  <c r="O1040" i="1" s="1"/>
  <c r="Q1496" i="1"/>
  <c r="P1039" i="1"/>
  <c r="T1039" i="1"/>
  <c r="H1040" i="1"/>
  <c r="A1041" i="1"/>
  <c r="E1042" i="1" s="1"/>
  <c r="I1040" i="1"/>
  <c r="R1039" i="1"/>
  <c r="V1042" i="1" l="1"/>
  <c r="N1041" i="1"/>
  <c r="O1041" i="1" s="1"/>
  <c r="Q1497" i="1"/>
  <c r="P1040" i="1"/>
  <c r="T1040" i="1"/>
  <c r="H1041" i="1"/>
  <c r="I1041" i="1"/>
  <c r="A1042" i="1"/>
  <c r="E1043" i="1" s="1"/>
  <c r="R1040" i="1"/>
  <c r="Q1498" i="1" l="1"/>
  <c r="V1043" i="1"/>
  <c r="N1042" i="1"/>
  <c r="O1042" i="1" s="1"/>
  <c r="H1042" i="1"/>
  <c r="I1042" i="1"/>
  <c r="A1043" i="1"/>
  <c r="E1044" i="1" s="1"/>
  <c r="R1041" i="1"/>
  <c r="V1044" i="1" l="1"/>
  <c r="N1043" i="1"/>
  <c r="O1043" i="1" s="1"/>
  <c r="Q1499" i="1"/>
  <c r="H1043" i="1"/>
  <c r="A1044" i="1"/>
  <c r="E1045" i="1" s="1"/>
  <c r="I1043" i="1"/>
  <c r="P1042" i="1"/>
  <c r="T1042" i="1"/>
  <c r="R1042" i="1"/>
  <c r="V1045" i="1" l="1"/>
  <c r="N1044" i="1"/>
  <c r="O1044" i="1" s="1"/>
  <c r="P1044" i="1" s="1"/>
  <c r="Q1500" i="1"/>
  <c r="P1043" i="1"/>
  <c r="T1043" i="1"/>
  <c r="H1044" i="1"/>
  <c r="I1044" i="1"/>
  <c r="A1045" i="1"/>
  <c r="E1046" i="1" s="1"/>
  <c r="R1043" i="1"/>
  <c r="Q1501" i="1" l="1"/>
  <c r="V1046" i="1"/>
  <c r="N1045" i="1"/>
  <c r="O1045" i="1" s="1"/>
  <c r="H1045" i="1"/>
  <c r="A1046" i="1"/>
  <c r="E1047" i="1" s="1"/>
  <c r="I1045" i="1"/>
  <c r="R1044" i="1"/>
  <c r="V1047" i="1" l="1"/>
  <c r="N1046" i="1"/>
  <c r="O1046" i="1" s="1"/>
  <c r="Q1502" i="1"/>
  <c r="P1045" i="1"/>
  <c r="T1045" i="1"/>
  <c r="H1046" i="1"/>
  <c r="A1047" i="1"/>
  <c r="E1048" i="1" s="1"/>
  <c r="I1046" i="1"/>
  <c r="R1045" i="1"/>
  <c r="V1048" i="1" l="1"/>
  <c r="N1047" i="1"/>
  <c r="O1047" i="1" s="1"/>
  <c r="P1047" i="1" s="1"/>
  <c r="Q1503" i="1"/>
  <c r="R1046" i="1"/>
  <c r="H1047" i="1"/>
  <c r="I1047" i="1"/>
  <c r="A1048" i="1"/>
  <c r="E1049" i="1" s="1"/>
  <c r="Q1504" i="1" l="1"/>
  <c r="V1049" i="1"/>
  <c r="N1048" i="1"/>
  <c r="O1048" i="1" s="1"/>
  <c r="H1048" i="1"/>
  <c r="I1048" i="1"/>
  <c r="A1049" i="1"/>
  <c r="E1050" i="1" s="1"/>
  <c r="R1047" i="1"/>
  <c r="V1050" i="1" l="1"/>
  <c r="N1049" i="1"/>
  <c r="O1049" i="1" s="1"/>
  <c r="Q1505" i="1"/>
  <c r="H1049" i="1"/>
  <c r="I1049" i="1"/>
  <c r="A1050" i="1"/>
  <c r="E1051" i="1" s="1"/>
  <c r="P1048" i="1"/>
  <c r="T1048" i="1"/>
  <c r="R1048" i="1"/>
  <c r="V1051" i="1" l="1"/>
  <c r="N1050" i="1"/>
  <c r="O1050" i="1" s="1"/>
  <c r="Q1506" i="1"/>
  <c r="P1049" i="1"/>
  <c r="T1049" i="1"/>
  <c r="H1050" i="1"/>
  <c r="I1050" i="1"/>
  <c r="A1051" i="1"/>
  <c r="E1052" i="1" s="1"/>
  <c r="R1049" i="1"/>
  <c r="Q1507" i="1" l="1"/>
  <c r="V1052" i="1"/>
  <c r="N1051" i="1"/>
  <c r="O1051" i="1" s="1"/>
  <c r="P1050" i="1"/>
  <c r="T1050" i="1"/>
  <c r="H1051" i="1"/>
  <c r="A1052" i="1"/>
  <c r="E1053" i="1" s="1"/>
  <c r="I1051" i="1"/>
  <c r="R1050" i="1"/>
  <c r="Q1508" i="1" l="1"/>
  <c r="V1053" i="1"/>
  <c r="N1052" i="1"/>
  <c r="O1052" i="1" s="1"/>
  <c r="R1051" i="1"/>
  <c r="P1051" i="1"/>
  <c r="T1051" i="1"/>
  <c r="H1052" i="1"/>
  <c r="A1053" i="1"/>
  <c r="E1054" i="1" s="1"/>
  <c r="I1052" i="1"/>
  <c r="V1054" i="1" l="1"/>
  <c r="N1053" i="1"/>
  <c r="O1053" i="1" s="1"/>
  <c r="Q1509" i="1"/>
  <c r="R1052" i="1"/>
  <c r="P1052" i="1"/>
  <c r="T1052" i="1"/>
  <c r="H1053" i="1"/>
  <c r="A1054" i="1"/>
  <c r="E1055" i="1" s="1"/>
  <c r="I1053" i="1"/>
  <c r="Q1510" i="1" l="1"/>
  <c r="V1055" i="1"/>
  <c r="N1054" i="1"/>
  <c r="O1054" i="1" s="1"/>
  <c r="P1053" i="1"/>
  <c r="T1053" i="1"/>
  <c r="R1053" i="1"/>
  <c r="H1054" i="1"/>
  <c r="A1055" i="1"/>
  <c r="E1056" i="1" s="1"/>
  <c r="I1054" i="1"/>
  <c r="V1056" i="1" l="1"/>
  <c r="N1055" i="1"/>
  <c r="O1055" i="1" s="1"/>
  <c r="Q1511" i="1"/>
  <c r="P1054" i="1"/>
  <c r="T1054" i="1"/>
  <c r="H1055" i="1"/>
  <c r="I1055" i="1"/>
  <c r="A1056" i="1"/>
  <c r="E1057" i="1" s="1"/>
  <c r="R1054" i="1"/>
  <c r="Q1512" i="1" l="1"/>
  <c r="V1057" i="1"/>
  <c r="N1056" i="1"/>
  <c r="O1056" i="1" s="1"/>
  <c r="R1055" i="1"/>
  <c r="P1055" i="1"/>
  <c r="T1055" i="1"/>
  <c r="H1056" i="1"/>
  <c r="I1056" i="1"/>
  <c r="A1057" i="1"/>
  <c r="E1058" i="1" s="1"/>
  <c r="V1058" i="1" l="1"/>
  <c r="N1057" i="1"/>
  <c r="O1057" i="1" s="1"/>
  <c r="Q1513" i="1"/>
  <c r="R1056" i="1"/>
  <c r="P1056" i="1"/>
  <c r="T1056" i="1"/>
  <c r="H1057" i="1"/>
  <c r="I1057" i="1"/>
  <c r="A1058" i="1"/>
  <c r="E1059" i="1" s="1"/>
  <c r="Q1514" i="1" l="1"/>
  <c r="V1059" i="1"/>
  <c r="N1058" i="1"/>
  <c r="O1058" i="1" s="1"/>
  <c r="P1057" i="1"/>
  <c r="T1057" i="1"/>
  <c r="H1058" i="1"/>
  <c r="I1058" i="1"/>
  <c r="A1059" i="1"/>
  <c r="E1060" i="1" s="1"/>
  <c r="R1057" i="1"/>
  <c r="V1060" i="1" l="1"/>
  <c r="N1059" i="1"/>
  <c r="O1059" i="1" s="1"/>
  <c r="Q1515" i="1"/>
  <c r="P1058" i="1"/>
  <c r="T1058" i="1"/>
  <c r="H1059" i="1"/>
  <c r="I1059" i="1"/>
  <c r="A1060" i="1"/>
  <c r="E1061" i="1" s="1"/>
  <c r="R1058" i="1"/>
  <c r="Q1516" i="1" l="1"/>
  <c r="V1061" i="1"/>
  <c r="N1060" i="1"/>
  <c r="O1060" i="1" s="1"/>
  <c r="R1059" i="1"/>
  <c r="P1059" i="1"/>
  <c r="T1059" i="1"/>
  <c r="H1060" i="1"/>
  <c r="I1060" i="1"/>
  <c r="A1061" i="1"/>
  <c r="E1062" i="1" s="1"/>
  <c r="V1062" i="1" l="1"/>
  <c r="N1061" i="1"/>
  <c r="O1061" i="1" s="1"/>
  <c r="Q1517" i="1"/>
  <c r="R1060" i="1"/>
  <c r="P1060" i="1"/>
  <c r="T1060" i="1"/>
  <c r="H1061" i="1"/>
  <c r="I1061" i="1"/>
  <c r="A1062" i="1"/>
  <c r="E1063" i="1" s="1"/>
  <c r="Q1518" i="1" l="1"/>
  <c r="V1063" i="1"/>
  <c r="N1062" i="1"/>
  <c r="O1062" i="1" s="1"/>
  <c r="H1062" i="1"/>
  <c r="I1062" i="1"/>
  <c r="A1063" i="1"/>
  <c r="E1064" i="1" s="1"/>
  <c r="P1061" i="1"/>
  <c r="T1061" i="1"/>
  <c r="R1061" i="1"/>
  <c r="V1064" i="1" l="1"/>
  <c r="N1063" i="1"/>
  <c r="O1063" i="1" s="1"/>
  <c r="Q1519" i="1"/>
  <c r="H1063" i="1"/>
  <c r="I1063" i="1"/>
  <c r="A1064" i="1"/>
  <c r="E1065" i="1" s="1"/>
  <c r="P1062" i="1"/>
  <c r="T1062" i="1"/>
  <c r="R1062" i="1"/>
  <c r="V1065" i="1" l="1"/>
  <c r="N1064" i="1"/>
  <c r="O1064" i="1" s="1"/>
  <c r="Q1520" i="1"/>
  <c r="P1063" i="1"/>
  <c r="T1063" i="1"/>
  <c r="H1064" i="1"/>
  <c r="I1064" i="1"/>
  <c r="A1065" i="1"/>
  <c r="E1066" i="1" s="1"/>
  <c r="R1063" i="1"/>
  <c r="Q1521" i="1" l="1"/>
  <c r="V1066" i="1"/>
  <c r="N1065" i="1"/>
  <c r="O1065" i="1" s="1"/>
  <c r="R1064" i="1"/>
  <c r="P1064" i="1"/>
  <c r="T1064" i="1"/>
  <c r="H1065" i="1"/>
  <c r="A1066" i="1"/>
  <c r="E1067" i="1" s="1"/>
  <c r="I1065" i="1"/>
  <c r="V1067" i="1" l="1"/>
  <c r="N1066" i="1"/>
  <c r="O1066" i="1" s="1"/>
  <c r="Q1522" i="1"/>
  <c r="P1065" i="1"/>
  <c r="T1065" i="1"/>
  <c r="H1066" i="1"/>
  <c r="A1067" i="1"/>
  <c r="E1068" i="1" s="1"/>
  <c r="I1066" i="1"/>
  <c r="R1065" i="1"/>
  <c r="V1068" i="1" l="1"/>
  <c r="N1067" i="1"/>
  <c r="O1067" i="1" s="1"/>
  <c r="Q1523" i="1"/>
  <c r="R1066" i="1"/>
  <c r="P1066" i="1"/>
  <c r="T1066" i="1"/>
  <c r="H1067" i="1"/>
  <c r="I1067" i="1"/>
  <c r="A1068" i="1"/>
  <c r="E1069" i="1" s="1"/>
  <c r="Q1524" i="1" l="1"/>
  <c r="V1069" i="1"/>
  <c r="N1068" i="1"/>
  <c r="O1068" i="1" s="1"/>
  <c r="R1067" i="1"/>
  <c r="P1067" i="1"/>
  <c r="T1067" i="1"/>
  <c r="H1068" i="1"/>
  <c r="A1069" i="1"/>
  <c r="E1070" i="1" s="1"/>
  <c r="I1068" i="1"/>
  <c r="Q1525" i="1" l="1"/>
  <c r="V1070" i="1"/>
  <c r="N1069" i="1"/>
  <c r="O1069" i="1" s="1"/>
  <c r="H1069" i="1"/>
  <c r="I1069" i="1"/>
  <c r="A1070" i="1"/>
  <c r="E1071" i="1" s="1"/>
  <c r="P1068" i="1"/>
  <c r="T1068" i="1"/>
  <c r="R1068" i="1"/>
  <c r="V1071" i="1" l="1"/>
  <c r="N1070" i="1"/>
  <c r="O1070" i="1" s="1"/>
  <c r="Q1526" i="1"/>
  <c r="H1070" i="1"/>
  <c r="I1070" i="1"/>
  <c r="A1071" i="1"/>
  <c r="E1072" i="1" s="1"/>
  <c r="R1069" i="1"/>
  <c r="P1069" i="1"/>
  <c r="T1069" i="1"/>
  <c r="V1072" i="1" l="1"/>
  <c r="N1071" i="1"/>
  <c r="O1071" i="1" s="1"/>
  <c r="Q1527" i="1"/>
  <c r="P1070" i="1"/>
  <c r="T1070" i="1"/>
  <c r="H1071" i="1"/>
  <c r="A1072" i="1"/>
  <c r="E1073" i="1" s="1"/>
  <c r="I1071" i="1"/>
  <c r="R1070" i="1"/>
  <c r="V1073" i="1" l="1"/>
  <c r="N1072" i="1"/>
  <c r="O1072" i="1" s="1"/>
  <c r="Q1528" i="1"/>
  <c r="R1071" i="1"/>
  <c r="P1071" i="1"/>
  <c r="T1071" i="1"/>
  <c r="H1072" i="1"/>
  <c r="I1072" i="1"/>
  <c r="A1073" i="1"/>
  <c r="E1074" i="1" s="1"/>
  <c r="V1074" i="1" l="1"/>
  <c r="N1073" i="1"/>
  <c r="O1073" i="1" s="1"/>
  <c r="Q1529" i="1"/>
  <c r="H1073" i="1"/>
  <c r="A1074" i="1"/>
  <c r="E1075" i="1" s="1"/>
  <c r="I1073" i="1"/>
  <c r="R1072" i="1"/>
  <c r="V1075" i="1" l="1"/>
  <c r="N1074" i="1"/>
  <c r="O1074" i="1" s="1"/>
  <c r="Q1530" i="1"/>
  <c r="P1073" i="1"/>
  <c r="T1073" i="1"/>
  <c r="H1074" i="1"/>
  <c r="I1074" i="1"/>
  <c r="A1075" i="1"/>
  <c r="E1076" i="1" s="1"/>
  <c r="R1073" i="1"/>
  <c r="Q1531" i="1" l="1"/>
  <c r="V1076" i="1"/>
  <c r="N1075" i="1"/>
  <c r="O1075" i="1" s="1"/>
  <c r="P1075" i="1" s="1"/>
  <c r="H1075" i="1"/>
  <c r="I1075" i="1"/>
  <c r="A1076" i="1"/>
  <c r="E1077" i="1" s="1"/>
  <c r="P1074" i="1"/>
  <c r="T1074" i="1"/>
  <c r="R1074" i="1"/>
  <c r="V1077" i="1" l="1"/>
  <c r="N1076" i="1"/>
  <c r="O1076" i="1" s="1"/>
  <c r="Q1532" i="1"/>
  <c r="H1076" i="1"/>
  <c r="A1077" i="1"/>
  <c r="E1078" i="1" s="1"/>
  <c r="I1076" i="1"/>
  <c r="R1075" i="1"/>
  <c r="V1078" i="1" l="1"/>
  <c r="N1077" i="1"/>
  <c r="O1077" i="1" s="1"/>
  <c r="Q1533" i="1"/>
  <c r="H1077" i="1"/>
  <c r="I1077" i="1"/>
  <c r="A1078" i="1"/>
  <c r="E1079" i="1" s="1"/>
  <c r="P1076" i="1"/>
  <c r="T1076" i="1"/>
  <c r="R1076" i="1"/>
  <c r="V1079" i="1" l="1"/>
  <c r="N1078" i="1"/>
  <c r="O1078" i="1" s="1"/>
  <c r="P1078" i="1" s="1"/>
  <c r="Q1534" i="1"/>
  <c r="H1078" i="1"/>
  <c r="I1078" i="1"/>
  <c r="A1079" i="1"/>
  <c r="E1080" i="1" s="1"/>
  <c r="R1077" i="1"/>
  <c r="V1080" i="1" l="1"/>
  <c r="N1079" i="1"/>
  <c r="O1079" i="1" s="1"/>
  <c r="Q1535" i="1"/>
  <c r="R1078" i="1"/>
  <c r="H1079" i="1"/>
  <c r="I1079" i="1"/>
  <c r="A1080" i="1"/>
  <c r="E1081" i="1" s="1"/>
  <c r="V1081" i="1" l="1"/>
  <c r="N1080" i="1"/>
  <c r="O1080" i="1" s="1"/>
  <c r="Q1536" i="1"/>
  <c r="H1080" i="1"/>
  <c r="I1080" i="1"/>
  <c r="A1081" i="1"/>
  <c r="E1082" i="1" s="1"/>
  <c r="P1079" i="1"/>
  <c r="T1079" i="1"/>
  <c r="R1079" i="1"/>
  <c r="V1082" i="1" l="1"/>
  <c r="N1081" i="1"/>
  <c r="O1081" i="1" s="1"/>
  <c r="Q1537" i="1"/>
  <c r="H1081" i="1"/>
  <c r="I1081" i="1"/>
  <c r="A1082" i="1"/>
  <c r="E1083" i="1" s="1"/>
  <c r="P1080" i="1"/>
  <c r="T1080" i="1"/>
  <c r="R1080" i="1"/>
  <c r="V1083" i="1" l="1"/>
  <c r="N1082" i="1"/>
  <c r="O1082" i="1" s="1"/>
  <c r="Q1538" i="1"/>
  <c r="H1082" i="1"/>
  <c r="I1082" i="1"/>
  <c r="A1083" i="1"/>
  <c r="E1084" i="1" s="1"/>
  <c r="P1081" i="1"/>
  <c r="T1081" i="1"/>
  <c r="R1081" i="1"/>
  <c r="V1084" i="1" l="1"/>
  <c r="N1083" i="1"/>
  <c r="O1083" i="1" s="1"/>
  <c r="Q1539" i="1"/>
  <c r="H1083" i="1"/>
  <c r="I1083" i="1"/>
  <c r="A1084" i="1"/>
  <c r="E1085" i="1" s="1"/>
  <c r="P1082" i="1"/>
  <c r="T1082" i="1"/>
  <c r="R1082" i="1"/>
  <c r="V1085" i="1" l="1"/>
  <c r="N1084" i="1"/>
  <c r="O1084" i="1" s="1"/>
  <c r="Q1540" i="1"/>
  <c r="P1083" i="1"/>
  <c r="T1083" i="1"/>
  <c r="H1084" i="1"/>
  <c r="A1085" i="1"/>
  <c r="E1086" i="1" s="1"/>
  <c r="I1084" i="1"/>
  <c r="R1083" i="1"/>
  <c r="V1086" i="1" l="1"/>
  <c r="N1085" i="1"/>
  <c r="O1085" i="1" s="1"/>
  <c r="Q1541" i="1"/>
  <c r="P1084" i="1"/>
  <c r="T1084" i="1"/>
  <c r="H1085" i="1"/>
  <c r="A1086" i="1"/>
  <c r="E1087" i="1" s="1"/>
  <c r="I1085" i="1"/>
  <c r="R1084" i="1"/>
  <c r="V1087" i="1" l="1"/>
  <c r="N1086" i="1"/>
  <c r="O1086" i="1" s="1"/>
  <c r="Q1542" i="1"/>
  <c r="R1085" i="1"/>
  <c r="H1086" i="1"/>
  <c r="A1087" i="1"/>
  <c r="E1088" i="1" s="1"/>
  <c r="I1086" i="1"/>
  <c r="P1085" i="1"/>
  <c r="T1085" i="1"/>
  <c r="Q1543" i="1" l="1"/>
  <c r="V1088" i="1"/>
  <c r="N1087" i="1"/>
  <c r="O1087" i="1" s="1"/>
  <c r="P1086" i="1"/>
  <c r="T1086" i="1"/>
  <c r="H1087" i="1"/>
  <c r="I1087" i="1"/>
  <c r="A1088" i="1"/>
  <c r="E1089" i="1" s="1"/>
  <c r="R1086" i="1"/>
  <c r="V1089" i="1" l="1"/>
  <c r="N1088" i="1"/>
  <c r="O1088" i="1" s="1"/>
  <c r="Q1544" i="1"/>
  <c r="P1087" i="1"/>
  <c r="T1087" i="1"/>
  <c r="H1088" i="1"/>
  <c r="A1089" i="1"/>
  <c r="E1090" i="1" s="1"/>
  <c r="I1088" i="1"/>
  <c r="R1087" i="1"/>
  <c r="V1090" i="1" l="1"/>
  <c r="N1089" i="1"/>
  <c r="O1089" i="1" s="1"/>
  <c r="Q1545" i="1"/>
  <c r="R1088" i="1"/>
  <c r="P1088" i="1"/>
  <c r="T1088" i="1"/>
  <c r="H1089" i="1"/>
  <c r="A1090" i="1"/>
  <c r="E1091" i="1" s="1"/>
  <c r="I1089" i="1"/>
  <c r="Q1546" i="1" l="1"/>
  <c r="V1091" i="1"/>
  <c r="N1090" i="1"/>
  <c r="O1090" i="1" s="1"/>
  <c r="R1089" i="1"/>
  <c r="P1089" i="1"/>
  <c r="T1089" i="1"/>
  <c r="H1090" i="1"/>
  <c r="I1090" i="1"/>
  <c r="A1091" i="1"/>
  <c r="E1092" i="1" s="1"/>
  <c r="V1092" i="1" l="1"/>
  <c r="N1091" i="1"/>
  <c r="O1091" i="1" s="1"/>
  <c r="Q1547" i="1"/>
  <c r="R1090" i="1"/>
  <c r="H1091" i="1"/>
  <c r="A1092" i="1"/>
  <c r="E1093" i="1" s="1"/>
  <c r="I1091" i="1"/>
  <c r="P1090" i="1"/>
  <c r="T1090" i="1"/>
  <c r="Q1548" i="1" l="1"/>
  <c r="V1093" i="1"/>
  <c r="N1092" i="1"/>
  <c r="O1092" i="1" s="1"/>
  <c r="H1092" i="1"/>
  <c r="I1092" i="1"/>
  <c r="A1093" i="1"/>
  <c r="E1094" i="1" s="1"/>
  <c r="P1091" i="1"/>
  <c r="T1091" i="1"/>
  <c r="R1091" i="1"/>
  <c r="V1094" i="1" l="1"/>
  <c r="N1093" i="1"/>
  <c r="O1093" i="1" s="1"/>
  <c r="Q1549" i="1"/>
  <c r="H1093" i="1"/>
  <c r="I1093" i="1"/>
  <c r="A1094" i="1"/>
  <c r="E1095" i="1" s="1"/>
  <c r="P1092" i="1"/>
  <c r="T1092" i="1"/>
  <c r="R1092" i="1"/>
  <c r="V1095" i="1" l="1"/>
  <c r="N1094" i="1"/>
  <c r="O1094" i="1" s="1"/>
  <c r="Q1550" i="1"/>
  <c r="P1093" i="1"/>
  <c r="T1093" i="1"/>
  <c r="H1094" i="1"/>
  <c r="I1094" i="1"/>
  <c r="A1095" i="1"/>
  <c r="E1096" i="1" s="1"/>
  <c r="R1093" i="1"/>
  <c r="Q1551" i="1" l="1"/>
  <c r="V1096" i="1"/>
  <c r="N1095" i="1"/>
  <c r="O1095" i="1" s="1"/>
  <c r="H1095" i="1"/>
  <c r="A1096" i="1"/>
  <c r="E1097" i="1" s="1"/>
  <c r="I1095" i="1"/>
  <c r="P1094" i="1"/>
  <c r="T1094" i="1"/>
  <c r="R1094" i="1"/>
  <c r="V1097" i="1" l="1"/>
  <c r="N1096" i="1"/>
  <c r="O1096" i="1" s="1"/>
  <c r="Q1552" i="1"/>
  <c r="P1095" i="1"/>
  <c r="T1095" i="1"/>
  <c r="H1096" i="1"/>
  <c r="A1097" i="1"/>
  <c r="E1098" i="1" s="1"/>
  <c r="I1096" i="1"/>
  <c r="R1095" i="1"/>
  <c r="V1098" i="1" l="1"/>
  <c r="N1097" i="1"/>
  <c r="O1097" i="1" s="1"/>
  <c r="Q1553" i="1"/>
  <c r="P1096" i="1"/>
  <c r="T1096" i="1"/>
  <c r="H1097" i="1"/>
  <c r="A1098" i="1"/>
  <c r="E1099" i="1" s="1"/>
  <c r="I1097" i="1"/>
  <c r="R1096" i="1"/>
  <c r="V1099" i="1" l="1"/>
  <c r="N1098" i="1"/>
  <c r="O1098" i="1" s="1"/>
  <c r="Q1554" i="1"/>
  <c r="P1097" i="1"/>
  <c r="T1097" i="1"/>
  <c r="H1098" i="1"/>
  <c r="I1098" i="1"/>
  <c r="A1099" i="1"/>
  <c r="E1100" i="1" s="1"/>
  <c r="R1097" i="1"/>
  <c r="Q1555" i="1" l="1"/>
  <c r="V1100" i="1"/>
  <c r="N1099" i="1"/>
  <c r="O1099" i="1" s="1"/>
  <c r="H1099" i="1"/>
  <c r="A1100" i="1"/>
  <c r="E1101" i="1" s="1"/>
  <c r="I1099" i="1"/>
  <c r="R1098" i="1"/>
  <c r="P1098" i="1"/>
  <c r="T1098" i="1"/>
  <c r="V1101" i="1" l="1"/>
  <c r="N1100" i="1"/>
  <c r="O1100" i="1" s="1"/>
  <c r="Q1556" i="1"/>
  <c r="P1099" i="1"/>
  <c r="T1099" i="1"/>
  <c r="H1100" i="1"/>
  <c r="A1101" i="1"/>
  <c r="E1102" i="1" s="1"/>
  <c r="I1100" i="1"/>
  <c r="R1099" i="1"/>
  <c r="Q1557" i="1" l="1"/>
  <c r="V1102" i="1"/>
  <c r="N1101" i="1"/>
  <c r="O1101" i="1" s="1"/>
  <c r="H1101" i="1"/>
  <c r="I1101" i="1"/>
  <c r="A1102" i="1"/>
  <c r="E1103" i="1" s="1"/>
  <c r="P1100" i="1"/>
  <c r="T1100" i="1"/>
  <c r="R1100" i="1"/>
  <c r="V1103" i="1" l="1"/>
  <c r="N1102" i="1"/>
  <c r="O1102" i="1" s="1"/>
  <c r="P1102" i="1" s="1"/>
  <c r="Q1558" i="1"/>
  <c r="H1102" i="1"/>
  <c r="I1102" i="1"/>
  <c r="A1103" i="1"/>
  <c r="E1104" i="1" s="1"/>
  <c r="R1101" i="1"/>
  <c r="V1104" i="1" l="1"/>
  <c r="N1103" i="1"/>
  <c r="O1103" i="1" s="1"/>
  <c r="Q1559" i="1"/>
  <c r="H1103" i="1"/>
  <c r="I1103" i="1"/>
  <c r="A1104" i="1"/>
  <c r="E1105" i="1" s="1"/>
  <c r="R1102" i="1"/>
  <c r="V1105" i="1" l="1"/>
  <c r="N1104" i="1"/>
  <c r="O1104" i="1" s="1"/>
  <c r="Q1560" i="1"/>
  <c r="P1103" i="1"/>
  <c r="T1103" i="1"/>
  <c r="R1103" i="1"/>
  <c r="H1104" i="1"/>
  <c r="I1104" i="1"/>
  <c r="A1105" i="1"/>
  <c r="E1106" i="1" s="1"/>
  <c r="Q1561" i="1" l="1"/>
  <c r="V1106" i="1"/>
  <c r="N1105" i="1"/>
  <c r="O1105" i="1" s="1"/>
  <c r="P1105" i="1" s="1"/>
  <c r="P1104" i="1"/>
  <c r="T1104" i="1"/>
  <c r="H1105" i="1"/>
  <c r="I1105" i="1"/>
  <c r="A1106" i="1"/>
  <c r="E1107" i="1" s="1"/>
  <c r="R1104" i="1"/>
  <c r="V1107" i="1" l="1"/>
  <c r="N1106" i="1"/>
  <c r="O1106" i="1" s="1"/>
  <c r="P1106" i="1" s="1"/>
  <c r="Q1562" i="1"/>
  <c r="R1105" i="1"/>
  <c r="H1106" i="1"/>
  <c r="I1106" i="1"/>
  <c r="A1107" i="1"/>
  <c r="E1108" i="1" s="1"/>
  <c r="Q1563" i="1" l="1"/>
  <c r="V1108" i="1"/>
  <c r="N1107" i="1"/>
  <c r="O1107" i="1" s="1"/>
  <c r="H1107" i="1"/>
  <c r="A1108" i="1"/>
  <c r="E1109" i="1" s="1"/>
  <c r="I1107" i="1"/>
  <c r="R1106" i="1"/>
  <c r="V1109" i="1" l="1"/>
  <c r="N1108" i="1"/>
  <c r="O1108" i="1" s="1"/>
  <c r="Q1564" i="1"/>
  <c r="R1107" i="1"/>
  <c r="H1108" i="1"/>
  <c r="I1108" i="1"/>
  <c r="A1109" i="1"/>
  <c r="E1110" i="1" s="1"/>
  <c r="V1110" i="1" l="1"/>
  <c r="N1109" i="1"/>
  <c r="O1109" i="1" s="1"/>
  <c r="P1109" i="1" s="1"/>
  <c r="H1109" i="1"/>
  <c r="I1109" i="1"/>
  <c r="A1110" i="1"/>
  <c r="E1111" i="1" s="1"/>
  <c r="P1108" i="1"/>
  <c r="T1108" i="1"/>
  <c r="R1108" i="1"/>
  <c r="V1111" i="1" l="1"/>
  <c r="N1110" i="1"/>
  <c r="O1110" i="1" s="1"/>
  <c r="H1110" i="1"/>
  <c r="A1111" i="1"/>
  <c r="E1112" i="1" s="1"/>
  <c r="I1110" i="1"/>
  <c r="R1109" i="1"/>
  <c r="V1112" i="1" l="1"/>
  <c r="N1111" i="1"/>
  <c r="O1111" i="1" s="1"/>
  <c r="P1110" i="1"/>
  <c r="T1110" i="1"/>
  <c r="H1111" i="1"/>
  <c r="I1111" i="1"/>
  <c r="A1112" i="1"/>
  <c r="E1113" i="1" s="1"/>
  <c r="R1110" i="1"/>
  <c r="V1113" i="1" l="1"/>
  <c r="N1112" i="1"/>
  <c r="O1112" i="1" s="1"/>
  <c r="P1111" i="1"/>
  <c r="T1111" i="1"/>
  <c r="H1112" i="1"/>
  <c r="A1113" i="1"/>
  <c r="E1114" i="1" s="1"/>
  <c r="I1112" i="1"/>
  <c r="R1111" i="1"/>
  <c r="V1114" i="1" l="1"/>
  <c r="N1113" i="1"/>
  <c r="O1113" i="1" s="1"/>
  <c r="R1112" i="1"/>
  <c r="H1113" i="1"/>
  <c r="I1113" i="1"/>
  <c r="A1114" i="1"/>
  <c r="E1115" i="1" s="1"/>
  <c r="P1112" i="1"/>
  <c r="T1112" i="1"/>
  <c r="V1115" i="1" l="1"/>
  <c r="N1114" i="1"/>
  <c r="O1114" i="1" s="1"/>
  <c r="H1114" i="1"/>
  <c r="I1114" i="1"/>
  <c r="A1115" i="1"/>
  <c r="E1116" i="1" s="1"/>
  <c r="P1113" i="1"/>
  <c r="T1113" i="1"/>
  <c r="R1113" i="1"/>
  <c r="V1116" i="1" l="1"/>
  <c r="N1115" i="1"/>
  <c r="O1115" i="1" s="1"/>
  <c r="P1114" i="1"/>
  <c r="T1114" i="1"/>
  <c r="H1115" i="1"/>
  <c r="I1115" i="1"/>
  <c r="A1116" i="1"/>
  <c r="E1117" i="1" s="1"/>
  <c r="R1114" i="1"/>
  <c r="V1117" i="1" l="1"/>
  <c r="N1116" i="1"/>
  <c r="O1116" i="1" s="1"/>
  <c r="R1115" i="1"/>
  <c r="P1115" i="1"/>
  <c r="T1115" i="1"/>
  <c r="H1116" i="1"/>
  <c r="I1116" i="1"/>
  <c r="A1117" i="1"/>
  <c r="E1118" i="1" s="1"/>
  <c r="V1118" i="1" l="1"/>
  <c r="N1117" i="1"/>
  <c r="O1117" i="1" s="1"/>
  <c r="H1117" i="1"/>
  <c r="A1118" i="1"/>
  <c r="E1119" i="1" s="1"/>
  <c r="I1117" i="1"/>
  <c r="P1116" i="1"/>
  <c r="T1116" i="1"/>
  <c r="R1116" i="1"/>
  <c r="V1119" i="1" l="1"/>
  <c r="N1118" i="1"/>
  <c r="O1118" i="1" s="1"/>
  <c r="P1117" i="1"/>
  <c r="T1117" i="1"/>
  <c r="H1118" i="1"/>
  <c r="I1118" i="1"/>
  <c r="A1119" i="1"/>
  <c r="E1120" i="1" s="1"/>
  <c r="R1117" i="1"/>
  <c r="V1120" i="1" l="1"/>
  <c r="N1119" i="1"/>
  <c r="O1119" i="1" s="1"/>
  <c r="P1118" i="1"/>
  <c r="T1118" i="1"/>
  <c r="R1118" i="1"/>
  <c r="H1119" i="1"/>
  <c r="I1119" i="1"/>
  <c r="A1120" i="1"/>
  <c r="E1121" i="1" s="1"/>
  <c r="V1121" i="1" l="1"/>
  <c r="N1120" i="1"/>
  <c r="O1120" i="1" s="1"/>
  <c r="P1119" i="1"/>
  <c r="T1119" i="1"/>
  <c r="R1119" i="1"/>
  <c r="H1120" i="1"/>
  <c r="I1120" i="1"/>
  <c r="A1121" i="1"/>
  <c r="E1122" i="1" s="1"/>
  <c r="V1122" i="1" l="1"/>
  <c r="N1121" i="1"/>
  <c r="O1121" i="1" s="1"/>
  <c r="R1120" i="1"/>
  <c r="H1121" i="1"/>
  <c r="I1121" i="1"/>
  <c r="A1122" i="1"/>
  <c r="E1123" i="1" s="1"/>
  <c r="P1120" i="1"/>
  <c r="T1120" i="1"/>
  <c r="V1123" i="1" l="1"/>
  <c r="N1122" i="1"/>
  <c r="O1122" i="1" s="1"/>
  <c r="H1122" i="1"/>
  <c r="A1123" i="1"/>
  <c r="E1124" i="1" s="1"/>
  <c r="I1122" i="1"/>
  <c r="P1121" i="1"/>
  <c r="T1121" i="1"/>
  <c r="R1121" i="1"/>
  <c r="V1124" i="1" l="1"/>
  <c r="N1123" i="1"/>
  <c r="O1123" i="1" s="1"/>
  <c r="P1122" i="1"/>
  <c r="T1122" i="1"/>
  <c r="H1123" i="1"/>
  <c r="I1123" i="1"/>
  <c r="A1124" i="1"/>
  <c r="E1125" i="1" s="1"/>
  <c r="R1122" i="1"/>
  <c r="V1125" i="1" l="1"/>
  <c r="N1124" i="1"/>
  <c r="O1124" i="1" s="1"/>
  <c r="R1123" i="1"/>
  <c r="H1124" i="1"/>
  <c r="I1124" i="1"/>
  <c r="A1125" i="1"/>
  <c r="E1126" i="1" s="1"/>
  <c r="P1123" i="1"/>
  <c r="T1123" i="1"/>
  <c r="V1126" i="1" l="1"/>
  <c r="N1125" i="1"/>
  <c r="O1125" i="1" s="1"/>
  <c r="H1125" i="1"/>
  <c r="I1125" i="1"/>
  <c r="A1126" i="1"/>
  <c r="E1127" i="1" s="1"/>
  <c r="R1124" i="1"/>
  <c r="P1124" i="1"/>
  <c r="T1124" i="1"/>
  <c r="V1127" i="1" l="1"/>
  <c r="N1126" i="1"/>
  <c r="O1126" i="1" s="1"/>
  <c r="H1126" i="1"/>
  <c r="I1126" i="1"/>
  <c r="A1127" i="1"/>
  <c r="E1128" i="1" s="1"/>
  <c r="P1125" i="1"/>
  <c r="T1125" i="1"/>
  <c r="R1125" i="1"/>
  <c r="V1128" i="1" l="1"/>
  <c r="N1127" i="1"/>
  <c r="O1127" i="1" s="1"/>
  <c r="P1126" i="1"/>
  <c r="T1126" i="1"/>
  <c r="H1127" i="1"/>
  <c r="A1128" i="1"/>
  <c r="E1129" i="1" s="1"/>
  <c r="I1127" i="1"/>
  <c r="R1126" i="1"/>
  <c r="V1129" i="1" l="1"/>
  <c r="N1128" i="1"/>
  <c r="O1128" i="1" s="1"/>
  <c r="R1127" i="1"/>
  <c r="P1127" i="1"/>
  <c r="T1127" i="1"/>
  <c r="H1128" i="1"/>
  <c r="I1128" i="1"/>
  <c r="A1129" i="1"/>
  <c r="E1130" i="1" s="1"/>
  <c r="V1130" i="1" l="1"/>
  <c r="N1129" i="1"/>
  <c r="O1129" i="1" s="1"/>
  <c r="R1128" i="1"/>
  <c r="P1128" i="1"/>
  <c r="T1128" i="1"/>
  <c r="H1129" i="1"/>
  <c r="I1129" i="1"/>
  <c r="A1130" i="1"/>
  <c r="E1131" i="1" s="1"/>
  <c r="V1131" i="1" l="1"/>
  <c r="N1130" i="1"/>
  <c r="O1130" i="1" s="1"/>
  <c r="P1129" i="1"/>
  <c r="T1129" i="1"/>
  <c r="H1130" i="1"/>
  <c r="I1130" i="1"/>
  <c r="A1131" i="1"/>
  <c r="E1132" i="1" s="1"/>
  <c r="R1129" i="1"/>
  <c r="T38" i="1"/>
  <c r="V1132" i="1" l="1"/>
  <c r="N1131" i="1"/>
  <c r="O1131" i="1" s="1"/>
  <c r="R1130" i="1"/>
  <c r="H1131" i="1"/>
  <c r="I1131" i="1"/>
  <c r="A1132" i="1"/>
  <c r="E1133" i="1" s="1"/>
  <c r="P1130" i="1"/>
  <c r="T1130" i="1"/>
  <c r="T69" i="1"/>
  <c r="V1133" i="1" l="1"/>
  <c r="N1132" i="1"/>
  <c r="O1132" i="1" s="1"/>
  <c r="A1133" i="1"/>
  <c r="E1134" i="1" s="1"/>
  <c r="P1131" i="1"/>
  <c r="T1131" i="1"/>
  <c r="H1132" i="1"/>
  <c r="H1133" i="1" s="1"/>
  <c r="I1132" i="1"/>
  <c r="R1131" i="1"/>
  <c r="P99" i="1"/>
  <c r="V1134" i="1" l="1"/>
  <c r="N1133" i="1"/>
  <c r="A1134" i="1"/>
  <c r="E1135" i="1" s="1"/>
  <c r="I1133" i="1"/>
  <c r="R1133" i="1" s="1"/>
  <c r="H1134" i="1"/>
  <c r="R1132" i="1"/>
  <c r="P130" i="1"/>
  <c r="A1135" i="1" l="1"/>
  <c r="E1136" i="1" s="1"/>
  <c r="V1135" i="1"/>
  <c r="N1134" i="1"/>
  <c r="I1134" i="1"/>
  <c r="I1135" i="1" s="1"/>
  <c r="O1133" i="1"/>
  <c r="P1133" i="1" s="1"/>
  <c r="T1133" i="1"/>
  <c r="H1135" i="1"/>
  <c r="P191" i="1"/>
  <c r="R1134" i="1" l="1"/>
  <c r="O1134" i="1"/>
  <c r="P1134" i="1" s="1"/>
  <c r="T1134" i="1"/>
  <c r="A1136" i="1"/>
  <c r="E1137" i="1" s="1"/>
  <c r="V1136" i="1"/>
  <c r="N1135" i="1"/>
  <c r="H1136" i="1"/>
  <c r="R1135" i="1"/>
  <c r="T222" i="1"/>
  <c r="O1135" i="1" l="1"/>
  <c r="P1135" i="1" s="1"/>
  <c r="T1135" i="1"/>
  <c r="V1137" i="1"/>
  <c r="N1136" i="1"/>
  <c r="A1137" i="1"/>
  <c r="E1138" i="1" s="1"/>
  <c r="I1136" i="1"/>
  <c r="R1136" i="1" s="1"/>
  <c r="H1137" i="1"/>
  <c r="P252" i="1"/>
  <c r="O1136" i="1" l="1"/>
  <c r="P1136" i="1" s="1"/>
  <c r="T1136" i="1"/>
  <c r="V1138" i="1"/>
  <c r="N1137" i="1"/>
  <c r="A1138" i="1"/>
  <c r="E1139" i="1" s="1"/>
  <c r="I1137" i="1"/>
  <c r="H1138" i="1"/>
  <c r="R1137" i="1"/>
  <c r="P313" i="1"/>
  <c r="O1137" i="1" l="1"/>
  <c r="P1137" i="1" s="1"/>
  <c r="T1137" i="1"/>
  <c r="V1139" i="1"/>
  <c r="N1138" i="1"/>
  <c r="O1138" i="1" s="1"/>
  <c r="A1139" i="1"/>
  <c r="E1140" i="1" s="1"/>
  <c r="I1138" i="1"/>
  <c r="R1138" i="1" s="1"/>
  <c r="T313" i="1"/>
  <c r="P1138" i="1" l="1"/>
  <c r="V1140" i="1"/>
  <c r="N1139" i="1"/>
  <c r="I1139" i="1"/>
  <c r="H1139" i="1"/>
  <c r="A1140" i="1"/>
  <c r="E1141" i="1" s="1"/>
  <c r="T344" i="1"/>
  <c r="R1139" i="1" l="1"/>
  <c r="V1141" i="1"/>
  <c r="N1140" i="1"/>
  <c r="A1141" i="1"/>
  <c r="E1142" i="1" s="1"/>
  <c r="I1140" i="1"/>
  <c r="H1140" i="1"/>
  <c r="R1140" i="1" s="1"/>
  <c r="O1139" i="1"/>
  <c r="P1139" i="1" s="1"/>
  <c r="T1139" i="1"/>
  <c r="T404" i="1"/>
  <c r="V1142" i="1" l="1"/>
  <c r="N1141" i="1"/>
  <c r="I1141" i="1"/>
  <c r="H1141" i="1"/>
  <c r="A1142" i="1"/>
  <c r="E1143" i="1" s="1"/>
  <c r="O1140" i="1"/>
  <c r="P1140" i="1" s="1"/>
  <c r="T1140" i="1"/>
  <c r="T435" i="1"/>
  <c r="V1143" i="1" l="1"/>
  <c r="N1142" i="1"/>
  <c r="A1143" i="1"/>
  <c r="E1144" i="1" s="1"/>
  <c r="I1142" i="1"/>
  <c r="H1142" i="1"/>
  <c r="R1141" i="1"/>
  <c r="O1141" i="1"/>
  <c r="P1141" i="1" s="1"/>
  <c r="T1141" i="1"/>
  <c r="T465" i="1"/>
  <c r="R1142" i="1" l="1"/>
  <c r="O1142" i="1"/>
  <c r="P1142" i="1" s="1"/>
  <c r="T1142" i="1"/>
  <c r="V1144" i="1"/>
  <c r="N1143" i="1"/>
  <c r="I1143" i="1"/>
  <c r="H1143" i="1"/>
  <c r="A1144" i="1"/>
  <c r="E1145" i="1" s="1"/>
  <c r="T496" i="1"/>
  <c r="V1145" i="1" l="1"/>
  <c r="N1144" i="1"/>
  <c r="A1145" i="1"/>
  <c r="E1146" i="1" s="1"/>
  <c r="I1144" i="1"/>
  <c r="H1144" i="1"/>
  <c r="R1144" i="1" s="1"/>
  <c r="R1143" i="1"/>
  <c r="O1143" i="1"/>
  <c r="P1143" i="1" s="1"/>
  <c r="T1143" i="1"/>
  <c r="T526" i="1"/>
  <c r="O1144" i="1" l="1"/>
  <c r="P1144" i="1" s="1"/>
  <c r="T1144" i="1"/>
  <c r="V1146" i="1"/>
  <c r="N1145" i="1"/>
  <c r="H1145" i="1"/>
  <c r="A1146" i="1"/>
  <c r="E1147" i="1" s="1"/>
  <c r="I1145" i="1"/>
  <c r="T557" i="1"/>
  <c r="R1145" i="1" l="1"/>
  <c r="V1147" i="1"/>
  <c r="N1146" i="1"/>
  <c r="I1146" i="1"/>
  <c r="H1146" i="1"/>
  <c r="R1146" i="1" s="1"/>
  <c r="A1147" i="1"/>
  <c r="E1148" i="1" s="1"/>
  <c r="O1145" i="1"/>
  <c r="P1145" i="1" s="1"/>
  <c r="T1145" i="1"/>
  <c r="T618" i="1"/>
  <c r="V1148" i="1" l="1"/>
  <c r="N1147" i="1"/>
  <c r="A1148" i="1"/>
  <c r="E1149" i="1" s="1"/>
  <c r="I1147" i="1"/>
  <c r="H1147" i="1"/>
  <c r="O1146" i="1"/>
  <c r="P1146" i="1" s="1"/>
  <c r="T1146" i="1"/>
  <c r="T769" i="1"/>
  <c r="R1147" i="1" l="1"/>
  <c r="V1149" i="1"/>
  <c r="N1148" i="1"/>
  <c r="H1148" i="1"/>
  <c r="A1149" i="1"/>
  <c r="E1150" i="1" s="1"/>
  <c r="I1148" i="1"/>
  <c r="O1147" i="1"/>
  <c r="P1147" i="1" s="1"/>
  <c r="T1147" i="1"/>
  <c r="T800" i="1"/>
  <c r="V1150" i="1" l="1"/>
  <c r="N1149" i="1"/>
  <c r="I1149" i="1"/>
  <c r="H1149" i="1"/>
  <c r="A1150" i="1"/>
  <c r="E1151" i="1" s="1"/>
  <c r="R1148" i="1"/>
  <c r="O1148" i="1"/>
  <c r="P1148" i="1" s="1"/>
  <c r="T1148" i="1"/>
  <c r="T830" i="1"/>
  <c r="V1151" i="1" l="1"/>
  <c r="N1150" i="1"/>
  <c r="I1150" i="1"/>
  <c r="A1151" i="1"/>
  <c r="E1152" i="1" s="1"/>
  <c r="H1150" i="1"/>
  <c r="R1150" i="1" s="1"/>
  <c r="R1149" i="1"/>
  <c r="O1149" i="1"/>
  <c r="P1149" i="1" s="1"/>
  <c r="T1149" i="1"/>
  <c r="T861" i="1"/>
  <c r="O1150" i="1" l="1"/>
  <c r="P1150" i="1" s="1"/>
  <c r="T1150" i="1"/>
  <c r="V1152" i="1"/>
  <c r="N1151" i="1"/>
  <c r="A1152" i="1"/>
  <c r="E1153" i="1" s="1"/>
  <c r="I1151" i="1"/>
  <c r="H1151" i="1"/>
  <c r="T891" i="1"/>
  <c r="R1151" i="1" l="1"/>
  <c r="O1151" i="1"/>
  <c r="P1151" i="1" s="1"/>
  <c r="T1151" i="1"/>
  <c r="V1153" i="1"/>
  <c r="N1152" i="1"/>
  <c r="I1152" i="1"/>
  <c r="H1152" i="1"/>
  <c r="A1153" i="1"/>
  <c r="E1154" i="1" s="1"/>
  <c r="T922" i="1"/>
  <c r="R1152" i="1" l="1"/>
  <c r="V1154" i="1"/>
  <c r="N1153" i="1"/>
  <c r="I1153" i="1"/>
  <c r="H1153" i="1"/>
  <c r="A1154" i="1"/>
  <c r="E1155" i="1" s="1"/>
  <c r="O1152" i="1"/>
  <c r="P1152" i="1" s="1"/>
  <c r="T1152" i="1"/>
  <c r="T953" i="1"/>
  <c r="R1153" i="1" l="1"/>
  <c r="V1155" i="1"/>
  <c r="N1154" i="1"/>
  <c r="A1155" i="1"/>
  <c r="E1156" i="1" s="1"/>
  <c r="I1154" i="1"/>
  <c r="H1154" i="1"/>
  <c r="O1153" i="1"/>
  <c r="P1153" i="1" s="1"/>
  <c r="T1153" i="1"/>
  <c r="T983" i="1"/>
  <c r="R1154" i="1" l="1"/>
  <c r="V1156" i="1"/>
  <c r="N1155" i="1"/>
  <c r="I1155" i="1"/>
  <c r="A1156" i="1"/>
  <c r="E1157" i="1" s="1"/>
  <c r="H1155" i="1"/>
  <c r="O1154" i="1"/>
  <c r="P1154" i="1" s="1"/>
  <c r="T1154" i="1"/>
  <c r="T1014" i="1"/>
  <c r="R1155" i="1" l="1"/>
  <c r="V1157" i="1"/>
  <c r="N1156" i="1"/>
  <c r="H1156" i="1"/>
  <c r="I1156" i="1"/>
  <c r="A1157" i="1"/>
  <c r="E1158" i="1" s="1"/>
  <c r="O1155" i="1"/>
  <c r="P1155" i="1" s="1"/>
  <c r="T1155" i="1"/>
  <c r="T1106" i="1"/>
  <c r="V1158" i="1" l="1"/>
  <c r="N1157" i="1"/>
  <c r="A1158" i="1"/>
  <c r="E1159" i="1" s="1"/>
  <c r="I1157" i="1"/>
  <c r="H1157" i="1"/>
  <c r="R1157" i="1" s="1"/>
  <c r="R1156" i="1"/>
  <c r="O1156" i="1"/>
  <c r="P1156" i="1" s="1"/>
  <c r="T1156" i="1"/>
  <c r="W1713" i="1"/>
  <c r="V1159" i="1" l="1"/>
  <c r="N1158" i="1"/>
  <c r="I1158" i="1"/>
  <c r="A1159" i="1"/>
  <c r="E1160" i="1" s="1"/>
  <c r="H1158" i="1"/>
  <c r="O1157" i="1"/>
  <c r="P1157" i="1" s="1"/>
  <c r="T1157" i="1"/>
  <c r="W1805" i="1"/>
  <c r="R1158" i="1" l="1"/>
  <c r="V1160" i="1"/>
  <c r="N1159" i="1"/>
  <c r="I1159" i="1"/>
  <c r="H1159" i="1"/>
  <c r="A1160" i="1"/>
  <c r="E1161" i="1" s="1"/>
  <c r="O1158" i="1"/>
  <c r="P1158" i="1" s="1"/>
  <c r="T1158" i="1"/>
  <c r="T1078" i="1"/>
  <c r="T652" i="1"/>
  <c r="T894" i="1"/>
  <c r="T1017" i="1"/>
  <c r="T378" i="1"/>
  <c r="T1047" i="1"/>
  <c r="T591" i="1"/>
  <c r="T1109" i="1"/>
  <c r="T682" i="1"/>
  <c r="T803" i="1"/>
  <c r="T925" i="1"/>
  <c r="T986" i="1"/>
  <c r="T713" i="1"/>
  <c r="T956" i="1"/>
  <c r="T621" i="1"/>
  <c r="T225" i="1"/>
  <c r="T560" i="1"/>
  <c r="T529" i="1"/>
  <c r="T438" i="1"/>
  <c r="T744" i="1"/>
  <c r="P133" i="1"/>
  <c r="R1159" i="1" l="1"/>
  <c r="V1161" i="1"/>
  <c r="N1160" i="1"/>
  <c r="H1160" i="1"/>
  <c r="A1161" i="1"/>
  <c r="E1162" i="1" s="1"/>
  <c r="I1160" i="1"/>
  <c r="O1159" i="1"/>
  <c r="P1159" i="1" s="1"/>
  <c r="T1159" i="1"/>
  <c r="P41" i="1"/>
  <c r="V1162" i="1" l="1"/>
  <c r="N1161" i="1"/>
  <c r="A1162" i="1"/>
  <c r="E1163" i="1" s="1"/>
  <c r="I1161" i="1"/>
  <c r="H1161" i="1"/>
  <c r="R1160" i="1"/>
  <c r="O1160" i="1"/>
  <c r="P1160" i="1" s="1"/>
  <c r="T1160" i="1"/>
  <c r="P71" i="1"/>
  <c r="V1163" i="1" l="1"/>
  <c r="N1162" i="1"/>
  <c r="I1162" i="1"/>
  <c r="H1162" i="1"/>
  <c r="A1163" i="1"/>
  <c r="E1164" i="1" s="1"/>
  <c r="R1161" i="1"/>
  <c r="O1161" i="1"/>
  <c r="P1161" i="1" s="1"/>
  <c r="T1161" i="1"/>
  <c r="P102" i="1"/>
  <c r="O1162" i="1" l="1"/>
  <c r="P1162" i="1" s="1"/>
  <c r="T1162" i="1"/>
  <c r="V1164" i="1"/>
  <c r="N1163" i="1"/>
  <c r="I1163" i="1"/>
  <c r="H1163" i="1"/>
  <c r="A1164" i="1"/>
  <c r="E1165" i="1" s="1"/>
  <c r="R1162" i="1"/>
  <c r="P132" i="1"/>
  <c r="V1165" i="1" l="1"/>
  <c r="N1164" i="1"/>
  <c r="H1164" i="1"/>
  <c r="A1165" i="1"/>
  <c r="E1166" i="1" s="1"/>
  <c r="I1164" i="1"/>
  <c r="R1163" i="1"/>
  <c r="O1163" i="1"/>
  <c r="P1163" i="1" s="1"/>
  <c r="T1163" i="1"/>
  <c r="T132" i="1"/>
  <c r="R1164" i="1" l="1"/>
  <c r="V1166" i="1"/>
  <c r="N1165" i="1"/>
  <c r="A1166" i="1"/>
  <c r="E1167" i="1" s="1"/>
  <c r="I1165" i="1"/>
  <c r="H1165" i="1"/>
  <c r="R1165" i="1" s="1"/>
  <c r="O1164" i="1"/>
  <c r="P1164" i="1" s="1"/>
  <c r="T1164" i="1"/>
  <c r="P163" i="1"/>
  <c r="V1167" i="1" l="1"/>
  <c r="N1166" i="1"/>
  <c r="A1167" i="1"/>
  <c r="E1168" i="1" s="1"/>
  <c r="I1166" i="1"/>
  <c r="H1166" i="1"/>
  <c r="R1166" i="1" s="1"/>
  <c r="O1165" i="1"/>
  <c r="P1165" i="1" s="1"/>
  <c r="T1165" i="1"/>
  <c r="P194" i="1"/>
  <c r="V1168" i="1" l="1"/>
  <c r="N1167" i="1"/>
  <c r="A1168" i="1"/>
  <c r="E1169" i="1" s="1"/>
  <c r="I1167" i="1"/>
  <c r="H1167" i="1"/>
  <c r="O1166" i="1"/>
  <c r="P1166" i="1" s="1"/>
  <c r="T1166" i="1"/>
  <c r="P224" i="1"/>
  <c r="R1167" i="1" l="1"/>
  <c r="V1169" i="1"/>
  <c r="N1168" i="1"/>
  <c r="O1168" i="1" s="1"/>
  <c r="I1168" i="1"/>
  <c r="A1169" i="1"/>
  <c r="E1170" i="1" s="1"/>
  <c r="H1168" i="1"/>
  <c r="R1168" i="1" s="1"/>
  <c r="O1167" i="1"/>
  <c r="P1167" i="1" s="1"/>
  <c r="T1167" i="1"/>
  <c r="P255" i="1"/>
  <c r="P1168" i="1" l="1"/>
  <c r="V1170" i="1"/>
  <c r="N1169" i="1"/>
  <c r="I1169" i="1"/>
  <c r="H1169" i="1"/>
  <c r="A1170" i="1"/>
  <c r="E1171" i="1" s="1"/>
  <c r="P285" i="1"/>
  <c r="V1171" i="1" l="1"/>
  <c r="N1170" i="1"/>
  <c r="A1171" i="1"/>
  <c r="E1172" i="1" s="1"/>
  <c r="I1170" i="1"/>
  <c r="H1170" i="1"/>
  <c r="R1170" i="1" s="1"/>
  <c r="R1169" i="1"/>
  <c r="O1169" i="1"/>
  <c r="P1169" i="1" s="1"/>
  <c r="T1169" i="1"/>
  <c r="T285" i="1"/>
  <c r="V1172" i="1" l="1"/>
  <c r="N1171" i="1"/>
  <c r="H1171" i="1"/>
  <c r="I1171" i="1"/>
  <c r="A1172" i="1"/>
  <c r="E1173" i="1" s="1"/>
  <c r="O1170" i="1"/>
  <c r="P1170" i="1" s="1"/>
  <c r="T1170" i="1"/>
  <c r="P316" i="1"/>
  <c r="R1171" i="1" l="1"/>
  <c r="V1173" i="1"/>
  <c r="N1172" i="1"/>
  <c r="A1173" i="1"/>
  <c r="E1174" i="1" s="1"/>
  <c r="I1172" i="1"/>
  <c r="H1172" i="1"/>
  <c r="O1171" i="1"/>
  <c r="P1171" i="1" s="1"/>
  <c r="T1171" i="1"/>
  <c r="T316" i="1"/>
  <c r="R1172" i="1" l="1"/>
  <c r="V1174" i="1"/>
  <c r="N1173" i="1"/>
  <c r="H1173" i="1"/>
  <c r="A1174" i="1"/>
  <c r="E1175" i="1" s="1"/>
  <c r="I1173" i="1"/>
  <c r="O1172" i="1"/>
  <c r="P1172" i="1" s="1"/>
  <c r="T1172" i="1"/>
  <c r="T347" i="1"/>
  <c r="R1173" i="1" l="1"/>
  <c r="V1175" i="1"/>
  <c r="N1174" i="1"/>
  <c r="I1174" i="1"/>
  <c r="H1174" i="1"/>
  <c r="A1175" i="1"/>
  <c r="E1176" i="1" s="1"/>
  <c r="O1173" i="1"/>
  <c r="P1173" i="1" s="1"/>
  <c r="T1173" i="1"/>
  <c r="T497" i="1"/>
  <c r="R1174" i="1" l="1"/>
  <c r="V1176" i="1"/>
  <c r="N1175" i="1"/>
  <c r="A1176" i="1"/>
  <c r="E1177" i="1" s="1"/>
  <c r="I1175" i="1"/>
  <c r="H1175" i="1"/>
  <c r="R1175" i="1" s="1"/>
  <c r="O1174" i="1"/>
  <c r="P1174" i="1" s="1"/>
  <c r="T1174" i="1"/>
  <c r="T650" i="1"/>
  <c r="V1177" i="1" l="1"/>
  <c r="N1176" i="1"/>
  <c r="I1176" i="1"/>
  <c r="H1176" i="1"/>
  <c r="R1176" i="1" s="1"/>
  <c r="A1177" i="1"/>
  <c r="E1178" i="1" s="1"/>
  <c r="O1175" i="1"/>
  <c r="P1175" i="1" s="1"/>
  <c r="T1175" i="1"/>
  <c r="T681" i="1"/>
  <c r="V1178" i="1" l="1"/>
  <c r="N1177" i="1"/>
  <c r="I1177" i="1"/>
  <c r="A1178" i="1"/>
  <c r="E1179" i="1" s="1"/>
  <c r="H1177" i="1"/>
  <c r="O1176" i="1"/>
  <c r="P1176" i="1" s="1"/>
  <c r="T1176" i="1"/>
  <c r="T712" i="1"/>
  <c r="R1177" i="1" l="1"/>
  <c r="V1179" i="1"/>
  <c r="N1178" i="1"/>
  <c r="H1178" i="1"/>
  <c r="A1179" i="1"/>
  <c r="E1180" i="1" s="1"/>
  <c r="I1178" i="1"/>
  <c r="O1177" i="1"/>
  <c r="P1177" i="1" s="1"/>
  <c r="T1177" i="1"/>
  <c r="T862" i="1"/>
  <c r="O1178" i="1" l="1"/>
  <c r="P1178" i="1" s="1"/>
  <c r="T1178" i="1"/>
  <c r="V1180" i="1"/>
  <c r="N1179" i="1"/>
  <c r="I1179" i="1"/>
  <c r="A1180" i="1"/>
  <c r="E1181" i="1" s="1"/>
  <c r="H1179" i="1"/>
  <c r="R1179" i="1" s="1"/>
  <c r="R1178" i="1"/>
  <c r="T629" i="1"/>
  <c r="V1181" i="1" l="1"/>
  <c r="N1180" i="1"/>
  <c r="A1181" i="1"/>
  <c r="E1182" i="1" s="1"/>
  <c r="I1180" i="1"/>
  <c r="H1180" i="1"/>
  <c r="O1179" i="1"/>
  <c r="P1179" i="1" s="1"/>
  <c r="T1179" i="1"/>
  <c r="K11" i="1"/>
  <c r="R1180" i="1" l="1"/>
  <c r="V1182" i="1"/>
  <c r="N1181" i="1"/>
  <c r="I1181" i="1"/>
  <c r="H1181" i="1"/>
  <c r="A1182" i="1"/>
  <c r="E1183" i="1" s="1"/>
  <c r="O1180" i="1"/>
  <c r="P1180" i="1" s="1"/>
  <c r="T1180" i="1"/>
  <c r="T41" i="1"/>
  <c r="R1181" i="1" l="1"/>
  <c r="V1183" i="1"/>
  <c r="N1182" i="1"/>
  <c r="I1182" i="1"/>
  <c r="A1183" i="1"/>
  <c r="E1184" i="1" s="1"/>
  <c r="H1182" i="1"/>
  <c r="R1182" i="1" s="1"/>
  <c r="O1181" i="1"/>
  <c r="P1181" i="1" s="1"/>
  <c r="T1181" i="1"/>
  <c r="I73" i="1"/>
  <c r="R73" i="1" s="1"/>
  <c r="V1184" i="1" l="1"/>
  <c r="N1183" i="1"/>
  <c r="H1183" i="1"/>
  <c r="I1183" i="1"/>
  <c r="A1184" i="1"/>
  <c r="E1185" i="1" s="1"/>
  <c r="O1182" i="1"/>
  <c r="P1182" i="1" s="1"/>
  <c r="T1182" i="1"/>
  <c r="I74" i="1"/>
  <c r="R74" i="1" s="1"/>
  <c r="R1183" i="1" l="1"/>
  <c r="V1185" i="1"/>
  <c r="N1184" i="1"/>
  <c r="H1184" i="1"/>
  <c r="A1185" i="1"/>
  <c r="E1186" i="1" s="1"/>
  <c r="I1184" i="1"/>
  <c r="O1183" i="1"/>
  <c r="P1183" i="1" s="1"/>
  <c r="T1183" i="1"/>
  <c r="I75" i="1"/>
  <c r="R75" i="1" s="1"/>
  <c r="V1186" i="1" l="1"/>
  <c r="N1185" i="1"/>
  <c r="I1185" i="1"/>
  <c r="H1185" i="1"/>
  <c r="R1185" i="1" s="1"/>
  <c r="A1186" i="1"/>
  <c r="E1187" i="1" s="1"/>
  <c r="R1184" i="1"/>
  <c r="O1184" i="1"/>
  <c r="P1184" i="1" s="1"/>
  <c r="T1184" i="1"/>
  <c r="I76" i="1"/>
  <c r="R76" i="1" s="1"/>
  <c r="V1187" i="1" l="1"/>
  <c r="N1186" i="1"/>
  <c r="H1186" i="1"/>
  <c r="I1186" i="1"/>
  <c r="A1187" i="1"/>
  <c r="E1188" i="1" s="1"/>
  <c r="O1185" i="1"/>
  <c r="P1185" i="1" s="1"/>
  <c r="T1185" i="1"/>
  <c r="I77" i="1"/>
  <c r="R77" i="1" s="1"/>
  <c r="V1188" i="1" l="1"/>
  <c r="N1187" i="1"/>
  <c r="I1187" i="1"/>
  <c r="H1187" i="1"/>
  <c r="R1187" i="1" s="1"/>
  <c r="A1188" i="1"/>
  <c r="E1189" i="1" s="1"/>
  <c r="R1186" i="1"/>
  <c r="O1186" i="1"/>
  <c r="P1186" i="1" s="1"/>
  <c r="T1186" i="1"/>
  <c r="I78" i="1"/>
  <c r="R78" i="1" s="1"/>
  <c r="V1189" i="1" l="1"/>
  <c r="N1188" i="1"/>
  <c r="A1189" i="1"/>
  <c r="E1190" i="1" s="1"/>
  <c r="I1188" i="1"/>
  <c r="H1188" i="1"/>
  <c r="O1187" i="1"/>
  <c r="P1187" i="1" s="1"/>
  <c r="T1187" i="1"/>
  <c r="I79" i="1"/>
  <c r="R79" i="1" s="1"/>
  <c r="T71" i="1"/>
  <c r="R1188" i="1" l="1"/>
  <c r="V1190" i="1"/>
  <c r="N1189" i="1"/>
  <c r="H1189" i="1"/>
  <c r="A1190" i="1"/>
  <c r="E1191" i="1" s="1"/>
  <c r="I1189" i="1"/>
  <c r="O1188" i="1"/>
  <c r="P1188" i="1" s="1"/>
  <c r="T1188" i="1"/>
  <c r="I80" i="1"/>
  <c r="R80" i="1" s="1"/>
  <c r="V1191" i="1" l="1"/>
  <c r="N1190" i="1"/>
  <c r="I1190" i="1"/>
  <c r="H1190" i="1"/>
  <c r="A1191" i="1"/>
  <c r="E1192" i="1" s="1"/>
  <c r="R1189" i="1"/>
  <c r="O1189" i="1"/>
  <c r="P1189" i="1" s="1"/>
  <c r="T1189" i="1"/>
  <c r="I81" i="1"/>
  <c r="R81" i="1" s="1"/>
  <c r="R1190" i="1" l="1"/>
  <c r="V1192" i="1"/>
  <c r="N1191" i="1"/>
  <c r="H1191" i="1"/>
  <c r="A1192" i="1"/>
  <c r="E1193" i="1" s="1"/>
  <c r="I1191" i="1"/>
  <c r="O1190" i="1"/>
  <c r="P1190" i="1" s="1"/>
  <c r="T1190" i="1"/>
  <c r="I82" i="1"/>
  <c r="R82" i="1" s="1"/>
  <c r="O1191" i="1" l="1"/>
  <c r="P1191" i="1" s="1"/>
  <c r="T1191" i="1"/>
  <c r="V1193" i="1"/>
  <c r="N1192" i="1"/>
  <c r="I1192" i="1"/>
  <c r="H1192" i="1"/>
  <c r="R1192" i="1" s="1"/>
  <c r="A1193" i="1"/>
  <c r="E1194" i="1" s="1"/>
  <c r="R1191" i="1"/>
  <c r="I83" i="1"/>
  <c r="R83" i="1" s="1"/>
  <c r="V1194" i="1" l="1"/>
  <c r="N1193" i="1"/>
  <c r="A1194" i="1"/>
  <c r="E1195" i="1" s="1"/>
  <c r="I1193" i="1"/>
  <c r="H1193" i="1"/>
  <c r="O1192" i="1"/>
  <c r="P1192" i="1" s="1"/>
  <c r="T1192" i="1"/>
  <c r="I84" i="1"/>
  <c r="R84" i="1" s="1"/>
  <c r="R1193" i="1" l="1"/>
  <c r="V1195" i="1"/>
  <c r="N1194" i="1"/>
  <c r="I1194" i="1"/>
  <c r="H1194" i="1"/>
  <c r="A1195" i="1"/>
  <c r="E1196" i="1" s="1"/>
  <c r="O1193" i="1"/>
  <c r="P1193" i="1" s="1"/>
  <c r="T1193" i="1"/>
  <c r="I85" i="1"/>
  <c r="R85" i="1" s="1"/>
  <c r="R1194" i="1" l="1"/>
  <c r="V1196" i="1"/>
  <c r="N1195" i="1"/>
  <c r="H1195" i="1"/>
  <c r="I1195" i="1"/>
  <c r="A1196" i="1"/>
  <c r="E1197" i="1" s="1"/>
  <c r="O1194" i="1"/>
  <c r="P1194" i="1" s="1"/>
  <c r="T1194" i="1"/>
  <c r="I86" i="1"/>
  <c r="R86" i="1" s="1"/>
  <c r="V1197" i="1" l="1"/>
  <c r="N1196" i="1"/>
  <c r="A1197" i="1"/>
  <c r="E1198" i="1" s="1"/>
  <c r="I1196" i="1"/>
  <c r="H1196" i="1"/>
  <c r="R1196" i="1" s="1"/>
  <c r="R1195" i="1"/>
  <c r="O1195" i="1"/>
  <c r="P1195" i="1" s="1"/>
  <c r="T1195" i="1"/>
  <c r="I87" i="1"/>
  <c r="R87" i="1" s="1"/>
  <c r="O1196" i="1" l="1"/>
  <c r="P1196" i="1" s="1"/>
  <c r="T1196" i="1"/>
  <c r="V1198" i="1"/>
  <c r="N1197" i="1"/>
  <c r="I1197" i="1"/>
  <c r="A1198" i="1"/>
  <c r="E1199" i="1" s="1"/>
  <c r="H1197" i="1"/>
  <c r="R1197" i="1" s="1"/>
  <c r="I88" i="1"/>
  <c r="R88" i="1" s="1"/>
  <c r="O1197" i="1" l="1"/>
  <c r="P1197" i="1" s="1"/>
  <c r="T1197" i="1"/>
  <c r="N1198" i="1"/>
  <c r="V1199" i="1"/>
  <c r="I1198" i="1"/>
  <c r="H1198" i="1"/>
  <c r="A1199" i="1"/>
  <c r="E1200" i="1" s="1"/>
  <c r="I89" i="1"/>
  <c r="R89" i="1" s="1"/>
  <c r="V1200" i="1" l="1"/>
  <c r="N1199" i="1"/>
  <c r="O1199" i="1" s="1"/>
  <c r="H1199" i="1"/>
  <c r="A1200" i="1"/>
  <c r="E1201" i="1" s="1"/>
  <c r="I1199" i="1"/>
  <c r="R1198" i="1"/>
  <c r="O1198" i="1"/>
  <c r="P1198" i="1" s="1"/>
  <c r="T1198" i="1"/>
  <c r="I90" i="1"/>
  <c r="R90" i="1" s="1"/>
  <c r="P1199" i="1" l="1"/>
  <c r="V1201" i="1"/>
  <c r="N1200" i="1"/>
  <c r="I1200" i="1"/>
  <c r="A1201" i="1"/>
  <c r="E1202" i="1" s="1"/>
  <c r="H1200" i="1"/>
  <c r="R1199" i="1"/>
  <c r="I91" i="1"/>
  <c r="R91" i="1" s="1"/>
  <c r="R1200" i="1" l="1"/>
  <c r="V1202" i="1"/>
  <c r="N1201" i="1"/>
  <c r="H1201" i="1"/>
  <c r="A1202" i="1"/>
  <c r="E1203" i="1" s="1"/>
  <c r="I1201" i="1"/>
  <c r="O1200" i="1"/>
  <c r="P1200" i="1" s="1"/>
  <c r="T1200" i="1"/>
  <c r="I92" i="1"/>
  <c r="R92" i="1" s="1"/>
  <c r="V1203" i="1" l="1"/>
  <c r="N1202" i="1"/>
  <c r="H1202" i="1"/>
  <c r="I1202" i="1"/>
  <c r="A1203" i="1"/>
  <c r="E1204" i="1" s="1"/>
  <c r="R1201" i="1"/>
  <c r="O1201" i="1"/>
  <c r="P1201" i="1" s="1"/>
  <c r="T1201" i="1"/>
  <c r="I93" i="1"/>
  <c r="R93" i="1" s="1"/>
  <c r="V1204" i="1" l="1"/>
  <c r="N1203" i="1"/>
  <c r="H1203" i="1"/>
  <c r="A1204" i="1"/>
  <c r="E1205" i="1" s="1"/>
  <c r="I1203" i="1"/>
  <c r="O1202" i="1"/>
  <c r="P1202" i="1" s="1"/>
  <c r="T1202" i="1"/>
  <c r="R1202" i="1"/>
  <c r="I94" i="1"/>
  <c r="R94" i="1" s="1"/>
  <c r="V1205" i="1" l="1"/>
  <c r="N1204" i="1"/>
  <c r="I1204" i="1"/>
  <c r="H1204" i="1"/>
  <c r="R1204" i="1" s="1"/>
  <c r="A1205" i="1"/>
  <c r="E1206" i="1" s="1"/>
  <c r="O1203" i="1"/>
  <c r="P1203" i="1" s="1"/>
  <c r="T1203" i="1"/>
  <c r="R1203" i="1"/>
  <c r="I95" i="1"/>
  <c r="R95" i="1" s="1"/>
  <c r="V1206" i="1" l="1"/>
  <c r="N1205" i="1"/>
  <c r="A1206" i="1"/>
  <c r="E1207" i="1" s="1"/>
  <c r="I1205" i="1"/>
  <c r="H1205" i="1"/>
  <c r="O1204" i="1"/>
  <c r="P1204" i="1" s="1"/>
  <c r="T1204" i="1"/>
  <c r="I96" i="1"/>
  <c r="R96" i="1" s="1"/>
  <c r="R1205" i="1" l="1"/>
  <c r="V1207" i="1"/>
  <c r="N1206" i="1"/>
  <c r="I1206" i="1"/>
  <c r="A1207" i="1"/>
  <c r="E1208" i="1" s="1"/>
  <c r="H1206" i="1"/>
  <c r="O1205" i="1"/>
  <c r="P1205" i="1" s="1"/>
  <c r="T1205" i="1"/>
  <c r="I97" i="1"/>
  <c r="R97" i="1" s="1"/>
  <c r="R1206" i="1" l="1"/>
  <c r="V1208" i="1"/>
  <c r="N1207" i="1"/>
  <c r="H1207" i="1"/>
  <c r="A1208" i="1"/>
  <c r="E1209" i="1" s="1"/>
  <c r="I1207" i="1"/>
  <c r="O1206" i="1"/>
  <c r="P1206" i="1" s="1"/>
  <c r="T1206" i="1"/>
  <c r="I98" i="1"/>
  <c r="R98" i="1" s="1"/>
  <c r="V1209" i="1" l="1"/>
  <c r="N1208" i="1"/>
  <c r="H1208" i="1"/>
  <c r="I1208" i="1"/>
  <c r="A1209" i="1"/>
  <c r="E1210" i="1" s="1"/>
  <c r="R1207" i="1"/>
  <c r="O1207" i="1"/>
  <c r="P1207" i="1" s="1"/>
  <c r="T1207" i="1"/>
  <c r="I99" i="1"/>
  <c r="O1208" i="1" l="1"/>
  <c r="P1208" i="1" s="1"/>
  <c r="T1208" i="1"/>
  <c r="V1210" i="1"/>
  <c r="N1209" i="1"/>
  <c r="H1209" i="1"/>
  <c r="A1210" i="1"/>
  <c r="E1211" i="1" s="1"/>
  <c r="I1209" i="1"/>
  <c r="R1208" i="1"/>
  <c r="I100" i="1"/>
  <c r="R100" i="1" s="1"/>
  <c r="R99" i="1"/>
  <c r="I101" i="1"/>
  <c r="R101" i="1" s="1"/>
  <c r="O1209" i="1" l="1"/>
  <c r="P1209" i="1" s="1"/>
  <c r="T1209" i="1"/>
  <c r="R1209" i="1"/>
  <c r="V1211" i="1"/>
  <c r="N1210" i="1"/>
  <c r="H1210" i="1"/>
  <c r="A1211" i="1"/>
  <c r="E1212" i="1" s="1"/>
  <c r="I1210" i="1"/>
  <c r="I102" i="1"/>
  <c r="R102" i="1" s="1"/>
  <c r="T102" i="1"/>
  <c r="R1210" i="1" l="1"/>
  <c r="V1212" i="1"/>
  <c r="N1211" i="1"/>
  <c r="H1211" i="1"/>
  <c r="I1211" i="1"/>
  <c r="A1212" i="1"/>
  <c r="E1213" i="1" s="1"/>
  <c r="O1210" i="1"/>
  <c r="P1210" i="1" s="1"/>
  <c r="T1210" i="1"/>
  <c r="I103" i="1"/>
  <c r="R103" i="1" s="1"/>
  <c r="T133" i="1"/>
  <c r="V1213" i="1" l="1"/>
  <c r="N1212" i="1"/>
  <c r="H1212" i="1"/>
  <c r="A1213" i="1"/>
  <c r="E1214" i="1" s="1"/>
  <c r="I1212" i="1"/>
  <c r="O1211" i="1"/>
  <c r="P1211" i="1" s="1"/>
  <c r="T1211" i="1"/>
  <c r="R1211" i="1"/>
  <c r="I104" i="1"/>
  <c r="R104" i="1" s="1"/>
  <c r="T163" i="1"/>
  <c r="V1214" i="1" l="1"/>
  <c r="N1213" i="1"/>
  <c r="A1214" i="1"/>
  <c r="E1215" i="1" s="1"/>
  <c r="I1213" i="1"/>
  <c r="H1213" i="1"/>
  <c r="R1213" i="1" s="1"/>
  <c r="R1212" i="1"/>
  <c r="O1212" i="1"/>
  <c r="P1212" i="1" s="1"/>
  <c r="T1212" i="1"/>
  <c r="I105" i="1"/>
  <c r="R105" i="1" s="1"/>
  <c r="T194" i="1"/>
  <c r="V1215" i="1" l="1"/>
  <c r="N1214" i="1"/>
  <c r="H1214" i="1"/>
  <c r="A1215" i="1"/>
  <c r="E1216" i="1" s="1"/>
  <c r="I1214" i="1"/>
  <c r="O1213" i="1"/>
  <c r="P1213" i="1" s="1"/>
  <c r="T1213" i="1"/>
  <c r="I106" i="1"/>
  <c r="R106" i="1" s="1"/>
  <c r="T224" i="1"/>
  <c r="O1214" i="1" l="1"/>
  <c r="P1214" i="1" s="1"/>
  <c r="T1214" i="1"/>
  <c r="V1216" i="1"/>
  <c r="N1215" i="1"/>
  <c r="A1216" i="1"/>
  <c r="E1217" i="1" s="1"/>
  <c r="I1215" i="1"/>
  <c r="H1215" i="1"/>
  <c r="R1214" i="1"/>
  <c r="I107" i="1"/>
  <c r="R107" i="1" s="1"/>
  <c r="T255" i="1"/>
  <c r="R1215" i="1" l="1"/>
  <c r="V1217" i="1"/>
  <c r="N1216" i="1"/>
  <c r="H1216" i="1"/>
  <c r="A1217" i="1"/>
  <c r="E1218" i="1" s="1"/>
  <c r="I1216" i="1"/>
  <c r="O1215" i="1"/>
  <c r="P1215" i="1" s="1"/>
  <c r="T1215" i="1"/>
  <c r="I108" i="1"/>
  <c r="R108" i="1" s="1"/>
  <c r="T286" i="1"/>
  <c r="O1216" i="1" l="1"/>
  <c r="P1216" i="1" s="1"/>
  <c r="T1216" i="1"/>
  <c r="V1218" i="1"/>
  <c r="N1217" i="1"/>
  <c r="A1218" i="1"/>
  <c r="E1219" i="1" s="1"/>
  <c r="I1217" i="1"/>
  <c r="H1217" i="1"/>
  <c r="R1217" i="1" s="1"/>
  <c r="R1216" i="1"/>
  <c r="I109" i="1"/>
  <c r="R109" i="1" s="1"/>
  <c r="T314" i="1"/>
  <c r="O1217" i="1" l="1"/>
  <c r="P1217" i="1" s="1"/>
  <c r="T1217" i="1"/>
  <c r="V1219" i="1"/>
  <c r="N1218" i="1"/>
  <c r="I1218" i="1"/>
  <c r="H1218" i="1"/>
  <c r="A1219" i="1"/>
  <c r="E1220" i="1" s="1"/>
  <c r="I110" i="1"/>
  <c r="R110" i="1" s="1"/>
  <c r="T345" i="1"/>
  <c r="R1218" i="1" l="1"/>
  <c r="V1220" i="1"/>
  <c r="N1219" i="1"/>
  <c r="H1219" i="1"/>
  <c r="I1219" i="1"/>
  <c r="A1220" i="1"/>
  <c r="E1221" i="1" s="1"/>
  <c r="O1218" i="1"/>
  <c r="P1218" i="1" s="1"/>
  <c r="T1218" i="1"/>
  <c r="I111" i="1"/>
  <c r="R111" i="1" s="1"/>
  <c r="R1219" i="1" l="1"/>
  <c r="V1221" i="1"/>
  <c r="N1220" i="1"/>
  <c r="I1220" i="1"/>
  <c r="A1221" i="1"/>
  <c r="E1222" i="1" s="1"/>
  <c r="H1220" i="1"/>
  <c r="R1220" i="1" s="1"/>
  <c r="O1219" i="1"/>
  <c r="P1219" i="1" s="1"/>
  <c r="T1219" i="1"/>
  <c r="I112" i="1"/>
  <c r="R112" i="1" s="1"/>
  <c r="T1105" i="1"/>
  <c r="T1075" i="1"/>
  <c r="T1044" i="1"/>
  <c r="T1016" i="1"/>
  <c r="T863" i="1"/>
  <c r="T832" i="1"/>
  <c r="T801" i="1"/>
  <c r="T771" i="1"/>
  <c r="T740" i="1"/>
  <c r="T710" i="1"/>
  <c r="T679" i="1"/>
  <c r="T651" i="1"/>
  <c r="T620" i="1"/>
  <c r="T589" i="1"/>
  <c r="T559" i="1"/>
  <c r="T528" i="1"/>
  <c r="T498" i="1"/>
  <c r="T467" i="1"/>
  <c r="T436" i="1"/>
  <c r="T406" i="1"/>
  <c r="T375" i="1"/>
  <c r="T768" i="1"/>
  <c r="T648" i="1"/>
  <c r="T1013" i="1"/>
  <c r="T586" i="1"/>
  <c r="T403" i="1"/>
  <c r="T283" i="1"/>
  <c r="T68" i="1"/>
  <c r="T829" i="1"/>
  <c r="T221" i="1"/>
  <c r="T160" i="1"/>
  <c r="T798" i="1"/>
  <c r="T464" i="1"/>
  <c r="T252" i="1"/>
  <c r="T860" i="1"/>
  <c r="T890" i="1"/>
  <c r="T372" i="1"/>
  <c r="T433" i="1"/>
  <c r="T525" i="1"/>
  <c r="T617" i="1"/>
  <c r="T495" i="1"/>
  <c r="T982" i="1"/>
  <c r="T921" i="1"/>
  <c r="T99" i="1"/>
  <c r="T951" i="1"/>
  <c r="T130" i="1"/>
  <c r="T556" i="1"/>
  <c r="T737" i="1"/>
  <c r="T1102" i="1"/>
  <c r="T191" i="1"/>
  <c r="V1222" i="1" l="1"/>
  <c r="N1221" i="1"/>
  <c r="A1222" i="1"/>
  <c r="E1223" i="1" s="1"/>
  <c r="I1221" i="1"/>
  <c r="H1221" i="1"/>
  <c r="O1220" i="1"/>
  <c r="P1220" i="1" s="1"/>
  <c r="T1220" i="1"/>
  <c r="I113" i="1"/>
  <c r="R113" i="1" s="1"/>
  <c r="R1221" i="1" l="1"/>
  <c r="V1223" i="1"/>
  <c r="N1222" i="1"/>
  <c r="A1223" i="1"/>
  <c r="E1224" i="1" s="1"/>
  <c r="I1222" i="1"/>
  <c r="H1222" i="1"/>
  <c r="R1222" i="1" s="1"/>
  <c r="O1221" i="1"/>
  <c r="P1221" i="1" s="1"/>
  <c r="T1221" i="1"/>
  <c r="I114" i="1"/>
  <c r="R114" i="1" s="1"/>
  <c r="V1224" i="1" l="1"/>
  <c r="N1223" i="1"/>
  <c r="A1224" i="1"/>
  <c r="E1225" i="1" s="1"/>
  <c r="I1223" i="1"/>
  <c r="H1223" i="1"/>
  <c r="R1223" i="1" s="1"/>
  <c r="O1222" i="1"/>
  <c r="P1222" i="1" s="1"/>
  <c r="T1222" i="1"/>
  <c r="I115" i="1"/>
  <c r="R115" i="1" s="1"/>
  <c r="V1225" i="1" l="1"/>
  <c r="N1224" i="1"/>
  <c r="A1225" i="1"/>
  <c r="E1226" i="1" s="1"/>
  <c r="I1224" i="1"/>
  <c r="H1224" i="1"/>
  <c r="R1224" i="1" s="1"/>
  <c r="O1223" i="1"/>
  <c r="P1223" i="1" s="1"/>
  <c r="T1223" i="1"/>
  <c r="I116" i="1"/>
  <c r="R116" i="1" s="1"/>
  <c r="V1226" i="1" l="1"/>
  <c r="N1225" i="1"/>
  <c r="H1225" i="1"/>
  <c r="A1226" i="1"/>
  <c r="E1227" i="1" s="1"/>
  <c r="I1225" i="1"/>
  <c r="O1224" i="1"/>
  <c r="P1224" i="1" s="1"/>
  <c r="T1224" i="1"/>
  <c r="I43" i="1"/>
  <c r="R43" i="1" s="1"/>
  <c r="I117" i="1"/>
  <c r="R117" i="1" s="1"/>
  <c r="V1227" i="1" l="1"/>
  <c r="N1226" i="1"/>
  <c r="I1226" i="1"/>
  <c r="A1227" i="1"/>
  <c r="E1228" i="1" s="1"/>
  <c r="H1226" i="1"/>
  <c r="R1226" i="1" s="1"/>
  <c r="O1225" i="1"/>
  <c r="P1225" i="1" s="1"/>
  <c r="T1225" i="1"/>
  <c r="R1225" i="1"/>
  <c r="I118" i="1"/>
  <c r="R118" i="1" s="1"/>
  <c r="I44" i="1"/>
  <c r="R44" i="1" s="1"/>
  <c r="V1228" i="1" l="1"/>
  <c r="N1227" i="1"/>
  <c r="H1227" i="1"/>
  <c r="I1227" i="1"/>
  <c r="A1228" i="1"/>
  <c r="E1229" i="1" s="1"/>
  <c r="O1226" i="1"/>
  <c r="P1226" i="1" s="1"/>
  <c r="T1226" i="1"/>
  <c r="I119" i="1"/>
  <c r="R119" i="1" s="1"/>
  <c r="I45" i="1"/>
  <c r="R45" i="1" s="1"/>
  <c r="V1229" i="1" l="1"/>
  <c r="N1228" i="1"/>
  <c r="I1228" i="1"/>
  <c r="H1228" i="1"/>
  <c r="R1228" i="1" s="1"/>
  <c r="A1229" i="1"/>
  <c r="E1230" i="1" s="1"/>
  <c r="O1227" i="1"/>
  <c r="P1227" i="1" s="1"/>
  <c r="T1227" i="1"/>
  <c r="R1227" i="1"/>
  <c r="I46" i="1"/>
  <c r="R46" i="1" s="1"/>
  <c r="I120" i="1"/>
  <c r="R120" i="1" s="1"/>
  <c r="V1230" i="1" l="1"/>
  <c r="N1229" i="1"/>
  <c r="I1229" i="1"/>
  <c r="H1229" i="1"/>
  <c r="A1230" i="1"/>
  <c r="E1231" i="1" s="1"/>
  <c r="O1228" i="1"/>
  <c r="P1228" i="1" s="1"/>
  <c r="T1228" i="1"/>
  <c r="I121" i="1"/>
  <c r="R121" i="1" s="1"/>
  <c r="I47" i="1"/>
  <c r="R47" i="1" s="1"/>
  <c r="R1229" i="1" l="1"/>
  <c r="V1231" i="1"/>
  <c r="N1230" i="1"/>
  <c r="O1230" i="1" s="1"/>
  <c r="H1230" i="1"/>
  <c r="I1230" i="1"/>
  <c r="A1231" i="1"/>
  <c r="E1232" i="1" s="1"/>
  <c r="O1229" i="1"/>
  <c r="P1229" i="1" s="1"/>
  <c r="T1229" i="1"/>
  <c r="I48" i="1"/>
  <c r="R48" i="1" s="1"/>
  <c r="I122" i="1"/>
  <c r="R122" i="1" s="1"/>
  <c r="P1230" i="1" l="1"/>
  <c r="V1232" i="1"/>
  <c r="N1231" i="1"/>
  <c r="A1232" i="1"/>
  <c r="E1233" i="1" s="1"/>
  <c r="I1231" i="1"/>
  <c r="H1231" i="1"/>
  <c r="R1230" i="1"/>
  <c r="I123" i="1"/>
  <c r="R123" i="1" s="1"/>
  <c r="I49" i="1"/>
  <c r="R49" i="1" s="1"/>
  <c r="R1231" i="1" l="1"/>
  <c r="V1233" i="1"/>
  <c r="N1232" i="1"/>
  <c r="I1232" i="1"/>
  <c r="H1232" i="1"/>
  <c r="R1232" i="1" s="1"/>
  <c r="A1233" i="1"/>
  <c r="E1234" i="1" s="1"/>
  <c r="O1231" i="1"/>
  <c r="P1231" i="1" s="1"/>
  <c r="T1231" i="1"/>
  <c r="I50" i="1"/>
  <c r="R50" i="1" s="1"/>
  <c r="I124" i="1"/>
  <c r="R124" i="1" s="1"/>
  <c r="V1234" i="1" l="1"/>
  <c r="N1233" i="1"/>
  <c r="I1233" i="1"/>
  <c r="A1234" i="1"/>
  <c r="E1235" i="1" s="1"/>
  <c r="H1233" i="1"/>
  <c r="R1233" i="1" s="1"/>
  <c r="O1232" i="1"/>
  <c r="P1232" i="1" s="1"/>
  <c r="T1232" i="1"/>
  <c r="I125" i="1"/>
  <c r="R125" i="1" s="1"/>
  <c r="I51" i="1"/>
  <c r="R51" i="1" s="1"/>
  <c r="V1235" i="1" l="1"/>
  <c r="N1234" i="1"/>
  <c r="I1234" i="1"/>
  <c r="H1234" i="1"/>
  <c r="A1235" i="1"/>
  <c r="E1236" i="1" s="1"/>
  <c r="O1233" i="1"/>
  <c r="P1233" i="1" s="1"/>
  <c r="T1233" i="1"/>
  <c r="I52" i="1"/>
  <c r="R52" i="1" s="1"/>
  <c r="I126" i="1"/>
  <c r="R126" i="1" s="1"/>
  <c r="R1234" i="1" l="1"/>
  <c r="V1236" i="1"/>
  <c r="N1235" i="1"/>
  <c r="H1235" i="1"/>
  <c r="A1236" i="1"/>
  <c r="E1237" i="1" s="1"/>
  <c r="I1235" i="1"/>
  <c r="O1234" i="1"/>
  <c r="P1234" i="1" s="1"/>
  <c r="T1234" i="1"/>
  <c r="I127" i="1"/>
  <c r="I53" i="1"/>
  <c r="R53" i="1" s="1"/>
  <c r="R1235" i="1" l="1"/>
  <c r="O1235" i="1"/>
  <c r="P1235" i="1" s="1"/>
  <c r="T1235" i="1"/>
  <c r="V1237" i="1"/>
  <c r="N1236" i="1"/>
  <c r="H1236" i="1"/>
  <c r="A1237" i="1"/>
  <c r="E1238" i="1" s="1"/>
  <c r="I1236" i="1"/>
  <c r="I128" i="1"/>
  <c r="R127" i="1"/>
  <c r="I54" i="1"/>
  <c r="R54" i="1" s="1"/>
  <c r="R1236" i="1" l="1"/>
  <c r="V1238" i="1"/>
  <c r="N1237" i="1"/>
  <c r="A1238" i="1"/>
  <c r="E1239" i="1" s="1"/>
  <c r="I1237" i="1"/>
  <c r="H1237" i="1"/>
  <c r="R1237" i="1" s="1"/>
  <c r="O1236" i="1"/>
  <c r="P1236" i="1" s="1"/>
  <c r="T1236" i="1"/>
  <c r="R128" i="1"/>
  <c r="I129" i="1"/>
  <c r="I55" i="1"/>
  <c r="R55" i="1" s="1"/>
  <c r="V1239" i="1" l="1"/>
  <c r="N1238" i="1"/>
  <c r="I1238" i="1"/>
  <c r="A1239" i="1"/>
  <c r="E1240" i="1" s="1"/>
  <c r="H1238" i="1"/>
  <c r="R1238" i="1" s="1"/>
  <c r="O1237" i="1"/>
  <c r="P1237" i="1" s="1"/>
  <c r="T1237" i="1"/>
  <c r="I130" i="1"/>
  <c r="R129" i="1"/>
  <c r="I56" i="1"/>
  <c r="R56" i="1" s="1"/>
  <c r="O1238" i="1" l="1"/>
  <c r="P1238" i="1" s="1"/>
  <c r="T1238" i="1"/>
  <c r="V1240" i="1"/>
  <c r="N1239" i="1"/>
  <c r="A1240" i="1"/>
  <c r="E1241" i="1" s="1"/>
  <c r="H1239" i="1"/>
  <c r="I1239" i="1"/>
  <c r="I131" i="1"/>
  <c r="R130" i="1"/>
  <c r="I57" i="1"/>
  <c r="R57" i="1" s="1"/>
  <c r="R1239" i="1" l="1"/>
  <c r="V1241" i="1"/>
  <c r="N1240" i="1"/>
  <c r="I1240" i="1"/>
  <c r="A1241" i="1"/>
  <c r="E1242" i="1" s="1"/>
  <c r="H1240" i="1"/>
  <c r="R1240" i="1" s="1"/>
  <c r="O1239" i="1"/>
  <c r="P1239" i="1" s="1"/>
  <c r="T1239" i="1"/>
  <c r="I132" i="1"/>
  <c r="R131" i="1"/>
  <c r="I58" i="1"/>
  <c r="R58" i="1" s="1"/>
  <c r="V1242" i="1" l="1"/>
  <c r="N1241" i="1"/>
  <c r="H1241" i="1"/>
  <c r="A1242" i="1"/>
  <c r="E1243" i="1" s="1"/>
  <c r="I1241" i="1"/>
  <c r="O1240" i="1"/>
  <c r="P1240" i="1" s="1"/>
  <c r="T1240" i="1"/>
  <c r="I133" i="1"/>
  <c r="R132" i="1"/>
  <c r="I59" i="1"/>
  <c r="R59" i="1" s="1"/>
  <c r="R1241" i="1" l="1"/>
  <c r="O1241" i="1"/>
  <c r="P1241" i="1" s="1"/>
  <c r="T1241" i="1"/>
  <c r="V1243" i="1"/>
  <c r="N1242" i="1"/>
  <c r="I1242" i="1"/>
  <c r="A1243" i="1"/>
  <c r="E1244" i="1" s="1"/>
  <c r="H1242" i="1"/>
  <c r="I134" i="1"/>
  <c r="R133" i="1"/>
  <c r="I60" i="1"/>
  <c r="R60" i="1" s="1"/>
  <c r="R1242" i="1" l="1"/>
  <c r="V1244" i="1"/>
  <c r="N1243" i="1"/>
  <c r="A1244" i="1"/>
  <c r="E1245" i="1" s="1"/>
  <c r="I1243" i="1"/>
  <c r="H1243" i="1"/>
  <c r="R1243" i="1" s="1"/>
  <c r="O1242" i="1"/>
  <c r="P1242" i="1" s="1"/>
  <c r="T1242" i="1"/>
  <c r="R134" i="1"/>
  <c r="I61" i="1"/>
  <c r="R61" i="1" s="1"/>
  <c r="V1245" i="1" l="1"/>
  <c r="N1244" i="1"/>
  <c r="I1244" i="1"/>
  <c r="A1245" i="1"/>
  <c r="E1246" i="1" s="1"/>
  <c r="H1244" i="1"/>
  <c r="O1243" i="1"/>
  <c r="P1243" i="1" s="1"/>
  <c r="T1243" i="1"/>
  <c r="I62" i="1"/>
  <c r="R62" i="1" s="1"/>
  <c r="R1244" i="1" l="1"/>
  <c r="V1246" i="1"/>
  <c r="N1245" i="1"/>
  <c r="H1245" i="1"/>
  <c r="A1246" i="1"/>
  <c r="E1247" i="1" s="1"/>
  <c r="I1245" i="1"/>
  <c r="O1244" i="1"/>
  <c r="P1244" i="1" s="1"/>
  <c r="T1244" i="1"/>
  <c r="I63" i="1"/>
  <c r="R63" i="1" s="1"/>
  <c r="O1245" i="1" l="1"/>
  <c r="P1245" i="1" s="1"/>
  <c r="T1245" i="1"/>
  <c r="V1247" i="1"/>
  <c r="N1246" i="1"/>
  <c r="H1246" i="1"/>
  <c r="A1247" i="1"/>
  <c r="E1248" i="1" s="1"/>
  <c r="I1246" i="1"/>
  <c r="R1245" i="1"/>
  <c r="I64" i="1"/>
  <c r="R64" i="1" s="1"/>
  <c r="O1246" i="1" l="1"/>
  <c r="P1246" i="1" s="1"/>
  <c r="T1246" i="1"/>
  <c r="V1248" i="1"/>
  <c r="N1247" i="1"/>
  <c r="A1248" i="1"/>
  <c r="E1249" i="1" s="1"/>
  <c r="I1247" i="1"/>
  <c r="H1247" i="1"/>
  <c r="R1247" i="1" s="1"/>
  <c r="R1246" i="1"/>
  <c r="I65" i="1"/>
  <c r="R65" i="1" s="1"/>
  <c r="V1249" i="1" l="1"/>
  <c r="N1248" i="1"/>
  <c r="H1248" i="1"/>
  <c r="I1248" i="1"/>
  <c r="A1249" i="1"/>
  <c r="E1250" i="1" s="1"/>
  <c r="O1247" i="1"/>
  <c r="P1247" i="1" s="1"/>
  <c r="T1247" i="1"/>
  <c r="I66" i="1"/>
  <c r="V1250" i="1" l="1"/>
  <c r="N1249" i="1"/>
  <c r="H1249" i="1"/>
  <c r="I1249" i="1"/>
  <c r="A1250" i="1"/>
  <c r="E1251" i="1" s="1"/>
  <c r="R1248" i="1"/>
  <c r="O1248" i="1"/>
  <c r="P1248" i="1" s="1"/>
  <c r="T1248" i="1"/>
  <c r="R66" i="1"/>
  <c r="I67" i="1"/>
  <c r="P980" i="1"/>
  <c r="P857" i="1"/>
  <c r="P919" i="1"/>
  <c r="P1010" i="1"/>
  <c r="P949" i="1"/>
  <c r="P888" i="1"/>
  <c r="P1041" i="1"/>
  <c r="P1072" i="1"/>
  <c r="P1101" i="1"/>
  <c r="R10" i="1"/>
  <c r="J10" i="1"/>
  <c r="L10" i="1" s="1"/>
  <c r="M10" i="1" s="1"/>
  <c r="I11" i="1"/>
  <c r="J11" i="1" s="1"/>
  <c r="L11" i="1" s="1"/>
  <c r="I12" i="1"/>
  <c r="V1251" i="1" l="1"/>
  <c r="N1250" i="1"/>
  <c r="A1251" i="1"/>
  <c r="E1252" i="1" s="1"/>
  <c r="H1250" i="1"/>
  <c r="I1250" i="1"/>
  <c r="R1249" i="1"/>
  <c r="O1249" i="1"/>
  <c r="P1249" i="1" s="1"/>
  <c r="T1249" i="1"/>
  <c r="M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I13" i="1"/>
  <c r="R13" i="1" s="1"/>
  <c r="R67" i="1"/>
  <c r="I68" i="1"/>
  <c r="R11" i="1"/>
  <c r="R12" i="1"/>
  <c r="S10" i="1"/>
  <c r="B10" i="1" s="1"/>
  <c r="R1250" i="1" l="1"/>
  <c r="V1252" i="1"/>
  <c r="N1251" i="1"/>
  <c r="A1252" i="1"/>
  <c r="E1253" i="1" s="1"/>
  <c r="I1251" i="1"/>
  <c r="H1251" i="1"/>
  <c r="R1251" i="1" s="1"/>
  <c r="O1250" i="1"/>
  <c r="P1250" i="1" s="1"/>
  <c r="T1250" i="1"/>
  <c r="S11" i="1"/>
  <c r="R68" i="1"/>
  <c r="I69" i="1"/>
  <c r="I14" i="1"/>
  <c r="V1253" i="1" l="1"/>
  <c r="N1252" i="1"/>
  <c r="H1252" i="1"/>
  <c r="I1252" i="1"/>
  <c r="A1253" i="1"/>
  <c r="E1254" i="1" s="1"/>
  <c r="O1251" i="1"/>
  <c r="P1251" i="1" s="1"/>
  <c r="T1251" i="1"/>
  <c r="B11" i="1"/>
  <c r="T11" i="1"/>
  <c r="I15" i="1"/>
  <c r="R14" i="1"/>
  <c r="R69" i="1"/>
  <c r="I70" i="1"/>
  <c r="R1252" i="1" l="1"/>
  <c r="V1254" i="1"/>
  <c r="N1253" i="1"/>
  <c r="H1253" i="1"/>
  <c r="A1254" i="1"/>
  <c r="E1255" i="1" s="1"/>
  <c r="I1253" i="1"/>
  <c r="O1252" i="1"/>
  <c r="P1252" i="1" s="1"/>
  <c r="T1252" i="1"/>
  <c r="R70" i="1"/>
  <c r="I71" i="1"/>
  <c r="I16" i="1"/>
  <c r="R15" i="1"/>
  <c r="R1253" i="1" l="1"/>
  <c r="V1255" i="1"/>
  <c r="N1254" i="1"/>
  <c r="I1254" i="1"/>
  <c r="H1254" i="1"/>
  <c r="R1254" i="1" s="1"/>
  <c r="A1255" i="1"/>
  <c r="E1256" i="1" s="1"/>
  <c r="O1253" i="1"/>
  <c r="P1253" i="1" s="1"/>
  <c r="T1253" i="1"/>
  <c r="R16" i="1"/>
  <c r="I17" i="1"/>
  <c r="R71" i="1"/>
  <c r="I72" i="1"/>
  <c r="V1256" i="1" l="1"/>
  <c r="N1255" i="1"/>
  <c r="I1255" i="1"/>
  <c r="H1255" i="1"/>
  <c r="A1256" i="1"/>
  <c r="E1257" i="1" s="1"/>
  <c r="O1254" i="1"/>
  <c r="P1254" i="1" s="1"/>
  <c r="T1254" i="1"/>
  <c r="I18" i="1"/>
  <c r="R17" i="1"/>
  <c r="R72" i="1"/>
  <c r="R1255" i="1" l="1"/>
  <c r="O1255" i="1"/>
  <c r="P1255" i="1" s="1"/>
  <c r="T1255" i="1"/>
  <c r="V1257" i="1"/>
  <c r="N1256" i="1"/>
  <c r="A1257" i="1"/>
  <c r="E1258" i="1" s="1"/>
  <c r="I1256" i="1"/>
  <c r="H1256" i="1"/>
  <c r="R18" i="1"/>
  <c r="I19" i="1"/>
  <c r="R1256" i="1" l="1"/>
  <c r="V1258" i="1"/>
  <c r="N1257" i="1"/>
  <c r="A1258" i="1"/>
  <c r="E1259" i="1" s="1"/>
  <c r="I1257" i="1"/>
  <c r="H1257" i="1"/>
  <c r="O1256" i="1"/>
  <c r="P1256" i="1" s="1"/>
  <c r="T1256" i="1"/>
  <c r="R19" i="1"/>
  <c r="I20" i="1"/>
  <c r="R1257" i="1" l="1"/>
  <c r="V1259" i="1"/>
  <c r="N1258" i="1"/>
  <c r="O1258" i="1" s="1"/>
  <c r="A1259" i="1"/>
  <c r="E1260" i="1" s="1"/>
  <c r="I1258" i="1"/>
  <c r="H1258" i="1"/>
  <c r="R1258" i="1" s="1"/>
  <c r="O1257" i="1"/>
  <c r="P1257" i="1" s="1"/>
  <c r="T1257" i="1"/>
  <c r="I21" i="1"/>
  <c r="R20" i="1"/>
  <c r="P1258" i="1" l="1"/>
  <c r="V1260" i="1"/>
  <c r="N1259" i="1"/>
  <c r="A1260" i="1"/>
  <c r="E1261" i="1" s="1"/>
  <c r="H1259" i="1"/>
  <c r="I1259" i="1"/>
  <c r="I22" i="1"/>
  <c r="R21" i="1"/>
  <c r="R1259" i="1" l="1"/>
  <c r="O1259" i="1"/>
  <c r="P1259" i="1" s="1"/>
  <c r="T1259" i="1"/>
  <c r="V1261" i="1"/>
  <c r="N1260" i="1"/>
  <c r="A1261" i="1"/>
  <c r="E1262" i="1" s="1"/>
  <c r="H1260" i="1"/>
  <c r="I1260" i="1"/>
  <c r="R22" i="1"/>
  <c r="I23" i="1"/>
  <c r="R1260" i="1" l="1"/>
  <c r="V1262" i="1"/>
  <c r="N1261" i="1"/>
  <c r="I1261" i="1"/>
  <c r="H1261" i="1"/>
  <c r="R1261" i="1" s="1"/>
  <c r="A1262" i="1"/>
  <c r="E1263" i="1" s="1"/>
  <c r="O1260" i="1"/>
  <c r="P1260" i="1" s="1"/>
  <c r="T1260" i="1"/>
  <c r="I24" i="1"/>
  <c r="R23" i="1"/>
  <c r="O1261" i="1" l="1"/>
  <c r="P1261" i="1" s="1"/>
  <c r="T1261" i="1"/>
  <c r="V1263" i="1"/>
  <c r="N1262" i="1"/>
  <c r="I1262" i="1"/>
  <c r="H1262" i="1"/>
  <c r="A1263" i="1"/>
  <c r="E1264" i="1" s="1"/>
  <c r="I25" i="1"/>
  <c r="R24" i="1"/>
  <c r="R1262" i="1" l="1"/>
  <c r="V1264" i="1"/>
  <c r="N1263" i="1"/>
  <c r="A1264" i="1"/>
  <c r="E1265" i="1" s="1"/>
  <c r="H1263" i="1"/>
  <c r="I1263" i="1"/>
  <c r="O1262" i="1"/>
  <c r="P1262" i="1" s="1"/>
  <c r="T1262" i="1"/>
  <c r="I26" i="1"/>
  <c r="R25" i="1"/>
  <c r="R1263" i="1" l="1"/>
  <c r="V1265" i="1"/>
  <c r="N1264" i="1"/>
  <c r="H1264" i="1"/>
  <c r="A1265" i="1"/>
  <c r="E1266" i="1" s="1"/>
  <c r="I1264" i="1"/>
  <c r="O1263" i="1"/>
  <c r="P1263" i="1" s="1"/>
  <c r="T1263" i="1"/>
  <c r="I27" i="1"/>
  <c r="R26" i="1"/>
  <c r="V1266" i="1" l="1"/>
  <c r="N1265" i="1"/>
  <c r="A1266" i="1"/>
  <c r="E1267" i="1" s="1"/>
  <c r="I1265" i="1"/>
  <c r="H1265" i="1"/>
  <c r="R1265" i="1" s="1"/>
  <c r="R1264" i="1"/>
  <c r="O1264" i="1"/>
  <c r="P1264" i="1" s="1"/>
  <c r="T1264" i="1"/>
  <c r="R27" i="1"/>
  <c r="I28" i="1"/>
  <c r="V1267" i="1" l="1"/>
  <c r="N1266" i="1"/>
  <c r="H1266" i="1"/>
  <c r="I1266" i="1"/>
  <c r="A1267" i="1"/>
  <c r="E1268" i="1" s="1"/>
  <c r="O1265" i="1"/>
  <c r="P1265" i="1" s="1"/>
  <c r="T1265" i="1"/>
  <c r="R28" i="1"/>
  <c r="I29" i="1"/>
  <c r="R1266" i="1" l="1"/>
  <c r="O1266" i="1"/>
  <c r="P1266" i="1" s="1"/>
  <c r="T1266" i="1"/>
  <c r="V1268" i="1"/>
  <c r="N1267" i="1"/>
  <c r="A1268" i="1"/>
  <c r="E1269" i="1" s="1"/>
  <c r="I1267" i="1"/>
  <c r="H1267" i="1"/>
  <c r="I30" i="1"/>
  <c r="R29" i="1"/>
  <c r="R1267" i="1" l="1"/>
  <c r="O1267" i="1"/>
  <c r="P1267" i="1" s="1"/>
  <c r="T1267" i="1"/>
  <c r="V1269" i="1"/>
  <c r="N1268" i="1"/>
  <c r="I1268" i="1"/>
  <c r="H1268" i="1"/>
  <c r="R1268" i="1" s="1"/>
  <c r="A1269" i="1"/>
  <c r="E1270" i="1" s="1"/>
  <c r="R30" i="1"/>
  <c r="I31" i="1"/>
  <c r="O1268" i="1" l="1"/>
  <c r="P1268" i="1" s="1"/>
  <c r="T1268" i="1"/>
  <c r="V1270" i="1"/>
  <c r="N1269" i="1"/>
  <c r="I1269" i="1"/>
  <c r="A1270" i="1"/>
  <c r="E1271" i="1" s="1"/>
  <c r="H1269" i="1"/>
  <c r="I32" i="1"/>
  <c r="R31" i="1"/>
  <c r="V1271" i="1" l="1"/>
  <c r="N1270" i="1"/>
  <c r="A1271" i="1"/>
  <c r="E1272" i="1" s="1"/>
  <c r="I1270" i="1"/>
  <c r="H1270" i="1"/>
  <c r="R1270" i="1" s="1"/>
  <c r="O1269" i="1"/>
  <c r="P1269" i="1" s="1"/>
  <c r="T1269" i="1"/>
  <c r="R1269" i="1"/>
  <c r="R32" i="1"/>
  <c r="I33" i="1"/>
  <c r="V1272" i="1" l="1"/>
  <c r="N1271" i="1"/>
  <c r="H1271" i="1"/>
  <c r="A1272" i="1"/>
  <c r="E1273" i="1" s="1"/>
  <c r="I1271" i="1"/>
  <c r="O1270" i="1"/>
  <c r="P1270" i="1" s="1"/>
  <c r="T1270" i="1"/>
  <c r="I34" i="1"/>
  <c r="R33" i="1"/>
  <c r="V1273" i="1" l="1"/>
  <c r="N1272" i="1"/>
  <c r="A1273" i="1"/>
  <c r="E1274" i="1" s="1"/>
  <c r="I1272" i="1"/>
  <c r="H1272" i="1"/>
  <c r="R1272" i="1" s="1"/>
  <c r="R1271" i="1"/>
  <c r="O1271" i="1"/>
  <c r="P1271" i="1" s="1"/>
  <c r="T1271" i="1"/>
  <c r="I35" i="1"/>
  <c r="R34" i="1"/>
  <c r="V1274" i="1" l="1"/>
  <c r="N1273" i="1"/>
  <c r="A1274" i="1"/>
  <c r="E1275" i="1" s="1"/>
  <c r="I1273" i="1"/>
  <c r="H1273" i="1"/>
  <c r="R1273" i="1" s="1"/>
  <c r="O1272" i="1"/>
  <c r="P1272" i="1" s="1"/>
  <c r="T1272" i="1"/>
  <c r="I36" i="1"/>
  <c r="R35" i="1"/>
  <c r="V1275" i="1" l="1"/>
  <c r="N1274" i="1"/>
  <c r="A1275" i="1"/>
  <c r="E1276" i="1" s="1"/>
  <c r="I1274" i="1"/>
  <c r="H1274" i="1"/>
  <c r="O1273" i="1"/>
  <c r="P1273" i="1" s="1"/>
  <c r="T1273" i="1"/>
  <c r="I37" i="1"/>
  <c r="R36" i="1"/>
  <c r="T36" i="1"/>
  <c r="R1274" i="1" l="1"/>
  <c r="O1274" i="1"/>
  <c r="P1274" i="1" s="1"/>
  <c r="T1274" i="1"/>
  <c r="V1276" i="1"/>
  <c r="N1275" i="1"/>
  <c r="A1276" i="1"/>
  <c r="E1277" i="1" s="1"/>
  <c r="I1275" i="1"/>
  <c r="H1275" i="1"/>
  <c r="I38" i="1"/>
  <c r="R37" i="1"/>
  <c r="R1275" i="1" l="1"/>
  <c r="V1277" i="1"/>
  <c r="N1276" i="1"/>
  <c r="I1276" i="1"/>
  <c r="H1276" i="1"/>
  <c r="R1276" i="1" s="1"/>
  <c r="A1277" i="1"/>
  <c r="E1278" i="1" s="1"/>
  <c r="O1275" i="1"/>
  <c r="P1275" i="1" s="1"/>
  <c r="T1275" i="1"/>
  <c r="R38" i="1"/>
  <c r="I39" i="1"/>
  <c r="V1278" i="1" l="1"/>
  <c r="N1277" i="1"/>
  <c r="A1278" i="1"/>
  <c r="E1279" i="1" s="1"/>
  <c r="I1277" i="1"/>
  <c r="H1277" i="1"/>
  <c r="R1277" i="1" s="1"/>
  <c r="O1276" i="1"/>
  <c r="P1276" i="1" s="1"/>
  <c r="T1276" i="1"/>
  <c r="R39" i="1"/>
  <c r="I40" i="1"/>
  <c r="V1279" i="1" l="1"/>
  <c r="N1278" i="1"/>
  <c r="I1278" i="1"/>
  <c r="H1278" i="1"/>
  <c r="R1278" i="1" s="1"/>
  <c r="A1279" i="1"/>
  <c r="E1280" i="1" s="1"/>
  <c r="O1277" i="1"/>
  <c r="P1277" i="1" s="1"/>
  <c r="T1277" i="1"/>
  <c r="R40" i="1"/>
  <c r="I41" i="1"/>
  <c r="O1278" i="1" l="1"/>
  <c r="P1278" i="1" s="1"/>
  <c r="T1278" i="1"/>
  <c r="V1280" i="1"/>
  <c r="N1279" i="1"/>
  <c r="I1279" i="1"/>
  <c r="H1279" i="1"/>
  <c r="A1280" i="1"/>
  <c r="E1281" i="1" s="1"/>
  <c r="R41" i="1"/>
  <c r="I42" i="1"/>
  <c r="R1279" i="1" l="1"/>
  <c r="V1281" i="1"/>
  <c r="N1280" i="1"/>
  <c r="H1280" i="1"/>
  <c r="A1281" i="1"/>
  <c r="E1282" i="1" s="1"/>
  <c r="I1280" i="1"/>
  <c r="O1279" i="1"/>
  <c r="P1279" i="1" s="1"/>
  <c r="T1279" i="1"/>
  <c r="R42" i="1"/>
  <c r="R1280" i="1" l="1"/>
  <c r="O1280" i="1"/>
  <c r="P1280" i="1" s="1"/>
  <c r="T1280" i="1"/>
  <c r="V1282" i="1"/>
  <c r="N1281" i="1"/>
  <c r="H1281" i="1"/>
  <c r="I1281" i="1"/>
  <c r="A1282" i="1"/>
  <c r="E1283" i="1" s="1"/>
  <c r="R1281" i="1" l="1"/>
  <c r="V1283" i="1"/>
  <c r="N1282" i="1"/>
  <c r="I1282" i="1"/>
  <c r="H1282" i="1"/>
  <c r="A1283" i="1"/>
  <c r="E1284" i="1" s="1"/>
  <c r="O1281" i="1"/>
  <c r="P1281" i="1" s="1"/>
  <c r="T1281" i="1"/>
  <c r="T66" i="1"/>
  <c r="R1282" i="1" l="1"/>
  <c r="V1284" i="1"/>
  <c r="N1283" i="1"/>
  <c r="A1284" i="1"/>
  <c r="E1285" i="1" s="1"/>
  <c r="I1283" i="1"/>
  <c r="H1283" i="1"/>
  <c r="O1282" i="1"/>
  <c r="P1282" i="1" s="1"/>
  <c r="T1282" i="1"/>
  <c r="T70" i="1"/>
  <c r="R1283" i="1" l="1"/>
  <c r="V1285" i="1"/>
  <c r="N1284" i="1"/>
  <c r="H1284" i="1"/>
  <c r="I1284" i="1"/>
  <c r="A1285" i="1"/>
  <c r="E1286" i="1" s="1"/>
  <c r="O1283" i="1"/>
  <c r="P1283" i="1" s="1"/>
  <c r="T1283" i="1"/>
  <c r="T97" i="1"/>
  <c r="R1284" i="1" l="1"/>
  <c r="V1286" i="1"/>
  <c r="N1285" i="1"/>
  <c r="A1286" i="1"/>
  <c r="E1287" i="1" s="1"/>
  <c r="H1285" i="1"/>
  <c r="I1285" i="1"/>
  <c r="O1284" i="1"/>
  <c r="P1284" i="1" s="1"/>
  <c r="T1284" i="1"/>
  <c r="T127" i="1"/>
  <c r="R1285" i="1" l="1"/>
  <c r="V1287" i="1"/>
  <c r="N1286" i="1"/>
  <c r="I1286" i="1"/>
  <c r="H1286" i="1"/>
  <c r="R1286" i="1" s="1"/>
  <c r="A1287" i="1"/>
  <c r="E1288" i="1" s="1"/>
  <c r="O1285" i="1"/>
  <c r="P1285" i="1" s="1"/>
  <c r="T1285" i="1"/>
  <c r="T158" i="1"/>
  <c r="O1286" i="1" l="1"/>
  <c r="P1286" i="1" s="1"/>
  <c r="T1286" i="1"/>
  <c r="V1288" i="1"/>
  <c r="N1287" i="1"/>
  <c r="A1288" i="1"/>
  <c r="E1289" i="1" s="1"/>
  <c r="I1287" i="1"/>
  <c r="H1287" i="1"/>
  <c r="T189" i="1"/>
  <c r="O1287" i="1" l="1"/>
  <c r="P1287" i="1" s="1"/>
  <c r="T1287" i="1"/>
  <c r="R1287" i="1"/>
  <c r="V1289" i="1"/>
  <c r="N1288" i="1"/>
  <c r="I1288" i="1"/>
  <c r="A1289" i="1"/>
  <c r="E1290" i="1" s="1"/>
  <c r="H1288" i="1"/>
  <c r="R1288" i="1" s="1"/>
  <c r="T342" i="1"/>
  <c r="O1288" i="1" l="1"/>
  <c r="P1288" i="1" s="1"/>
  <c r="T1288" i="1"/>
  <c r="V1290" i="1"/>
  <c r="N1289" i="1"/>
  <c r="O1289" i="1" s="1"/>
  <c r="A1290" i="1"/>
  <c r="E1291" i="1" s="1"/>
  <c r="H1289" i="1"/>
  <c r="I1289" i="1"/>
  <c r="P1289" i="1" l="1"/>
  <c r="R1289" i="1"/>
  <c r="V1291" i="1"/>
  <c r="N1290" i="1"/>
  <c r="A1291" i="1"/>
  <c r="E1292" i="1" s="1"/>
  <c r="I1290" i="1"/>
  <c r="H1290" i="1"/>
  <c r="P954" i="1"/>
  <c r="R1290" i="1" l="1"/>
  <c r="V1292" i="1"/>
  <c r="N1291" i="1"/>
  <c r="H1291" i="1"/>
  <c r="A1292" i="1"/>
  <c r="E1293" i="1" s="1"/>
  <c r="I1291" i="1"/>
  <c r="O1290" i="1"/>
  <c r="P1290" i="1" s="1"/>
  <c r="T1290" i="1"/>
  <c r="P985" i="1"/>
  <c r="V1293" i="1" l="1"/>
  <c r="N1292" i="1"/>
  <c r="H1292" i="1"/>
  <c r="R1292" i="1" s="1"/>
  <c r="I1292" i="1"/>
  <c r="A1293" i="1"/>
  <c r="E1294" i="1" s="1"/>
  <c r="R1291" i="1"/>
  <c r="O1291" i="1"/>
  <c r="P1291" i="1" s="1"/>
  <c r="T1291" i="1"/>
  <c r="P1015" i="1"/>
  <c r="V1294" i="1" l="1"/>
  <c r="N1293" i="1"/>
  <c r="I1293" i="1"/>
  <c r="A1294" i="1"/>
  <c r="E1295" i="1" s="1"/>
  <c r="H1293" i="1"/>
  <c r="O1292" i="1"/>
  <c r="P1292" i="1" s="1"/>
  <c r="T1292" i="1"/>
  <c r="P1046" i="1"/>
  <c r="R1293" i="1" l="1"/>
  <c r="V1295" i="1"/>
  <c r="N1294" i="1"/>
  <c r="I1294" i="1"/>
  <c r="H1294" i="1"/>
  <c r="R1294" i="1" s="1"/>
  <c r="A1295" i="1"/>
  <c r="E1296" i="1" s="1"/>
  <c r="O1293" i="1"/>
  <c r="P1293" i="1" s="1"/>
  <c r="T1293" i="1"/>
  <c r="P1077" i="1"/>
  <c r="V1296" i="1" l="1"/>
  <c r="N1295" i="1"/>
  <c r="I1295" i="1"/>
  <c r="H1295" i="1"/>
  <c r="A1296" i="1"/>
  <c r="E1297" i="1" s="1"/>
  <c r="O1294" i="1"/>
  <c r="P1294" i="1" s="1"/>
  <c r="T1294" i="1"/>
  <c r="P1132" i="1"/>
  <c r="R1295" i="1" l="1"/>
  <c r="V1297" i="1"/>
  <c r="N1296" i="1"/>
  <c r="H1296" i="1"/>
  <c r="A1297" i="1"/>
  <c r="E1298" i="1" s="1"/>
  <c r="I1296" i="1"/>
  <c r="O1295" i="1"/>
  <c r="P1295" i="1" s="1"/>
  <c r="T1295" i="1"/>
  <c r="T1132" i="1"/>
  <c r="R1296" i="1" l="1"/>
  <c r="V1298" i="1"/>
  <c r="N1297" i="1"/>
  <c r="I1297" i="1"/>
  <c r="A1298" i="1"/>
  <c r="E1299" i="1" s="1"/>
  <c r="H1297" i="1"/>
  <c r="R1297" i="1" s="1"/>
  <c r="O1296" i="1"/>
  <c r="P1296" i="1" s="1"/>
  <c r="T1296" i="1"/>
  <c r="P1107" i="1"/>
  <c r="O1297" i="1" l="1"/>
  <c r="P1297" i="1" s="1"/>
  <c r="T1297" i="1"/>
  <c r="V1299" i="1"/>
  <c r="N1298" i="1"/>
  <c r="A1299" i="1"/>
  <c r="E1300" i="1" s="1"/>
  <c r="I1298" i="1"/>
  <c r="H1298" i="1"/>
  <c r="R1298" i="1" s="1"/>
  <c r="O1298" i="1" l="1"/>
  <c r="P1298" i="1" s="1"/>
  <c r="T1298" i="1"/>
  <c r="V1300" i="1"/>
  <c r="N1299" i="1"/>
  <c r="A1300" i="1"/>
  <c r="E1301" i="1" s="1"/>
  <c r="I1299" i="1"/>
  <c r="H1299" i="1"/>
  <c r="D12" i="1"/>
  <c r="F12" i="1" s="1"/>
  <c r="R1299" i="1" l="1"/>
  <c r="V1301" i="1"/>
  <c r="N1300" i="1"/>
  <c r="I1300" i="1"/>
  <c r="H1300" i="1"/>
  <c r="R1300" i="1" s="1"/>
  <c r="A1301" i="1"/>
  <c r="E1302" i="1" s="1"/>
  <c r="O1299" i="1"/>
  <c r="P1299" i="1" s="1"/>
  <c r="T1299" i="1"/>
  <c r="G12" i="1"/>
  <c r="D13" i="1"/>
  <c r="F13" i="1" s="1"/>
  <c r="J12" i="1"/>
  <c r="L12" i="1" s="1"/>
  <c r="M12" i="1" s="1"/>
  <c r="S12" i="1" s="1"/>
  <c r="B12" i="1" s="1"/>
  <c r="V1302" i="1" l="1"/>
  <c r="N1301" i="1"/>
  <c r="I1301" i="1"/>
  <c r="H1301" i="1"/>
  <c r="R1301" i="1" s="1"/>
  <c r="A1302" i="1"/>
  <c r="E1303" i="1" s="1"/>
  <c r="O1300" i="1"/>
  <c r="P1300" i="1" s="1"/>
  <c r="T1300" i="1"/>
  <c r="G13" i="1"/>
  <c r="D14" i="1"/>
  <c r="F14" i="1" s="1"/>
  <c r="J13" i="1"/>
  <c r="L13" i="1" s="1"/>
  <c r="M13" i="1" s="1"/>
  <c r="S13" i="1" s="1"/>
  <c r="B13" i="1" s="1"/>
  <c r="V1303" i="1" l="1"/>
  <c r="N1302" i="1"/>
  <c r="A1303" i="1"/>
  <c r="E1304" i="1" s="1"/>
  <c r="I1302" i="1"/>
  <c r="H1302" i="1"/>
  <c r="R1302" i="1" s="1"/>
  <c r="O1301" i="1"/>
  <c r="P1301" i="1" s="1"/>
  <c r="T1301" i="1"/>
  <c r="G14" i="1"/>
  <c r="J14" i="1"/>
  <c r="L14" i="1" s="1"/>
  <c r="M14" i="1" s="1"/>
  <c r="S14" i="1" s="1"/>
  <c r="B14" i="1" s="1"/>
  <c r="D15" i="1"/>
  <c r="F15" i="1" s="1"/>
  <c r="V1304" i="1" l="1"/>
  <c r="N1303" i="1"/>
  <c r="A1304" i="1"/>
  <c r="E1305" i="1" s="1"/>
  <c r="I1303" i="1"/>
  <c r="H1303" i="1"/>
  <c r="O1302" i="1"/>
  <c r="P1302" i="1" s="1"/>
  <c r="T1302" i="1"/>
  <c r="J15" i="1"/>
  <c r="L15" i="1" s="1"/>
  <c r="M15" i="1" s="1"/>
  <c r="S15" i="1" s="1"/>
  <c r="B15" i="1" s="1"/>
  <c r="G15" i="1"/>
  <c r="D16" i="1"/>
  <c r="F16" i="1" s="1"/>
  <c r="R1303" i="1" l="1"/>
  <c r="O1303" i="1"/>
  <c r="P1303" i="1" s="1"/>
  <c r="T1303" i="1"/>
  <c r="V1305" i="1"/>
  <c r="N1304" i="1"/>
  <c r="I1304" i="1"/>
  <c r="H1304" i="1"/>
  <c r="A1305" i="1"/>
  <c r="E1306" i="1" s="1"/>
  <c r="J16" i="1"/>
  <c r="L16" i="1" s="1"/>
  <c r="M16" i="1" s="1"/>
  <c r="S16" i="1" s="1"/>
  <c r="B16" i="1" s="1"/>
  <c r="G16" i="1"/>
  <c r="D17" i="1"/>
  <c r="F17" i="1" s="1"/>
  <c r="R1304" i="1" l="1"/>
  <c r="O1304" i="1"/>
  <c r="P1304" i="1" s="1"/>
  <c r="T1304" i="1"/>
  <c r="V1306" i="1"/>
  <c r="N1305" i="1"/>
  <c r="H1305" i="1"/>
  <c r="I1305" i="1"/>
  <c r="A1306" i="1"/>
  <c r="E1307" i="1" s="1"/>
  <c r="J17" i="1"/>
  <c r="L17" i="1" s="1"/>
  <c r="M17" i="1" s="1"/>
  <c r="S17" i="1" s="1"/>
  <c r="B17" i="1" s="1"/>
  <c r="G17" i="1"/>
  <c r="D18" i="1"/>
  <c r="F18" i="1" s="1"/>
  <c r="V1307" i="1" l="1"/>
  <c r="N1306" i="1"/>
  <c r="H1306" i="1"/>
  <c r="A1307" i="1"/>
  <c r="E1308" i="1" s="1"/>
  <c r="I1306" i="1"/>
  <c r="R1305" i="1"/>
  <c r="O1305" i="1"/>
  <c r="P1305" i="1" s="1"/>
  <c r="T1305" i="1"/>
  <c r="J18" i="1"/>
  <c r="L18" i="1" s="1"/>
  <c r="M18" i="1" s="1"/>
  <c r="S18" i="1" s="1"/>
  <c r="B18" i="1" s="1"/>
  <c r="G18" i="1"/>
  <c r="D19" i="1"/>
  <c r="F19" i="1" s="1"/>
  <c r="R1306" i="1" l="1"/>
  <c r="O1306" i="1"/>
  <c r="P1306" i="1" s="1"/>
  <c r="T1306" i="1"/>
  <c r="V1308" i="1"/>
  <c r="N1307" i="1"/>
  <c r="A1308" i="1"/>
  <c r="E1309" i="1" s="1"/>
  <c r="I1307" i="1"/>
  <c r="H1307" i="1"/>
  <c r="J19" i="1"/>
  <c r="L19" i="1" s="1"/>
  <c r="M19" i="1" s="1"/>
  <c r="S19" i="1" s="1"/>
  <c r="B19" i="1" s="1"/>
  <c r="G19" i="1"/>
  <c r="D20" i="1"/>
  <c r="F20" i="1" s="1"/>
  <c r="V1309" i="1" l="1"/>
  <c r="N1308" i="1"/>
  <c r="I1308" i="1"/>
  <c r="H1308" i="1"/>
  <c r="R1308" i="1" s="1"/>
  <c r="A1309" i="1"/>
  <c r="E1310" i="1" s="1"/>
  <c r="O1307" i="1"/>
  <c r="P1307" i="1" s="1"/>
  <c r="T1307" i="1"/>
  <c r="R1307" i="1"/>
  <c r="J20" i="1"/>
  <c r="L20" i="1" s="1"/>
  <c r="M20" i="1" s="1"/>
  <c r="S20" i="1" s="1"/>
  <c r="B20" i="1" s="1"/>
  <c r="G20" i="1"/>
  <c r="D21" i="1"/>
  <c r="F21" i="1" s="1"/>
  <c r="V1310" i="1" l="1"/>
  <c r="N1309" i="1"/>
  <c r="H1309" i="1"/>
  <c r="A1310" i="1"/>
  <c r="E1311" i="1" s="1"/>
  <c r="I1309" i="1"/>
  <c r="O1308" i="1"/>
  <c r="P1308" i="1" s="1"/>
  <c r="T1308" i="1"/>
  <c r="G21" i="1"/>
  <c r="J21" i="1"/>
  <c r="L21" i="1" s="1"/>
  <c r="M21" i="1" s="1"/>
  <c r="S21" i="1" s="1"/>
  <c r="B21" i="1" s="1"/>
  <c r="D22" i="1"/>
  <c r="F22" i="1" s="1"/>
  <c r="R1309" i="1" l="1"/>
  <c r="V1311" i="1"/>
  <c r="N1310" i="1"/>
  <c r="A1311" i="1"/>
  <c r="E1312" i="1" s="1"/>
  <c r="I1310" i="1"/>
  <c r="H1310" i="1"/>
  <c r="R1310" i="1" s="1"/>
  <c r="O1309" i="1"/>
  <c r="P1309" i="1" s="1"/>
  <c r="T1309" i="1"/>
  <c r="G22" i="1"/>
  <c r="D23" i="1"/>
  <c r="F23" i="1" s="1"/>
  <c r="J22" i="1"/>
  <c r="L22" i="1" s="1"/>
  <c r="M22" i="1" s="1"/>
  <c r="S22" i="1" s="1"/>
  <c r="B22" i="1" s="1"/>
  <c r="V1312" i="1" l="1"/>
  <c r="N1311" i="1"/>
  <c r="I1311" i="1"/>
  <c r="A1312" i="1"/>
  <c r="E1313" i="1" s="1"/>
  <c r="H1311" i="1"/>
  <c r="R1311" i="1" s="1"/>
  <c r="O1310" i="1"/>
  <c r="P1310" i="1" s="1"/>
  <c r="T1310" i="1"/>
  <c r="J23" i="1"/>
  <c r="L23" i="1" s="1"/>
  <c r="M23" i="1" s="1"/>
  <c r="S23" i="1" s="1"/>
  <c r="B23" i="1" s="1"/>
  <c r="G23" i="1"/>
  <c r="D24" i="1"/>
  <c r="F24" i="1" s="1"/>
  <c r="V1313" i="1" l="1"/>
  <c r="N1312" i="1"/>
  <c r="A1313" i="1"/>
  <c r="E1314" i="1" s="1"/>
  <c r="I1312" i="1"/>
  <c r="H1312" i="1"/>
  <c r="O1311" i="1"/>
  <c r="P1311" i="1" s="1"/>
  <c r="T1311" i="1"/>
  <c r="G24" i="1"/>
  <c r="D25" i="1"/>
  <c r="F25" i="1" s="1"/>
  <c r="J24" i="1"/>
  <c r="L24" i="1" s="1"/>
  <c r="M24" i="1" s="1"/>
  <c r="S24" i="1" s="1"/>
  <c r="B24" i="1" s="1"/>
  <c r="R1312" i="1" l="1"/>
  <c r="V1314" i="1"/>
  <c r="N1313" i="1"/>
  <c r="H1313" i="1"/>
  <c r="I1313" i="1"/>
  <c r="A1314" i="1"/>
  <c r="E1315" i="1" s="1"/>
  <c r="O1312" i="1"/>
  <c r="P1312" i="1" s="1"/>
  <c r="T1312" i="1"/>
  <c r="J25" i="1"/>
  <c r="L25" i="1" s="1"/>
  <c r="M25" i="1" s="1"/>
  <c r="S25" i="1" s="1"/>
  <c r="B25" i="1" s="1"/>
  <c r="G25" i="1"/>
  <c r="D26" i="1"/>
  <c r="F26" i="1" s="1"/>
  <c r="R1313" i="1" l="1"/>
  <c r="V1315" i="1"/>
  <c r="N1314" i="1"/>
  <c r="I1314" i="1"/>
  <c r="H1314" i="1"/>
  <c r="A1315" i="1"/>
  <c r="E1316" i="1" s="1"/>
  <c r="O1313" i="1"/>
  <c r="P1313" i="1" s="1"/>
  <c r="T1313" i="1"/>
  <c r="J26" i="1"/>
  <c r="L26" i="1" s="1"/>
  <c r="M26" i="1" s="1"/>
  <c r="S26" i="1" s="1"/>
  <c r="B26" i="1" s="1"/>
  <c r="G26" i="1"/>
  <c r="D27" i="1"/>
  <c r="F27" i="1" s="1"/>
  <c r="V1316" i="1" l="1"/>
  <c r="N1315" i="1"/>
  <c r="H1315" i="1"/>
  <c r="A1316" i="1"/>
  <c r="E1317" i="1" s="1"/>
  <c r="I1315" i="1"/>
  <c r="R1314" i="1"/>
  <c r="O1314" i="1"/>
  <c r="P1314" i="1" s="1"/>
  <c r="T1314" i="1"/>
  <c r="J27" i="1"/>
  <c r="L27" i="1" s="1"/>
  <c r="M27" i="1" s="1"/>
  <c r="S27" i="1" s="1"/>
  <c r="B27" i="1" s="1"/>
  <c r="G27" i="1"/>
  <c r="D28" i="1"/>
  <c r="F28" i="1" s="1"/>
  <c r="R1315" i="1" l="1"/>
  <c r="V1317" i="1"/>
  <c r="N1316" i="1"/>
  <c r="A1317" i="1"/>
  <c r="E1318" i="1" s="1"/>
  <c r="I1316" i="1"/>
  <c r="H1316" i="1"/>
  <c r="R1316" i="1" s="1"/>
  <c r="O1315" i="1"/>
  <c r="P1315" i="1" s="1"/>
  <c r="T1315" i="1"/>
  <c r="J28" i="1"/>
  <c r="L28" i="1" s="1"/>
  <c r="M28" i="1" s="1"/>
  <c r="S28" i="1" s="1"/>
  <c r="B28" i="1" s="1"/>
  <c r="G28" i="1"/>
  <c r="D29" i="1"/>
  <c r="F29" i="1" s="1"/>
  <c r="V1318" i="1" l="1"/>
  <c r="N1317" i="1"/>
  <c r="I1317" i="1"/>
  <c r="H1317" i="1"/>
  <c r="A1318" i="1"/>
  <c r="E1319" i="1" s="1"/>
  <c r="O1316" i="1"/>
  <c r="P1316" i="1" s="1"/>
  <c r="T1316" i="1"/>
  <c r="G29" i="1"/>
  <c r="J29" i="1"/>
  <c r="L29" i="1" s="1"/>
  <c r="M29" i="1" s="1"/>
  <c r="S29" i="1" s="1"/>
  <c r="B29" i="1" s="1"/>
  <c r="D30" i="1"/>
  <c r="F30" i="1" s="1"/>
  <c r="R1317" i="1" l="1"/>
  <c r="V1319" i="1"/>
  <c r="N1318" i="1"/>
  <c r="H1318" i="1"/>
  <c r="A1319" i="1"/>
  <c r="E1320" i="1" s="1"/>
  <c r="I1318" i="1"/>
  <c r="O1317" i="1"/>
  <c r="P1317" i="1" s="1"/>
  <c r="T1317" i="1"/>
  <c r="J30" i="1"/>
  <c r="L30" i="1" s="1"/>
  <c r="M30" i="1" s="1"/>
  <c r="S30" i="1" s="1"/>
  <c r="B30" i="1" s="1"/>
  <c r="G30" i="1"/>
  <c r="D31" i="1"/>
  <c r="F31" i="1" s="1"/>
  <c r="V1320" i="1" l="1"/>
  <c r="N1319" i="1"/>
  <c r="O1319" i="1" s="1"/>
  <c r="P1319" i="1" s="1"/>
  <c r="H1319" i="1"/>
  <c r="A1320" i="1"/>
  <c r="E1321" i="1" s="1"/>
  <c r="I1319" i="1"/>
  <c r="R1318" i="1"/>
  <c r="O1318" i="1"/>
  <c r="P1318" i="1" s="1"/>
  <c r="T1318" i="1"/>
  <c r="D32" i="1"/>
  <c r="F32" i="1" s="1"/>
  <c r="J31" i="1"/>
  <c r="L31" i="1" s="1"/>
  <c r="M31" i="1" s="1"/>
  <c r="S31" i="1" s="1"/>
  <c r="B31" i="1" s="1"/>
  <c r="G31" i="1"/>
  <c r="R1319" i="1" l="1"/>
  <c r="V1321" i="1"/>
  <c r="N1320" i="1"/>
  <c r="A1321" i="1"/>
  <c r="E1322" i="1" s="1"/>
  <c r="H1320" i="1"/>
  <c r="I1320" i="1"/>
  <c r="G32" i="1"/>
  <c r="J32" i="1"/>
  <c r="L32" i="1" s="1"/>
  <c r="M32" i="1" s="1"/>
  <c r="S32" i="1" s="1"/>
  <c r="B32" i="1" s="1"/>
  <c r="D33" i="1"/>
  <c r="F33" i="1" s="1"/>
  <c r="R1320" i="1" l="1"/>
  <c r="V1322" i="1"/>
  <c r="N1321" i="1"/>
  <c r="A1322" i="1"/>
  <c r="E1323" i="1" s="1"/>
  <c r="I1321" i="1"/>
  <c r="H1321" i="1"/>
  <c r="O1320" i="1"/>
  <c r="P1320" i="1" s="1"/>
  <c r="T1320" i="1"/>
  <c r="D34" i="1"/>
  <c r="F34" i="1" s="1"/>
  <c r="J33" i="1"/>
  <c r="L33" i="1" s="1"/>
  <c r="M33" i="1" s="1"/>
  <c r="S33" i="1" s="1"/>
  <c r="B33" i="1" s="1"/>
  <c r="G33" i="1"/>
  <c r="R1321" i="1" l="1"/>
  <c r="O1321" i="1"/>
  <c r="P1321" i="1" s="1"/>
  <c r="T1321" i="1"/>
  <c r="V1323" i="1"/>
  <c r="N1322" i="1"/>
  <c r="H1322" i="1"/>
  <c r="A1323" i="1"/>
  <c r="E1324" i="1" s="1"/>
  <c r="I1322" i="1"/>
  <c r="J34" i="1"/>
  <c r="L34" i="1" s="1"/>
  <c r="M34" i="1" s="1"/>
  <c r="S34" i="1" s="1"/>
  <c r="B34" i="1" s="1"/>
  <c r="G34" i="1"/>
  <c r="D35" i="1"/>
  <c r="F35" i="1" s="1"/>
  <c r="R1322" i="1" l="1"/>
  <c r="V1324" i="1"/>
  <c r="N1323" i="1"/>
  <c r="I1323" i="1"/>
  <c r="H1323" i="1"/>
  <c r="R1323" i="1" s="1"/>
  <c r="A1324" i="1"/>
  <c r="E1325" i="1" s="1"/>
  <c r="O1322" i="1"/>
  <c r="P1322" i="1" s="1"/>
  <c r="T1322" i="1"/>
  <c r="D36" i="1"/>
  <c r="G36" i="1" s="1"/>
  <c r="J35" i="1"/>
  <c r="L35" i="1" s="1"/>
  <c r="M35" i="1" s="1"/>
  <c r="S35" i="1" s="1"/>
  <c r="B35" i="1" s="1"/>
  <c r="G35" i="1"/>
  <c r="V1325" i="1" l="1"/>
  <c r="N1324" i="1"/>
  <c r="A1325" i="1"/>
  <c r="E1326" i="1" s="1"/>
  <c r="I1324" i="1"/>
  <c r="H1324" i="1"/>
  <c r="R1324" i="1" s="1"/>
  <c r="O1323" i="1"/>
  <c r="P1323" i="1" s="1"/>
  <c r="T1323" i="1"/>
  <c r="J36" i="1"/>
  <c r="L36" i="1" s="1"/>
  <c r="M36" i="1" s="1"/>
  <c r="S36" i="1" s="1"/>
  <c r="B36" i="1" s="1"/>
  <c r="D37" i="1"/>
  <c r="J37" i="1" s="1"/>
  <c r="L37" i="1" s="1"/>
  <c r="M37" i="1" s="1"/>
  <c r="S37" i="1" s="1"/>
  <c r="B37" i="1" s="1"/>
  <c r="F36" i="1"/>
  <c r="V1326" i="1" l="1"/>
  <c r="N1325" i="1"/>
  <c r="I1325" i="1"/>
  <c r="A1326" i="1"/>
  <c r="E1327" i="1" s="1"/>
  <c r="H1325" i="1"/>
  <c r="R1325" i="1" s="1"/>
  <c r="O1324" i="1"/>
  <c r="P1324" i="1" s="1"/>
  <c r="T1324" i="1"/>
  <c r="F37" i="1"/>
  <c r="G37" i="1"/>
  <c r="D38" i="1"/>
  <c r="V1327" i="1" l="1"/>
  <c r="N1326" i="1"/>
  <c r="H1326" i="1"/>
  <c r="I1326" i="1"/>
  <c r="A1327" i="1"/>
  <c r="E1328" i="1" s="1"/>
  <c r="O1325" i="1"/>
  <c r="P1325" i="1" s="1"/>
  <c r="T1325" i="1"/>
  <c r="F38" i="1"/>
  <c r="J38" i="1"/>
  <c r="L38" i="1" s="1"/>
  <c r="M38" i="1" s="1"/>
  <c r="S38" i="1" s="1"/>
  <c r="B38" i="1" s="1"/>
  <c r="G38" i="1"/>
  <c r="D39" i="1"/>
  <c r="R1326" i="1" l="1"/>
  <c r="V1328" i="1"/>
  <c r="N1327" i="1"/>
  <c r="H1327" i="1"/>
  <c r="A1328" i="1"/>
  <c r="E1329" i="1" s="1"/>
  <c r="I1327" i="1"/>
  <c r="F39" i="1"/>
  <c r="O1326" i="1"/>
  <c r="P1326" i="1" s="1"/>
  <c r="T1326" i="1"/>
  <c r="J39" i="1"/>
  <c r="L39" i="1" s="1"/>
  <c r="M39" i="1" s="1"/>
  <c r="S39" i="1" s="1"/>
  <c r="B39" i="1" s="1"/>
  <c r="G39" i="1"/>
  <c r="D40" i="1"/>
  <c r="F40" i="1" l="1"/>
  <c r="V1329" i="1"/>
  <c r="N1328" i="1"/>
  <c r="I1328" i="1"/>
  <c r="A1329" i="1"/>
  <c r="E1330" i="1" s="1"/>
  <c r="H1328" i="1"/>
  <c r="R1328" i="1" s="1"/>
  <c r="R1327" i="1"/>
  <c r="O1327" i="1"/>
  <c r="P1327" i="1" s="1"/>
  <c r="T1327" i="1"/>
  <c r="D41" i="1"/>
  <c r="J40" i="1"/>
  <c r="L40" i="1" s="1"/>
  <c r="M40" i="1" s="1"/>
  <c r="S40" i="1" s="1"/>
  <c r="B40" i="1" s="1"/>
  <c r="G40" i="1"/>
  <c r="F41" i="1" l="1"/>
  <c r="V1330" i="1"/>
  <c r="N1329" i="1"/>
  <c r="H1329" i="1"/>
  <c r="A1330" i="1"/>
  <c r="E1331" i="1" s="1"/>
  <c r="I1329" i="1"/>
  <c r="O1328" i="1"/>
  <c r="P1328" i="1" s="1"/>
  <c r="T1328" i="1"/>
  <c r="G41" i="1"/>
  <c r="J41" i="1"/>
  <c r="L41" i="1" s="1"/>
  <c r="M41" i="1" s="1"/>
  <c r="S41" i="1" s="1"/>
  <c r="B41" i="1" s="1"/>
  <c r="D42" i="1"/>
  <c r="F42" i="1" l="1"/>
  <c r="V1331" i="1"/>
  <c r="N1330" i="1"/>
  <c r="A1331" i="1"/>
  <c r="E1332" i="1" s="1"/>
  <c r="I1330" i="1"/>
  <c r="H1330" i="1"/>
  <c r="R1330" i="1" s="1"/>
  <c r="R1329" i="1"/>
  <c r="O1329" i="1"/>
  <c r="P1329" i="1" s="1"/>
  <c r="T1329" i="1"/>
  <c r="D43" i="1"/>
  <c r="F43" i="1" s="1"/>
  <c r="J42" i="1"/>
  <c r="L42" i="1" s="1"/>
  <c r="M42" i="1" s="1"/>
  <c r="G42" i="1"/>
  <c r="G43" i="1" l="1"/>
  <c r="D44" i="1"/>
  <c r="F44" i="1" s="1"/>
  <c r="J43" i="1"/>
  <c r="L43" i="1" s="1"/>
  <c r="V1332" i="1"/>
  <c r="N1331" i="1"/>
  <c r="A1332" i="1"/>
  <c r="E1333" i="1" s="1"/>
  <c r="I1331" i="1"/>
  <c r="H1331" i="1"/>
  <c r="O1330" i="1"/>
  <c r="P1330" i="1" s="1"/>
  <c r="T1330" i="1"/>
  <c r="C43" i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S42" i="1"/>
  <c r="R1331" i="1" l="1"/>
  <c r="J44" i="1"/>
  <c r="L44" i="1" s="1"/>
  <c r="M44" i="1" s="1"/>
  <c r="S44" i="1" s="1"/>
  <c r="B44" i="1" s="1"/>
  <c r="G44" i="1"/>
  <c r="D45" i="1"/>
  <c r="G45" i="1" s="1"/>
  <c r="V1333" i="1"/>
  <c r="N1332" i="1"/>
  <c r="A1333" i="1"/>
  <c r="E1334" i="1" s="1"/>
  <c r="H1332" i="1"/>
  <c r="I1332" i="1"/>
  <c r="O1331" i="1"/>
  <c r="P1331" i="1" s="1"/>
  <c r="T1331" i="1"/>
  <c r="B42" i="1"/>
  <c r="M43" i="1"/>
  <c r="S43" i="1" s="1"/>
  <c r="B43" i="1" s="1"/>
  <c r="T42" i="1"/>
  <c r="F45" i="1" l="1"/>
  <c r="J45" i="1"/>
  <c r="L45" i="1" s="1"/>
  <c r="M45" i="1" s="1"/>
  <c r="S45" i="1" s="1"/>
  <c r="B45" i="1" s="1"/>
  <c r="D46" i="1"/>
  <c r="G46" i="1" s="1"/>
  <c r="R1332" i="1"/>
  <c r="V1334" i="1"/>
  <c r="N1333" i="1"/>
  <c r="H1333" i="1"/>
  <c r="A1334" i="1"/>
  <c r="E1335" i="1" s="1"/>
  <c r="I1333" i="1"/>
  <c r="O1332" i="1"/>
  <c r="P1332" i="1" s="1"/>
  <c r="T1332" i="1"/>
  <c r="J46" i="1" l="1"/>
  <c r="L46" i="1" s="1"/>
  <c r="M46" i="1" s="1"/>
  <c r="S46" i="1" s="1"/>
  <c r="B46" i="1" s="1"/>
  <c r="F46" i="1"/>
  <c r="D47" i="1"/>
  <c r="V1335" i="1"/>
  <c r="N1334" i="1"/>
  <c r="H1334" i="1"/>
  <c r="I1334" i="1"/>
  <c r="A1335" i="1"/>
  <c r="E1336" i="1" s="1"/>
  <c r="R1333" i="1"/>
  <c r="O1333" i="1"/>
  <c r="P1333" i="1" s="1"/>
  <c r="T1333" i="1"/>
  <c r="F47" i="1" l="1"/>
  <c r="J47" i="1"/>
  <c r="L47" i="1" s="1"/>
  <c r="M47" i="1" s="1"/>
  <c r="S47" i="1" s="1"/>
  <c r="B47" i="1" s="1"/>
  <c r="D48" i="1"/>
  <c r="G47" i="1"/>
  <c r="V1336" i="1"/>
  <c r="N1335" i="1"/>
  <c r="H1335" i="1"/>
  <c r="A1336" i="1"/>
  <c r="E1337" i="1" s="1"/>
  <c r="I1335" i="1"/>
  <c r="R1334" i="1"/>
  <c r="O1334" i="1"/>
  <c r="P1334" i="1" s="1"/>
  <c r="T1334" i="1"/>
  <c r="F48" i="1" l="1"/>
  <c r="G48" i="1"/>
  <c r="D49" i="1"/>
  <c r="J49" i="1" s="1"/>
  <c r="L49" i="1" s="1"/>
  <c r="J48" i="1"/>
  <c r="L48" i="1" s="1"/>
  <c r="M48" i="1" s="1"/>
  <c r="S48" i="1" s="1"/>
  <c r="B48" i="1" s="1"/>
  <c r="R1335" i="1"/>
  <c r="O1335" i="1"/>
  <c r="P1335" i="1" s="1"/>
  <c r="T1335" i="1"/>
  <c r="V1337" i="1"/>
  <c r="N1336" i="1"/>
  <c r="H1336" i="1"/>
  <c r="A1337" i="1"/>
  <c r="E1338" i="1" s="1"/>
  <c r="I1336" i="1"/>
  <c r="D50" i="1" l="1"/>
  <c r="J50" i="1" s="1"/>
  <c r="L50" i="1" s="1"/>
  <c r="G49" i="1"/>
  <c r="F49" i="1"/>
  <c r="O1336" i="1"/>
  <c r="P1336" i="1" s="1"/>
  <c r="T1336" i="1"/>
  <c r="V1338" i="1"/>
  <c r="N1337" i="1"/>
  <c r="A1338" i="1"/>
  <c r="E1339" i="1" s="1"/>
  <c r="I1337" i="1"/>
  <c r="H1337" i="1"/>
  <c r="R1336" i="1"/>
  <c r="M49" i="1"/>
  <c r="S49" i="1" s="1"/>
  <c r="B49" i="1" s="1"/>
  <c r="R1337" i="1" l="1"/>
  <c r="G50" i="1"/>
  <c r="F50" i="1"/>
  <c r="D51" i="1"/>
  <c r="V1339" i="1"/>
  <c r="N1338" i="1"/>
  <c r="H1338" i="1"/>
  <c r="A1339" i="1"/>
  <c r="E1340" i="1" s="1"/>
  <c r="I1338" i="1"/>
  <c r="O1337" i="1"/>
  <c r="P1337" i="1" s="1"/>
  <c r="T1337" i="1"/>
  <c r="M50" i="1"/>
  <c r="S50" i="1" s="1"/>
  <c r="B50" i="1" s="1"/>
  <c r="F51" i="1" l="1"/>
  <c r="D52" i="1"/>
  <c r="G51" i="1"/>
  <c r="J51" i="1"/>
  <c r="L51" i="1" s="1"/>
  <c r="M51" i="1" s="1"/>
  <c r="S51" i="1" s="1"/>
  <c r="B51" i="1" s="1"/>
  <c r="R1338" i="1"/>
  <c r="O1338" i="1"/>
  <c r="P1338" i="1" s="1"/>
  <c r="T1338" i="1"/>
  <c r="V1340" i="1"/>
  <c r="N1339" i="1"/>
  <c r="A1340" i="1"/>
  <c r="E1341" i="1" s="1"/>
  <c r="I1339" i="1"/>
  <c r="H1339" i="1"/>
  <c r="R1339" i="1" s="1"/>
  <c r="F52" i="1" l="1"/>
  <c r="J52" i="1"/>
  <c r="L52" i="1" s="1"/>
  <c r="M52" i="1" s="1"/>
  <c r="S52" i="1" s="1"/>
  <c r="B52" i="1" s="1"/>
  <c r="G52" i="1"/>
  <c r="D53" i="1"/>
  <c r="V1341" i="1"/>
  <c r="N1340" i="1"/>
  <c r="I1340" i="1"/>
  <c r="H1340" i="1"/>
  <c r="A1341" i="1"/>
  <c r="E1342" i="1" s="1"/>
  <c r="O1339" i="1"/>
  <c r="P1339" i="1" s="1"/>
  <c r="T1339" i="1"/>
  <c r="R1340" i="1" l="1"/>
  <c r="F53" i="1"/>
  <c r="D54" i="1"/>
  <c r="J54" i="1" s="1"/>
  <c r="L54" i="1" s="1"/>
  <c r="J53" i="1"/>
  <c r="L53" i="1" s="1"/>
  <c r="M53" i="1" s="1"/>
  <c r="S53" i="1" s="1"/>
  <c r="B53" i="1" s="1"/>
  <c r="G53" i="1"/>
  <c r="V1342" i="1"/>
  <c r="N1341" i="1"/>
  <c r="I1341" i="1"/>
  <c r="H1341" i="1"/>
  <c r="A1342" i="1"/>
  <c r="E1343" i="1" s="1"/>
  <c r="O1340" i="1"/>
  <c r="P1340" i="1" s="1"/>
  <c r="T1340" i="1"/>
  <c r="R1341" i="1" l="1"/>
  <c r="G54" i="1"/>
  <c r="F54" i="1"/>
  <c r="D55" i="1"/>
  <c r="V1343" i="1"/>
  <c r="N1342" i="1"/>
  <c r="H1342" i="1"/>
  <c r="I1342" i="1"/>
  <c r="A1343" i="1"/>
  <c r="E1344" i="1" s="1"/>
  <c r="O1341" i="1"/>
  <c r="P1341" i="1" s="1"/>
  <c r="T1341" i="1"/>
  <c r="M54" i="1"/>
  <c r="S54" i="1" s="1"/>
  <c r="B54" i="1" s="1"/>
  <c r="F55" i="1" l="1"/>
  <c r="D56" i="1"/>
  <c r="J55" i="1"/>
  <c r="L55" i="1" s="1"/>
  <c r="M55" i="1" s="1"/>
  <c r="S55" i="1" s="1"/>
  <c r="B55" i="1" s="1"/>
  <c r="G55" i="1"/>
  <c r="V1344" i="1"/>
  <c r="N1343" i="1"/>
  <c r="A1344" i="1"/>
  <c r="E1345" i="1" s="1"/>
  <c r="I1343" i="1"/>
  <c r="H1343" i="1"/>
  <c r="O1342" i="1"/>
  <c r="P1342" i="1" s="1"/>
  <c r="T1342" i="1"/>
  <c r="R1342" i="1"/>
  <c r="R1343" i="1" l="1"/>
  <c r="F56" i="1"/>
  <c r="D57" i="1"/>
  <c r="G57" i="1" s="1"/>
  <c r="J56" i="1"/>
  <c r="L56" i="1" s="1"/>
  <c r="M56" i="1" s="1"/>
  <c r="S56" i="1" s="1"/>
  <c r="B56" i="1" s="1"/>
  <c r="G56" i="1"/>
  <c r="O1343" i="1"/>
  <c r="P1343" i="1" s="1"/>
  <c r="T1343" i="1"/>
  <c r="V1345" i="1"/>
  <c r="N1344" i="1"/>
  <c r="A1345" i="1"/>
  <c r="E1346" i="1" s="1"/>
  <c r="I1344" i="1"/>
  <c r="H1344" i="1"/>
  <c r="R1344" i="1" s="1"/>
  <c r="F57" i="1" l="1"/>
  <c r="D58" i="1"/>
  <c r="J57" i="1"/>
  <c r="L57" i="1" s="1"/>
  <c r="M57" i="1" s="1"/>
  <c r="S57" i="1" s="1"/>
  <c r="B57" i="1" s="1"/>
  <c r="V1346" i="1"/>
  <c r="N1345" i="1"/>
  <c r="A1346" i="1"/>
  <c r="E1347" i="1" s="1"/>
  <c r="H1345" i="1"/>
  <c r="I1345" i="1"/>
  <c r="O1344" i="1"/>
  <c r="P1344" i="1" s="1"/>
  <c r="T1344" i="1"/>
  <c r="F58" i="1" l="1"/>
  <c r="D59" i="1"/>
  <c r="J59" i="1" s="1"/>
  <c r="L59" i="1" s="1"/>
  <c r="G58" i="1"/>
  <c r="J58" i="1"/>
  <c r="L58" i="1" s="1"/>
  <c r="M58" i="1" s="1"/>
  <c r="S58" i="1" s="1"/>
  <c r="B58" i="1" s="1"/>
  <c r="R1345" i="1"/>
  <c r="V1347" i="1"/>
  <c r="N1346" i="1"/>
  <c r="I1346" i="1"/>
  <c r="A1347" i="1"/>
  <c r="E1348" i="1" s="1"/>
  <c r="H1346" i="1"/>
  <c r="O1345" i="1"/>
  <c r="P1345" i="1" s="1"/>
  <c r="T1345" i="1"/>
  <c r="R1346" i="1" l="1"/>
  <c r="F59" i="1"/>
  <c r="G59" i="1"/>
  <c r="D60" i="1"/>
  <c r="J60" i="1" s="1"/>
  <c r="L60" i="1" s="1"/>
  <c r="V1348" i="1"/>
  <c r="N1347" i="1"/>
  <c r="I1347" i="1"/>
  <c r="H1347" i="1"/>
  <c r="A1348" i="1"/>
  <c r="E1349" i="1" s="1"/>
  <c r="O1346" i="1"/>
  <c r="P1346" i="1" s="1"/>
  <c r="T1346" i="1"/>
  <c r="M59" i="1"/>
  <c r="S59" i="1" s="1"/>
  <c r="B59" i="1" s="1"/>
  <c r="R1347" i="1" l="1"/>
  <c r="F60" i="1"/>
  <c r="G60" i="1"/>
  <c r="D61" i="1"/>
  <c r="D62" i="1" s="1"/>
  <c r="V1349" i="1"/>
  <c r="N1348" i="1"/>
  <c r="H1348" i="1"/>
  <c r="A1349" i="1"/>
  <c r="E1350" i="1" s="1"/>
  <c r="I1348" i="1"/>
  <c r="O1347" i="1"/>
  <c r="P1347" i="1" s="1"/>
  <c r="T1347" i="1"/>
  <c r="M60" i="1"/>
  <c r="S60" i="1" s="1"/>
  <c r="B60" i="1" s="1"/>
  <c r="G61" i="1" l="1"/>
  <c r="J61" i="1"/>
  <c r="L61" i="1" s="1"/>
  <c r="M61" i="1" s="1"/>
  <c r="S61" i="1" s="1"/>
  <c r="B61" i="1" s="1"/>
  <c r="F61" i="1"/>
  <c r="F62" i="1" s="1"/>
  <c r="V1350" i="1"/>
  <c r="N1349" i="1"/>
  <c r="H1349" i="1"/>
  <c r="A1350" i="1"/>
  <c r="E1351" i="1" s="1"/>
  <c r="I1349" i="1"/>
  <c r="R1348" i="1"/>
  <c r="O1348" i="1"/>
  <c r="P1348" i="1" s="1"/>
  <c r="T1348" i="1"/>
  <c r="G62" i="1"/>
  <c r="J62" i="1"/>
  <c r="L62" i="1" s="1"/>
  <c r="D63" i="1"/>
  <c r="V1351" i="1" l="1"/>
  <c r="N1350" i="1"/>
  <c r="O1350" i="1" s="1"/>
  <c r="P1350" i="1" s="1"/>
  <c r="A1351" i="1"/>
  <c r="E1352" i="1" s="1"/>
  <c r="H1350" i="1"/>
  <c r="I1350" i="1"/>
  <c r="R1349" i="1"/>
  <c r="O1349" i="1"/>
  <c r="P1349" i="1" s="1"/>
  <c r="T1349" i="1"/>
  <c r="F63" i="1"/>
  <c r="G63" i="1"/>
  <c r="J63" i="1"/>
  <c r="L63" i="1" s="1"/>
  <c r="D64" i="1"/>
  <c r="M62" i="1"/>
  <c r="S62" i="1" s="1"/>
  <c r="B62" i="1" s="1"/>
  <c r="R1350" i="1" l="1"/>
  <c r="V1352" i="1"/>
  <c r="N1351" i="1"/>
  <c r="H1351" i="1"/>
  <c r="A1352" i="1"/>
  <c r="E1353" i="1" s="1"/>
  <c r="I1351" i="1"/>
  <c r="F64" i="1"/>
  <c r="G64" i="1"/>
  <c r="J64" i="1"/>
  <c r="L64" i="1" s="1"/>
  <c r="D65" i="1"/>
  <c r="M63" i="1"/>
  <c r="S63" i="1" s="1"/>
  <c r="B63" i="1" s="1"/>
  <c r="V1353" i="1" l="1"/>
  <c r="N1352" i="1"/>
  <c r="I1352" i="1"/>
  <c r="H1352" i="1"/>
  <c r="A1353" i="1"/>
  <c r="E1354" i="1" s="1"/>
  <c r="O1351" i="1"/>
  <c r="P1351" i="1" s="1"/>
  <c r="T1351" i="1"/>
  <c r="R1351" i="1"/>
  <c r="F65" i="1"/>
  <c r="J65" i="1"/>
  <c r="L65" i="1" s="1"/>
  <c r="G65" i="1"/>
  <c r="D66" i="1"/>
  <c r="M64" i="1"/>
  <c r="S64" i="1" s="1"/>
  <c r="B64" i="1" s="1"/>
  <c r="R1352" i="1" l="1"/>
  <c r="V1354" i="1"/>
  <c r="N1353" i="1"/>
  <c r="H1353" i="1"/>
  <c r="I1353" i="1"/>
  <c r="A1354" i="1"/>
  <c r="E1355" i="1" s="1"/>
  <c r="O1352" i="1"/>
  <c r="P1352" i="1" s="1"/>
  <c r="T1352" i="1"/>
  <c r="F66" i="1"/>
  <c r="G66" i="1"/>
  <c r="J66" i="1"/>
  <c r="L66" i="1" s="1"/>
  <c r="D67" i="1"/>
  <c r="M65" i="1"/>
  <c r="S65" i="1" s="1"/>
  <c r="B65" i="1" s="1"/>
  <c r="V1355" i="1" l="1"/>
  <c r="N1354" i="1"/>
  <c r="I1354" i="1"/>
  <c r="H1354" i="1"/>
  <c r="A1355" i="1"/>
  <c r="E1356" i="1" s="1"/>
  <c r="O1353" i="1"/>
  <c r="P1353" i="1" s="1"/>
  <c r="T1353" i="1"/>
  <c r="R1353" i="1"/>
  <c r="M66" i="1"/>
  <c r="S66" i="1" s="1"/>
  <c r="B66" i="1" s="1"/>
  <c r="F67" i="1"/>
  <c r="G67" i="1"/>
  <c r="J67" i="1"/>
  <c r="L67" i="1" s="1"/>
  <c r="D68" i="1"/>
  <c r="R1354" i="1" l="1"/>
  <c r="V1356" i="1"/>
  <c r="N1355" i="1"/>
  <c r="A1356" i="1"/>
  <c r="E1357" i="1" s="1"/>
  <c r="I1355" i="1"/>
  <c r="H1355" i="1"/>
  <c r="R1355" i="1" s="1"/>
  <c r="O1354" i="1"/>
  <c r="P1354" i="1" s="1"/>
  <c r="T1354" i="1"/>
  <c r="M67" i="1"/>
  <c r="S67" i="1" s="1"/>
  <c r="B67" i="1" s="1"/>
  <c r="F68" i="1"/>
  <c r="G68" i="1"/>
  <c r="J68" i="1"/>
  <c r="L68" i="1" s="1"/>
  <c r="D69" i="1"/>
  <c r="V1357" i="1" l="1"/>
  <c r="N1356" i="1"/>
  <c r="A1357" i="1"/>
  <c r="E1358" i="1" s="1"/>
  <c r="I1356" i="1"/>
  <c r="H1356" i="1"/>
  <c r="R1356" i="1" s="1"/>
  <c r="O1355" i="1"/>
  <c r="P1355" i="1" s="1"/>
  <c r="T1355" i="1"/>
  <c r="F69" i="1"/>
  <c r="G69" i="1"/>
  <c r="J69" i="1"/>
  <c r="L69" i="1" s="1"/>
  <c r="D70" i="1"/>
  <c r="M68" i="1"/>
  <c r="S68" i="1" s="1"/>
  <c r="B68" i="1" s="1"/>
  <c r="V1358" i="1" l="1"/>
  <c r="N1357" i="1"/>
  <c r="I1357" i="1"/>
  <c r="H1357" i="1"/>
  <c r="A1358" i="1"/>
  <c r="E1359" i="1" s="1"/>
  <c r="O1356" i="1"/>
  <c r="P1356" i="1" s="1"/>
  <c r="T1356" i="1"/>
  <c r="M69" i="1"/>
  <c r="S69" i="1" s="1"/>
  <c r="B69" i="1" s="1"/>
  <c r="F70" i="1"/>
  <c r="G70" i="1"/>
  <c r="J70" i="1"/>
  <c r="L70" i="1" s="1"/>
  <c r="D71" i="1"/>
  <c r="R1357" i="1" l="1"/>
  <c r="O1357" i="1"/>
  <c r="P1357" i="1" s="1"/>
  <c r="T1357" i="1"/>
  <c r="V1359" i="1"/>
  <c r="N1358" i="1"/>
  <c r="H1358" i="1"/>
  <c r="A1359" i="1"/>
  <c r="E1360" i="1" s="1"/>
  <c r="I1358" i="1"/>
  <c r="F71" i="1"/>
  <c r="J71" i="1"/>
  <c r="L71" i="1" s="1"/>
  <c r="G71" i="1"/>
  <c r="D72" i="1"/>
  <c r="M70" i="1"/>
  <c r="R1358" i="1" l="1"/>
  <c r="V1360" i="1"/>
  <c r="N1359" i="1"/>
  <c r="I1359" i="1"/>
  <c r="A1360" i="1"/>
  <c r="E1361" i="1" s="1"/>
  <c r="H1359" i="1"/>
  <c r="R1359" i="1" s="1"/>
  <c r="O1358" i="1"/>
  <c r="P1358" i="1" s="1"/>
  <c r="T1358" i="1"/>
  <c r="F72" i="1"/>
  <c r="G72" i="1"/>
  <c r="J72" i="1"/>
  <c r="L72" i="1" s="1"/>
  <c r="D73" i="1"/>
  <c r="M71" i="1"/>
  <c r="S71" i="1" s="1"/>
  <c r="B71" i="1" s="1"/>
  <c r="S70" i="1"/>
  <c r="B70" i="1" s="1"/>
  <c r="O1359" i="1" l="1"/>
  <c r="P1359" i="1" s="1"/>
  <c r="T1359" i="1"/>
  <c r="V1361" i="1"/>
  <c r="N1360" i="1"/>
  <c r="A1361" i="1"/>
  <c r="E1362" i="1" s="1"/>
  <c r="I1360" i="1"/>
  <c r="H1360" i="1"/>
  <c r="R1360" i="1" s="1"/>
  <c r="F73" i="1"/>
  <c r="J73" i="1"/>
  <c r="L73" i="1" s="1"/>
  <c r="G73" i="1"/>
  <c r="D74" i="1"/>
  <c r="M72" i="1"/>
  <c r="V1362" i="1" l="1"/>
  <c r="N1361" i="1"/>
  <c r="I1361" i="1"/>
  <c r="A1362" i="1"/>
  <c r="E1363" i="1" s="1"/>
  <c r="H1361" i="1"/>
  <c r="O1360" i="1"/>
  <c r="P1360" i="1" s="1"/>
  <c r="T1360" i="1"/>
  <c r="C73" i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F74" i="1"/>
  <c r="G74" i="1"/>
  <c r="J74" i="1"/>
  <c r="L74" i="1" s="1"/>
  <c r="D75" i="1"/>
  <c r="S72" i="1"/>
  <c r="R1361" i="1" l="1"/>
  <c r="V1363" i="1"/>
  <c r="N1362" i="1"/>
  <c r="A1363" i="1"/>
  <c r="E1364" i="1" s="1"/>
  <c r="I1362" i="1"/>
  <c r="H1362" i="1"/>
  <c r="R1362" i="1" s="1"/>
  <c r="O1361" i="1"/>
  <c r="P1361" i="1" s="1"/>
  <c r="T1361" i="1"/>
  <c r="T72" i="1"/>
  <c r="F75" i="1"/>
  <c r="G75" i="1"/>
  <c r="J75" i="1"/>
  <c r="L75" i="1" s="1"/>
  <c r="D76" i="1"/>
  <c r="M73" i="1"/>
  <c r="S73" i="1" s="1"/>
  <c r="B73" i="1" s="1"/>
  <c r="B72" i="1"/>
  <c r="V1364" i="1" l="1"/>
  <c r="N1363" i="1"/>
  <c r="A1364" i="1"/>
  <c r="E1365" i="1" s="1"/>
  <c r="I1363" i="1"/>
  <c r="H1363" i="1"/>
  <c r="R1363" i="1" s="1"/>
  <c r="O1362" i="1"/>
  <c r="P1362" i="1" s="1"/>
  <c r="T1362" i="1"/>
  <c r="M74" i="1"/>
  <c r="S74" i="1" s="1"/>
  <c r="B74" i="1" s="1"/>
  <c r="F76" i="1"/>
  <c r="G76" i="1"/>
  <c r="J76" i="1"/>
  <c r="L76" i="1" s="1"/>
  <c r="D77" i="1"/>
  <c r="V1365" i="1" l="1"/>
  <c r="N1364" i="1"/>
  <c r="H1364" i="1"/>
  <c r="A1365" i="1"/>
  <c r="E1366" i="1" s="1"/>
  <c r="I1364" i="1"/>
  <c r="O1363" i="1"/>
  <c r="P1363" i="1" s="1"/>
  <c r="T1363" i="1"/>
  <c r="F77" i="1"/>
  <c r="G77" i="1"/>
  <c r="J77" i="1"/>
  <c r="L77" i="1" s="1"/>
  <c r="D78" i="1"/>
  <c r="M75" i="1"/>
  <c r="S75" i="1" s="1"/>
  <c r="B75" i="1" s="1"/>
  <c r="R1364" i="1" l="1"/>
  <c r="V1366" i="1"/>
  <c r="N1365" i="1"/>
  <c r="H1365" i="1"/>
  <c r="I1365" i="1"/>
  <c r="A1366" i="1"/>
  <c r="E1367" i="1" s="1"/>
  <c r="O1364" i="1"/>
  <c r="P1364" i="1" s="1"/>
  <c r="T1364" i="1"/>
  <c r="F78" i="1"/>
  <c r="J78" i="1"/>
  <c r="L78" i="1" s="1"/>
  <c r="G78" i="1"/>
  <c r="D79" i="1"/>
  <c r="M76" i="1"/>
  <c r="S76" i="1" s="1"/>
  <c r="B76" i="1" s="1"/>
  <c r="R1365" i="1" l="1"/>
  <c r="O1365" i="1"/>
  <c r="P1365" i="1" s="1"/>
  <c r="T1365" i="1"/>
  <c r="V1367" i="1"/>
  <c r="N1366" i="1"/>
  <c r="A1367" i="1"/>
  <c r="E1368" i="1" s="1"/>
  <c r="H1366" i="1"/>
  <c r="I1366" i="1"/>
  <c r="M77" i="1"/>
  <c r="S77" i="1" s="1"/>
  <c r="B77" i="1" s="1"/>
  <c r="F79" i="1"/>
  <c r="G79" i="1"/>
  <c r="J79" i="1"/>
  <c r="L79" i="1" s="1"/>
  <c r="D80" i="1"/>
  <c r="R1366" i="1" l="1"/>
  <c r="V1368" i="1"/>
  <c r="N1367" i="1"/>
  <c r="I1367" i="1"/>
  <c r="H1367" i="1"/>
  <c r="A1368" i="1"/>
  <c r="E1369" i="1" s="1"/>
  <c r="O1366" i="1"/>
  <c r="P1366" i="1" s="1"/>
  <c r="T1366" i="1"/>
  <c r="F80" i="1"/>
  <c r="G80" i="1"/>
  <c r="J80" i="1"/>
  <c r="L80" i="1" s="1"/>
  <c r="D81" i="1"/>
  <c r="M78" i="1"/>
  <c r="S78" i="1" s="1"/>
  <c r="B78" i="1" s="1"/>
  <c r="R1367" i="1" l="1"/>
  <c r="O1367" i="1"/>
  <c r="P1367" i="1" s="1"/>
  <c r="T1367" i="1"/>
  <c r="V1369" i="1"/>
  <c r="N1368" i="1"/>
  <c r="A1369" i="1"/>
  <c r="E1370" i="1" s="1"/>
  <c r="I1368" i="1"/>
  <c r="H1368" i="1"/>
  <c r="F81" i="1"/>
  <c r="J81" i="1"/>
  <c r="L81" i="1" s="1"/>
  <c r="G81" i="1"/>
  <c r="D82" i="1"/>
  <c r="M79" i="1"/>
  <c r="S79" i="1" s="1"/>
  <c r="B79" i="1" s="1"/>
  <c r="R1368" i="1" l="1"/>
  <c r="O1368" i="1"/>
  <c r="P1368" i="1" s="1"/>
  <c r="T1368" i="1"/>
  <c r="V1370" i="1"/>
  <c r="N1369" i="1"/>
  <c r="H1369" i="1"/>
  <c r="I1369" i="1"/>
  <c r="A1370" i="1"/>
  <c r="E1371" i="1" s="1"/>
  <c r="M80" i="1"/>
  <c r="S80" i="1" s="1"/>
  <c r="B80" i="1" s="1"/>
  <c r="F82" i="1"/>
  <c r="G82" i="1"/>
  <c r="J82" i="1"/>
  <c r="L82" i="1" s="1"/>
  <c r="D83" i="1"/>
  <c r="V1371" i="1" l="1"/>
  <c r="N1370" i="1"/>
  <c r="A1371" i="1"/>
  <c r="E1372" i="1" s="1"/>
  <c r="I1370" i="1"/>
  <c r="H1370" i="1"/>
  <c r="R1370" i="1" s="1"/>
  <c r="O1369" i="1"/>
  <c r="P1369" i="1" s="1"/>
  <c r="T1369" i="1"/>
  <c r="R1369" i="1"/>
  <c r="F83" i="1"/>
  <c r="G83" i="1"/>
  <c r="J83" i="1"/>
  <c r="L83" i="1" s="1"/>
  <c r="D84" i="1"/>
  <c r="M81" i="1"/>
  <c r="S81" i="1" s="1"/>
  <c r="B81" i="1" s="1"/>
  <c r="V1372" i="1" l="1"/>
  <c r="N1371" i="1"/>
  <c r="I1371" i="1"/>
  <c r="H1371" i="1"/>
  <c r="R1371" i="1" s="1"/>
  <c r="A1372" i="1"/>
  <c r="E1373" i="1" s="1"/>
  <c r="O1370" i="1"/>
  <c r="P1370" i="1" s="1"/>
  <c r="T1370" i="1"/>
  <c r="F84" i="1"/>
  <c r="G84" i="1"/>
  <c r="J84" i="1"/>
  <c r="L84" i="1" s="1"/>
  <c r="D85" i="1"/>
  <c r="M82" i="1"/>
  <c r="S82" i="1" s="1"/>
  <c r="B82" i="1" s="1"/>
  <c r="V1373" i="1" l="1"/>
  <c r="N1372" i="1"/>
  <c r="I1372" i="1"/>
  <c r="A1373" i="1"/>
  <c r="E1374" i="1" s="1"/>
  <c r="H1372" i="1"/>
  <c r="R1372" i="1" s="1"/>
  <c r="O1371" i="1"/>
  <c r="P1371" i="1" s="1"/>
  <c r="T1371" i="1"/>
  <c r="F85" i="1"/>
  <c r="G85" i="1"/>
  <c r="J85" i="1"/>
  <c r="L85" i="1" s="1"/>
  <c r="D86" i="1"/>
  <c r="M83" i="1"/>
  <c r="S83" i="1" s="1"/>
  <c r="B83" i="1" s="1"/>
  <c r="V1374" i="1" l="1"/>
  <c r="N1373" i="1"/>
  <c r="I1373" i="1"/>
  <c r="H1373" i="1"/>
  <c r="R1373" i="1" s="1"/>
  <c r="A1374" i="1"/>
  <c r="E1375" i="1" s="1"/>
  <c r="O1372" i="1"/>
  <c r="P1372" i="1" s="1"/>
  <c r="T1372" i="1"/>
  <c r="F86" i="1"/>
  <c r="G86" i="1"/>
  <c r="J86" i="1"/>
  <c r="L86" i="1" s="1"/>
  <c r="D87" i="1"/>
  <c r="M84" i="1"/>
  <c r="S84" i="1" s="1"/>
  <c r="B84" i="1" s="1"/>
  <c r="O1373" i="1" l="1"/>
  <c r="P1373" i="1" s="1"/>
  <c r="T1373" i="1"/>
  <c r="V1375" i="1"/>
  <c r="N1374" i="1"/>
  <c r="A1375" i="1"/>
  <c r="E1376" i="1" s="1"/>
  <c r="H1374" i="1"/>
  <c r="I1374" i="1"/>
  <c r="F87" i="1"/>
  <c r="G87" i="1"/>
  <c r="J87" i="1"/>
  <c r="L87" i="1" s="1"/>
  <c r="D88" i="1"/>
  <c r="M85" i="1"/>
  <c r="S85" i="1" s="1"/>
  <c r="B85" i="1" s="1"/>
  <c r="R1374" i="1" l="1"/>
  <c r="V1376" i="1"/>
  <c r="N1375" i="1"/>
  <c r="A1376" i="1"/>
  <c r="E1377" i="1" s="1"/>
  <c r="I1375" i="1"/>
  <c r="H1375" i="1"/>
  <c r="R1375" i="1" s="1"/>
  <c r="O1374" i="1"/>
  <c r="P1374" i="1" s="1"/>
  <c r="T1374" i="1"/>
  <c r="M86" i="1"/>
  <c r="S86" i="1" s="1"/>
  <c r="B86" i="1" s="1"/>
  <c r="F88" i="1"/>
  <c r="G88" i="1"/>
  <c r="J88" i="1"/>
  <c r="L88" i="1" s="1"/>
  <c r="D89" i="1"/>
  <c r="V1377" i="1" l="1"/>
  <c r="N1376" i="1"/>
  <c r="A1377" i="1"/>
  <c r="E1378" i="1" s="1"/>
  <c r="I1376" i="1"/>
  <c r="H1376" i="1"/>
  <c r="R1376" i="1" s="1"/>
  <c r="O1375" i="1"/>
  <c r="P1375" i="1" s="1"/>
  <c r="T1375" i="1"/>
  <c r="F89" i="1"/>
  <c r="G89" i="1"/>
  <c r="J89" i="1"/>
  <c r="L89" i="1" s="1"/>
  <c r="D90" i="1"/>
  <c r="M87" i="1"/>
  <c r="S87" i="1" s="1"/>
  <c r="B87" i="1" s="1"/>
  <c r="V1378" i="1" l="1"/>
  <c r="N1377" i="1"/>
  <c r="H1377" i="1"/>
  <c r="I1377" i="1"/>
  <c r="A1378" i="1"/>
  <c r="E1379" i="1" s="1"/>
  <c r="O1376" i="1"/>
  <c r="P1376" i="1" s="1"/>
  <c r="T1376" i="1"/>
  <c r="M88" i="1"/>
  <c r="S88" i="1" s="1"/>
  <c r="B88" i="1" s="1"/>
  <c r="F90" i="1"/>
  <c r="G90" i="1"/>
  <c r="J90" i="1"/>
  <c r="L90" i="1" s="1"/>
  <c r="D91" i="1"/>
  <c r="R1377" i="1" l="1"/>
  <c r="V1379" i="1"/>
  <c r="N1378" i="1"/>
  <c r="A1379" i="1"/>
  <c r="E1380" i="1" s="1"/>
  <c r="H1378" i="1"/>
  <c r="I1378" i="1"/>
  <c r="O1377" i="1"/>
  <c r="P1377" i="1" s="1"/>
  <c r="T1377" i="1"/>
  <c r="M89" i="1"/>
  <c r="S89" i="1" s="1"/>
  <c r="B89" i="1" s="1"/>
  <c r="F91" i="1"/>
  <c r="G91" i="1"/>
  <c r="J91" i="1"/>
  <c r="L91" i="1" s="1"/>
  <c r="D92" i="1"/>
  <c r="R1378" i="1" l="1"/>
  <c r="V1380" i="1"/>
  <c r="N1379" i="1"/>
  <c r="A1380" i="1"/>
  <c r="E1381" i="1" s="1"/>
  <c r="I1379" i="1"/>
  <c r="H1379" i="1"/>
  <c r="O1378" i="1"/>
  <c r="P1378" i="1" s="1"/>
  <c r="T1378" i="1"/>
  <c r="M90" i="1"/>
  <c r="S90" i="1" s="1"/>
  <c r="B90" i="1" s="1"/>
  <c r="F92" i="1"/>
  <c r="G92" i="1"/>
  <c r="J92" i="1"/>
  <c r="L92" i="1" s="1"/>
  <c r="D93" i="1"/>
  <c r="R1379" i="1" l="1"/>
  <c r="E1382" i="1"/>
  <c r="O1379" i="1"/>
  <c r="P1379" i="1" s="1"/>
  <c r="T1379" i="1"/>
  <c r="V1381" i="1"/>
  <c r="N1380" i="1"/>
  <c r="O1380" i="1" s="1"/>
  <c r="P1380" i="1" s="1"/>
  <c r="I1380" i="1"/>
  <c r="H1380" i="1"/>
  <c r="R1380" i="1" s="1"/>
  <c r="A1381" i="1"/>
  <c r="M91" i="1"/>
  <c r="S91" i="1" s="1"/>
  <c r="B91" i="1" s="1"/>
  <c r="F93" i="1"/>
  <c r="G93" i="1"/>
  <c r="J93" i="1"/>
  <c r="L93" i="1" s="1"/>
  <c r="D94" i="1"/>
  <c r="V1382" i="1" l="1"/>
  <c r="N1381" i="1"/>
  <c r="H1381" i="1"/>
  <c r="I1381" i="1"/>
  <c r="A1382" i="1"/>
  <c r="E1383" i="1" s="1"/>
  <c r="F94" i="1"/>
  <c r="G94" i="1"/>
  <c r="J94" i="1"/>
  <c r="L94" i="1" s="1"/>
  <c r="D95" i="1"/>
  <c r="M92" i="1"/>
  <c r="S92" i="1" s="1"/>
  <c r="B92" i="1" s="1"/>
  <c r="V1383" i="1" l="1"/>
  <c r="N1382" i="1"/>
  <c r="H1382" i="1"/>
  <c r="A1383" i="1"/>
  <c r="E1384" i="1" s="1"/>
  <c r="I1382" i="1"/>
  <c r="R1381" i="1"/>
  <c r="O1381" i="1"/>
  <c r="P1381" i="1" s="1"/>
  <c r="T1381" i="1"/>
  <c r="F95" i="1"/>
  <c r="G95" i="1"/>
  <c r="J95" i="1"/>
  <c r="L95" i="1" s="1"/>
  <c r="D96" i="1"/>
  <c r="M93" i="1"/>
  <c r="S93" i="1" s="1"/>
  <c r="B93" i="1" s="1"/>
  <c r="R1382" i="1" l="1"/>
  <c r="O1382" i="1"/>
  <c r="P1382" i="1" s="1"/>
  <c r="T1382" i="1"/>
  <c r="V1384" i="1"/>
  <c r="N1383" i="1"/>
  <c r="I1383" i="1"/>
  <c r="H1383" i="1"/>
  <c r="R1383" i="1" s="1"/>
  <c r="A1384" i="1"/>
  <c r="E1385" i="1" s="1"/>
  <c r="F96" i="1"/>
  <c r="G96" i="1"/>
  <c r="J96" i="1"/>
  <c r="L96" i="1" s="1"/>
  <c r="D97" i="1"/>
  <c r="M94" i="1"/>
  <c r="S94" i="1" s="1"/>
  <c r="B94" i="1" s="1"/>
  <c r="V1385" i="1" l="1"/>
  <c r="N1384" i="1"/>
  <c r="H1384" i="1"/>
  <c r="I1384" i="1"/>
  <c r="A1385" i="1"/>
  <c r="E1386" i="1" s="1"/>
  <c r="O1383" i="1"/>
  <c r="P1383" i="1" s="1"/>
  <c r="T1383" i="1"/>
  <c r="M95" i="1"/>
  <c r="S95" i="1" s="1"/>
  <c r="B95" i="1" s="1"/>
  <c r="F97" i="1"/>
  <c r="G97" i="1"/>
  <c r="J97" i="1"/>
  <c r="L97" i="1" s="1"/>
  <c r="D98" i="1"/>
  <c r="R1384" i="1" l="1"/>
  <c r="V1386" i="1"/>
  <c r="N1385" i="1"/>
  <c r="A1386" i="1"/>
  <c r="E1387" i="1" s="1"/>
  <c r="H1385" i="1"/>
  <c r="I1385" i="1"/>
  <c r="O1384" i="1"/>
  <c r="P1384" i="1" s="1"/>
  <c r="T1384" i="1"/>
  <c r="F98" i="1"/>
  <c r="G98" i="1"/>
  <c r="J98" i="1"/>
  <c r="L98" i="1" s="1"/>
  <c r="D99" i="1"/>
  <c r="M96" i="1"/>
  <c r="S96" i="1" s="1"/>
  <c r="B96" i="1" s="1"/>
  <c r="R1385" i="1" l="1"/>
  <c r="O1385" i="1"/>
  <c r="P1385" i="1" s="1"/>
  <c r="T1385" i="1"/>
  <c r="V1387" i="1"/>
  <c r="N1386" i="1"/>
  <c r="H1386" i="1"/>
  <c r="A1387" i="1"/>
  <c r="E1388" i="1" s="1"/>
  <c r="I1386" i="1"/>
  <c r="M97" i="1"/>
  <c r="S97" i="1" s="1"/>
  <c r="B97" i="1" s="1"/>
  <c r="F99" i="1"/>
  <c r="G99" i="1"/>
  <c r="J99" i="1"/>
  <c r="L99" i="1" s="1"/>
  <c r="D100" i="1"/>
  <c r="V1388" i="1" l="1"/>
  <c r="N1387" i="1"/>
  <c r="I1387" i="1"/>
  <c r="H1387" i="1"/>
  <c r="A1388" i="1"/>
  <c r="E1389" i="1" s="1"/>
  <c r="R1386" i="1"/>
  <c r="O1386" i="1"/>
  <c r="P1386" i="1" s="1"/>
  <c r="T1386" i="1"/>
  <c r="M98" i="1"/>
  <c r="S98" i="1" s="1"/>
  <c r="B98" i="1" s="1"/>
  <c r="F100" i="1"/>
  <c r="G100" i="1"/>
  <c r="J100" i="1"/>
  <c r="L100" i="1" s="1"/>
  <c r="D101" i="1"/>
  <c r="V1389" i="1" l="1"/>
  <c r="N1388" i="1"/>
  <c r="A1389" i="1"/>
  <c r="E1390" i="1" s="1"/>
  <c r="H1388" i="1"/>
  <c r="I1388" i="1"/>
  <c r="R1387" i="1"/>
  <c r="O1387" i="1"/>
  <c r="P1387" i="1" s="1"/>
  <c r="T1387" i="1"/>
  <c r="M99" i="1"/>
  <c r="S99" i="1" s="1"/>
  <c r="B99" i="1" s="1"/>
  <c r="F101" i="1"/>
  <c r="G101" i="1"/>
  <c r="J101" i="1"/>
  <c r="L101" i="1" s="1"/>
  <c r="D102" i="1"/>
  <c r="O1388" i="1" l="1"/>
  <c r="P1388" i="1" s="1"/>
  <c r="T1388" i="1"/>
  <c r="R1388" i="1"/>
  <c r="V1390" i="1"/>
  <c r="N1389" i="1"/>
  <c r="I1389" i="1"/>
  <c r="A1390" i="1"/>
  <c r="E1391" i="1" s="1"/>
  <c r="H1389" i="1"/>
  <c r="M100" i="1"/>
  <c r="S100" i="1" s="1"/>
  <c r="B100" i="1" s="1"/>
  <c r="F102" i="1"/>
  <c r="G102" i="1"/>
  <c r="J102" i="1"/>
  <c r="L102" i="1" s="1"/>
  <c r="D103" i="1"/>
  <c r="R1389" i="1" l="1"/>
  <c r="O1389" i="1"/>
  <c r="P1389" i="1" s="1"/>
  <c r="T1389" i="1"/>
  <c r="V1391" i="1"/>
  <c r="N1390" i="1"/>
  <c r="A1391" i="1"/>
  <c r="E1392" i="1" s="1"/>
  <c r="I1390" i="1"/>
  <c r="H1390" i="1"/>
  <c r="M101" i="1"/>
  <c r="S101" i="1" s="1"/>
  <c r="B101" i="1" s="1"/>
  <c r="F103" i="1"/>
  <c r="G103" i="1"/>
  <c r="J103" i="1"/>
  <c r="L103" i="1" s="1"/>
  <c r="D104" i="1"/>
  <c r="R1390" i="1" l="1"/>
  <c r="V1392" i="1"/>
  <c r="N1391" i="1"/>
  <c r="H1391" i="1"/>
  <c r="A1392" i="1"/>
  <c r="E1393" i="1" s="1"/>
  <c r="I1391" i="1"/>
  <c r="O1390" i="1"/>
  <c r="P1390" i="1" s="1"/>
  <c r="T1390" i="1"/>
  <c r="F104" i="1"/>
  <c r="J104" i="1"/>
  <c r="L104" i="1" s="1"/>
  <c r="G104" i="1"/>
  <c r="D105" i="1"/>
  <c r="M102" i="1"/>
  <c r="S102" i="1" s="1"/>
  <c r="B102" i="1" s="1"/>
  <c r="M103" i="1"/>
  <c r="V1393" i="1" l="1"/>
  <c r="N1392" i="1"/>
  <c r="I1392" i="1"/>
  <c r="H1392" i="1"/>
  <c r="R1392" i="1" s="1"/>
  <c r="A1393" i="1"/>
  <c r="E1394" i="1" s="1"/>
  <c r="R1391" i="1"/>
  <c r="O1391" i="1"/>
  <c r="P1391" i="1" s="1"/>
  <c r="T1391" i="1"/>
  <c r="C104" i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F105" i="1"/>
  <c r="G105" i="1"/>
  <c r="J105" i="1"/>
  <c r="L105" i="1" s="1"/>
  <c r="D106" i="1"/>
  <c r="S103" i="1"/>
  <c r="O1392" i="1" l="1"/>
  <c r="P1392" i="1" s="1"/>
  <c r="T1392" i="1"/>
  <c r="V1394" i="1"/>
  <c r="N1393" i="1"/>
  <c r="A1394" i="1"/>
  <c r="E1395" i="1" s="1"/>
  <c r="I1393" i="1"/>
  <c r="H1393" i="1"/>
  <c r="R1393" i="1" s="1"/>
  <c r="T103" i="1"/>
  <c r="M104" i="1"/>
  <c r="S104" i="1" s="1"/>
  <c r="B104" i="1" s="1"/>
  <c r="F106" i="1"/>
  <c r="G106" i="1"/>
  <c r="J106" i="1"/>
  <c r="L106" i="1" s="1"/>
  <c r="D107" i="1"/>
  <c r="B103" i="1"/>
  <c r="O1393" i="1" l="1"/>
  <c r="P1393" i="1" s="1"/>
  <c r="T1393" i="1"/>
  <c r="V1395" i="1"/>
  <c r="N1394" i="1"/>
  <c r="A1395" i="1"/>
  <c r="E1396" i="1" s="1"/>
  <c r="H1394" i="1"/>
  <c r="I1394" i="1"/>
  <c r="M105" i="1"/>
  <c r="S105" i="1" s="1"/>
  <c r="B105" i="1" s="1"/>
  <c r="F107" i="1"/>
  <c r="G107" i="1"/>
  <c r="J107" i="1"/>
  <c r="L107" i="1" s="1"/>
  <c r="D108" i="1"/>
  <c r="R1394" i="1" l="1"/>
  <c r="V1396" i="1"/>
  <c r="N1395" i="1"/>
  <c r="I1395" i="1"/>
  <c r="A1396" i="1"/>
  <c r="E1397" i="1" s="1"/>
  <c r="H1395" i="1"/>
  <c r="R1395" i="1" s="1"/>
  <c r="O1394" i="1"/>
  <c r="P1394" i="1" s="1"/>
  <c r="T1394" i="1"/>
  <c r="M106" i="1"/>
  <c r="S106" i="1" s="1"/>
  <c r="B106" i="1" s="1"/>
  <c r="F108" i="1"/>
  <c r="J108" i="1"/>
  <c r="L108" i="1" s="1"/>
  <c r="G108" i="1"/>
  <c r="D109" i="1"/>
  <c r="O1395" i="1" l="1"/>
  <c r="P1395" i="1" s="1"/>
  <c r="T1395" i="1"/>
  <c r="V1397" i="1"/>
  <c r="N1396" i="1"/>
  <c r="H1396" i="1"/>
  <c r="I1396" i="1"/>
  <c r="A1397" i="1"/>
  <c r="E1398" i="1" s="1"/>
  <c r="M107" i="1"/>
  <c r="S107" i="1" s="1"/>
  <c r="B107" i="1" s="1"/>
  <c r="F109" i="1"/>
  <c r="G109" i="1"/>
  <c r="J109" i="1"/>
  <c r="L109" i="1" s="1"/>
  <c r="D110" i="1"/>
  <c r="O1396" i="1" l="1"/>
  <c r="P1396" i="1" s="1"/>
  <c r="T1396" i="1"/>
  <c r="V1398" i="1"/>
  <c r="N1397" i="1"/>
  <c r="A1398" i="1"/>
  <c r="E1399" i="1" s="1"/>
  <c r="I1397" i="1"/>
  <c r="H1397" i="1"/>
  <c r="R1397" i="1" s="1"/>
  <c r="R1396" i="1"/>
  <c r="M108" i="1"/>
  <c r="S108" i="1" s="1"/>
  <c r="B108" i="1" s="1"/>
  <c r="F110" i="1"/>
  <c r="J110" i="1"/>
  <c r="L110" i="1" s="1"/>
  <c r="G110" i="1"/>
  <c r="D111" i="1"/>
  <c r="V1399" i="1" l="1"/>
  <c r="N1398" i="1"/>
  <c r="A1399" i="1"/>
  <c r="E1400" i="1" s="1"/>
  <c r="I1398" i="1"/>
  <c r="H1398" i="1"/>
  <c r="O1397" i="1"/>
  <c r="P1397" i="1" s="1"/>
  <c r="T1397" i="1"/>
  <c r="M109" i="1"/>
  <c r="S109" i="1" s="1"/>
  <c r="B109" i="1" s="1"/>
  <c r="F111" i="1"/>
  <c r="G111" i="1"/>
  <c r="J111" i="1"/>
  <c r="L111" i="1" s="1"/>
  <c r="D112" i="1"/>
  <c r="R1398" i="1" l="1"/>
  <c r="V1400" i="1"/>
  <c r="N1399" i="1"/>
  <c r="I1399" i="1"/>
  <c r="A1400" i="1"/>
  <c r="E1401" i="1" s="1"/>
  <c r="H1399" i="1"/>
  <c r="O1398" i="1"/>
  <c r="P1398" i="1" s="1"/>
  <c r="T1398" i="1"/>
  <c r="F112" i="1"/>
  <c r="G112" i="1"/>
  <c r="J112" i="1"/>
  <c r="L112" i="1" s="1"/>
  <c r="D113" i="1"/>
  <c r="M110" i="1"/>
  <c r="S110" i="1" s="1"/>
  <c r="B110" i="1" s="1"/>
  <c r="O1399" i="1" l="1"/>
  <c r="P1399" i="1" s="1"/>
  <c r="T1399" i="1"/>
  <c r="R1399" i="1"/>
  <c r="V1401" i="1"/>
  <c r="N1400" i="1"/>
  <c r="H1400" i="1"/>
  <c r="I1400" i="1"/>
  <c r="A1401" i="1"/>
  <c r="E1402" i="1" s="1"/>
  <c r="M111" i="1"/>
  <c r="S111" i="1" s="1"/>
  <c r="B111" i="1" s="1"/>
  <c r="F113" i="1"/>
  <c r="G113" i="1"/>
  <c r="J113" i="1"/>
  <c r="L113" i="1" s="1"/>
  <c r="D114" i="1"/>
  <c r="V1402" i="1" l="1"/>
  <c r="N1401" i="1"/>
  <c r="I1401" i="1"/>
  <c r="H1401" i="1"/>
  <c r="R1401" i="1" s="1"/>
  <c r="A1402" i="1"/>
  <c r="E1403" i="1" s="1"/>
  <c r="R1400" i="1"/>
  <c r="O1400" i="1"/>
  <c r="P1400" i="1" s="1"/>
  <c r="T1400" i="1"/>
  <c r="F114" i="1"/>
  <c r="G114" i="1"/>
  <c r="J114" i="1"/>
  <c r="L114" i="1" s="1"/>
  <c r="D115" i="1"/>
  <c r="M112" i="1"/>
  <c r="S112" i="1" s="1"/>
  <c r="B112" i="1" s="1"/>
  <c r="V1403" i="1" l="1"/>
  <c r="N1402" i="1"/>
  <c r="H1402" i="1"/>
  <c r="I1402" i="1"/>
  <c r="A1403" i="1"/>
  <c r="E1404" i="1" s="1"/>
  <c r="O1401" i="1"/>
  <c r="P1401" i="1" s="1"/>
  <c r="T1401" i="1"/>
  <c r="F115" i="1"/>
  <c r="J115" i="1"/>
  <c r="L115" i="1" s="1"/>
  <c r="G115" i="1"/>
  <c r="D116" i="1"/>
  <c r="M113" i="1"/>
  <c r="S113" i="1" s="1"/>
  <c r="B113" i="1" s="1"/>
  <c r="V1404" i="1" l="1"/>
  <c r="N1403" i="1"/>
  <c r="H1403" i="1"/>
  <c r="A1404" i="1"/>
  <c r="E1405" i="1" s="1"/>
  <c r="I1403" i="1"/>
  <c r="O1402" i="1"/>
  <c r="P1402" i="1" s="1"/>
  <c r="T1402" i="1"/>
  <c r="R1402" i="1"/>
  <c r="F116" i="1"/>
  <c r="G116" i="1"/>
  <c r="J116" i="1"/>
  <c r="L116" i="1" s="1"/>
  <c r="D117" i="1"/>
  <c r="M114" i="1"/>
  <c r="S114" i="1" s="1"/>
  <c r="B114" i="1" s="1"/>
  <c r="R1403" i="1" l="1"/>
  <c r="V1405" i="1"/>
  <c r="N1404" i="1"/>
  <c r="I1404" i="1"/>
  <c r="H1404" i="1"/>
  <c r="R1404" i="1" s="1"/>
  <c r="A1405" i="1"/>
  <c r="E1406" i="1" s="1"/>
  <c r="O1403" i="1"/>
  <c r="P1403" i="1" s="1"/>
  <c r="T1403" i="1"/>
  <c r="F117" i="1"/>
  <c r="G117" i="1"/>
  <c r="J117" i="1"/>
  <c r="L117" i="1" s="1"/>
  <c r="D118" i="1"/>
  <c r="M115" i="1"/>
  <c r="S115" i="1" s="1"/>
  <c r="B115" i="1" s="1"/>
  <c r="V1406" i="1" l="1"/>
  <c r="N1405" i="1"/>
  <c r="I1405" i="1"/>
  <c r="H1405" i="1"/>
  <c r="A1406" i="1"/>
  <c r="E1407" i="1" s="1"/>
  <c r="O1404" i="1"/>
  <c r="P1404" i="1" s="1"/>
  <c r="T1404" i="1"/>
  <c r="F118" i="1"/>
  <c r="G118" i="1"/>
  <c r="J118" i="1"/>
  <c r="L118" i="1" s="1"/>
  <c r="D119" i="1"/>
  <c r="M116" i="1"/>
  <c r="S116" i="1" s="1"/>
  <c r="B116" i="1" s="1"/>
  <c r="R1405" i="1" l="1"/>
  <c r="O1405" i="1"/>
  <c r="P1405" i="1" s="1"/>
  <c r="T1405" i="1"/>
  <c r="V1407" i="1"/>
  <c r="N1406" i="1"/>
  <c r="A1407" i="1"/>
  <c r="E1408" i="1" s="1"/>
  <c r="I1406" i="1"/>
  <c r="H1406" i="1"/>
  <c r="R1406" i="1" s="1"/>
  <c r="M117" i="1"/>
  <c r="S117" i="1" s="1"/>
  <c r="B117" i="1" s="1"/>
  <c r="F119" i="1"/>
  <c r="G119" i="1"/>
  <c r="J119" i="1"/>
  <c r="L119" i="1" s="1"/>
  <c r="D120" i="1"/>
  <c r="V1408" i="1" l="1"/>
  <c r="N1407" i="1"/>
  <c r="I1407" i="1"/>
  <c r="A1408" i="1"/>
  <c r="E1409" i="1" s="1"/>
  <c r="H1407" i="1"/>
  <c r="R1407" i="1" s="1"/>
  <c r="O1406" i="1"/>
  <c r="P1406" i="1" s="1"/>
  <c r="T1406" i="1"/>
  <c r="M118" i="1"/>
  <c r="S118" i="1" s="1"/>
  <c r="B118" i="1" s="1"/>
  <c r="F120" i="1"/>
  <c r="G120" i="1"/>
  <c r="J120" i="1"/>
  <c r="L120" i="1" s="1"/>
  <c r="D121" i="1"/>
  <c r="O1407" i="1" l="1"/>
  <c r="P1407" i="1" s="1"/>
  <c r="T1407" i="1"/>
  <c r="V1409" i="1"/>
  <c r="N1408" i="1"/>
  <c r="I1408" i="1"/>
  <c r="H1408" i="1"/>
  <c r="A1409" i="1"/>
  <c r="E1410" i="1" s="1"/>
  <c r="M119" i="1"/>
  <c r="S119" i="1" s="1"/>
  <c r="B119" i="1" s="1"/>
  <c r="F121" i="1"/>
  <c r="G121" i="1"/>
  <c r="J121" i="1"/>
  <c r="L121" i="1" s="1"/>
  <c r="D122" i="1"/>
  <c r="V1410" i="1" l="1"/>
  <c r="N1409" i="1"/>
  <c r="H1409" i="1"/>
  <c r="A1410" i="1"/>
  <c r="E1411" i="1" s="1"/>
  <c r="I1409" i="1"/>
  <c r="R1408" i="1"/>
  <c r="O1408" i="1"/>
  <c r="P1408" i="1" s="1"/>
  <c r="T1408" i="1"/>
  <c r="F122" i="1"/>
  <c r="J122" i="1"/>
  <c r="L122" i="1" s="1"/>
  <c r="G122" i="1"/>
  <c r="D123" i="1"/>
  <c r="M120" i="1"/>
  <c r="S120" i="1" s="1"/>
  <c r="B120" i="1" s="1"/>
  <c r="V1411" i="1" l="1"/>
  <c r="N1410" i="1"/>
  <c r="I1410" i="1"/>
  <c r="A1411" i="1"/>
  <c r="E1412" i="1" s="1"/>
  <c r="H1410" i="1"/>
  <c r="R1410" i="1" s="1"/>
  <c r="O1409" i="1"/>
  <c r="P1409" i="1" s="1"/>
  <c r="T1409" i="1"/>
  <c r="R1409" i="1"/>
  <c r="M121" i="1"/>
  <c r="S121" i="1" s="1"/>
  <c r="B121" i="1" s="1"/>
  <c r="F123" i="1"/>
  <c r="G123" i="1"/>
  <c r="J123" i="1"/>
  <c r="L123" i="1" s="1"/>
  <c r="D124" i="1"/>
  <c r="V1412" i="1" l="1"/>
  <c r="N1411" i="1"/>
  <c r="O1411" i="1" s="1"/>
  <c r="P1411" i="1" s="1"/>
  <c r="H1411" i="1"/>
  <c r="I1411" i="1"/>
  <c r="A1412" i="1"/>
  <c r="E1413" i="1" s="1"/>
  <c r="O1410" i="1"/>
  <c r="P1410" i="1" s="1"/>
  <c r="T1410" i="1"/>
  <c r="M122" i="1"/>
  <c r="S122" i="1" s="1"/>
  <c r="B122" i="1" s="1"/>
  <c r="F124" i="1"/>
  <c r="J124" i="1"/>
  <c r="L124" i="1" s="1"/>
  <c r="G124" i="1"/>
  <c r="D125" i="1"/>
  <c r="V1413" i="1" l="1"/>
  <c r="N1412" i="1"/>
  <c r="H1412" i="1"/>
  <c r="I1412" i="1"/>
  <c r="A1413" i="1"/>
  <c r="E1414" i="1" s="1"/>
  <c r="R1411" i="1"/>
  <c r="M123" i="1"/>
  <c r="S123" i="1" s="1"/>
  <c r="B123" i="1" s="1"/>
  <c r="F125" i="1"/>
  <c r="G125" i="1"/>
  <c r="J125" i="1"/>
  <c r="L125" i="1" s="1"/>
  <c r="D126" i="1"/>
  <c r="R1412" i="1" l="1"/>
  <c r="O1412" i="1"/>
  <c r="P1412" i="1" s="1"/>
  <c r="T1412" i="1"/>
  <c r="V1414" i="1"/>
  <c r="N1413" i="1"/>
  <c r="A1414" i="1"/>
  <c r="E1415" i="1" s="1"/>
  <c r="I1413" i="1"/>
  <c r="H1413" i="1"/>
  <c r="M124" i="1"/>
  <c r="S124" i="1" s="1"/>
  <c r="B124" i="1" s="1"/>
  <c r="F126" i="1"/>
  <c r="G126" i="1"/>
  <c r="J126" i="1"/>
  <c r="L126" i="1" s="1"/>
  <c r="D127" i="1"/>
  <c r="R1413" i="1" l="1"/>
  <c r="V1415" i="1"/>
  <c r="N1414" i="1"/>
  <c r="I1414" i="1"/>
  <c r="H1414" i="1"/>
  <c r="R1414" i="1" s="1"/>
  <c r="A1415" i="1"/>
  <c r="E1416" i="1" s="1"/>
  <c r="O1413" i="1"/>
  <c r="P1413" i="1" s="1"/>
  <c r="T1413" i="1"/>
  <c r="F127" i="1"/>
  <c r="G127" i="1"/>
  <c r="J127" i="1"/>
  <c r="L127" i="1" s="1"/>
  <c r="D128" i="1"/>
  <c r="M125" i="1"/>
  <c r="S125" i="1" s="1"/>
  <c r="B125" i="1" s="1"/>
  <c r="O1414" i="1" l="1"/>
  <c r="P1414" i="1" s="1"/>
  <c r="T1414" i="1"/>
  <c r="V1416" i="1"/>
  <c r="N1415" i="1"/>
  <c r="I1415" i="1"/>
  <c r="H1415" i="1"/>
  <c r="R1415" i="1" s="1"/>
  <c r="A1416" i="1"/>
  <c r="E1417" i="1" s="1"/>
  <c r="F128" i="1"/>
  <c r="G128" i="1"/>
  <c r="J128" i="1"/>
  <c r="L128" i="1" s="1"/>
  <c r="D129" i="1"/>
  <c r="M126" i="1"/>
  <c r="S126" i="1" s="1"/>
  <c r="B126" i="1" s="1"/>
  <c r="V1417" i="1" l="1"/>
  <c r="N1416" i="1"/>
  <c r="I1416" i="1"/>
  <c r="H1416" i="1"/>
  <c r="A1417" i="1"/>
  <c r="E1418" i="1" s="1"/>
  <c r="O1415" i="1"/>
  <c r="P1415" i="1" s="1"/>
  <c r="T1415" i="1"/>
  <c r="F129" i="1"/>
  <c r="G129" i="1"/>
  <c r="J129" i="1"/>
  <c r="L129" i="1" s="1"/>
  <c r="D130" i="1"/>
  <c r="M127" i="1"/>
  <c r="S127" i="1" s="1"/>
  <c r="B127" i="1" s="1"/>
  <c r="R1416" i="1" l="1"/>
  <c r="V1418" i="1"/>
  <c r="N1417" i="1"/>
  <c r="I1417" i="1"/>
  <c r="H1417" i="1"/>
  <c r="R1417" i="1" s="1"/>
  <c r="A1418" i="1"/>
  <c r="E1419" i="1" s="1"/>
  <c r="O1416" i="1"/>
  <c r="P1416" i="1" s="1"/>
  <c r="T1416" i="1"/>
  <c r="F130" i="1"/>
  <c r="G130" i="1"/>
  <c r="J130" i="1"/>
  <c r="L130" i="1" s="1"/>
  <c r="D131" i="1"/>
  <c r="M128" i="1"/>
  <c r="S128" i="1" s="1"/>
  <c r="B128" i="1" s="1"/>
  <c r="V1419" i="1" l="1"/>
  <c r="N1418" i="1"/>
  <c r="I1418" i="1"/>
  <c r="A1419" i="1"/>
  <c r="E1420" i="1" s="1"/>
  <c r="H1418" i="1"/>
  <c r="R1418" i="1" s="1"/>
  <c r="O1417" i="1"/>
  <c r="P1417" i="1" s="1"/>
  <c r="T1417" i="1"/>
  <c r="F131" i="1"/>
  <c r="G131" i="1"/>
  <c r="J131" i="1"/>
  <c r="L131" i="1" s="1"/>
  <c r="D132" i="1"/>
  <c r="M129" i="1"/>
  <c r="S129" i="1" s="1"/>
  <c r="B129" i="1" s="1"/>
  <c r="V1420" i="1" l="1"/>
  <c r="N1419" i="1"/>
  <c r="A1420" i="1"/>
  <c r="E1421" i="1" s="1"/>
  <c r="I1419" i="1"/>
  <c r="H1419" i="1"/>
  <c r="R1419" i="1" s="1"/>
  <c r="O1418" i="1"/>
  <c r="P1418" i="1" s="1"/>
  <c r="T1418" i="1"/>
  <c r="F132" i="1"/>
  <c r="G132" i="1"/>
  <c r="J132" i="1"/>
  <c r="L132" i="1" s="1"/>
  <c r="D133" i="1"/>
  <c r="M130" i="1"/>
  <c r="S130" i="1" s="1"/>
  <c r="B130" i="1" s="1"/>
  <c r="V1421" i="1" l="1"/>
  <c r="N1420" i="1"/>
  <c r="I1420" i="1"/>
  <c r="H1420" i="1"/>
  <c r="R1420" i="1" s="1"/>
  <c r="A1421" i="1"/>
  <c r="E1422" i="1" s="1"/>
  <c r="O1419" i="1"/>
  <c r="P1419" i="1" s="1"/>
  <c r="T1419" i="1"/>
  <c r="M131" i="1"/>
  <c r="S131" i="1" s="1"/>
  <c r="B131" i="1" s="1"/>
  <c r="F133" i="1"/>
  <c r="J133" i="1"/>
  <c r="L133" i="1" s="1"/>
  <c r="G133" i="1"/>
  <c r="D134" i="1"/>
  <c r="V1422" i="1" l="1"/>
  <c r="N1421" i="1"/>
  <c r="I1421" i="1"/>
  <c r="A1422" i="1"/>
  <c r="E1423" i="1" s="1"/>
  <c r="H1421" i="1"/>
  <c r="R1421" i="1" s="1"/>
  <c r="O1420" i="1"/>
  <c r="P1420" i="1" s="1"/>
  <c r="T1420" i="1"/>
  <c r="M132" i="1"/>
  <c r="S132" i="1" s="1"/>
  <c r="B132" i="1" s="1"/>
  <c r="F134" i="1"/>
  <c r="G134" i="1"/>
  <c r="J134" i="1"/>
  <c r="L134" i="1" s="1"/>
  <c r="D135" i="1"/>
  <c r="O1421" i="1" l="1"/>
  <c r="P1421" i="1" s="1"/>
  <c r="T1421" i="1"/>
  <c r="V1423" i="1"/>
  <c r="N1422" i="1"/>
  <c r="H1422" i="1"/>
  <c r="A1423" i="1"/>
  <c r="E1424" i="1" s="1"/>
  <c r="I1422" i="1"/>
  <c r="F135" i="1"/>
  <c r="G135" i="1"/>
  <c r="J135" i="1"/>
  <c r="L135" i="1" s="1"/>
  <c r="D136" i="1"/>
  <c r="M133" i="1"/>
  <c r="S133" i="1" s="1"/>
  <c r="B133" i="1" s="1"/>
  <c r="M134" i="1"/>
  <c r="V1424" i="1" l="1"/>
  <c r="N1423" i="1"/>
  <c r="H1423" i="1"/>
  <c r="I1423" i="1"/>
  <c r="A1424" i="1"/>
  <c r="E1425" i="1" s="1"/>
  <c r="R1422" i="1"/>
  <c r="O1422" i="1"/>
  <c r="P1422" i="1" s="1"/>
  <c r="T1422" i="1"/>
  <c r="C135" i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F136" i="1"/>
  <c r="G136" i="1"/>
  <c r="J136" i="1"/>
  <c r="L136" i="1" s="1"/>
  <c r="D137" i="1"/>
  <c r="S134" i="1"/>
  <c r="R1423" i="1" l="1"/>
  <c r="O1423" i="1"/>
  <c r="P1423" i="1" s="1"/>
  <c r="T1423" i="1"/>
  <c r="V1425" i="1"/>
  <c r="N1424" i="1"/>
  <c r="A1425" i="1"/>
  <c r="E1426" i="1" s="1"/>
  <c r="H1424" i="1"/>
  <c r="I1424" i="1"/>
  <c r="T134" i="1"/>
  <c r="F137" i="1"/>
  <c r="J137" i="1"/>
  <c r="L137" i="1" s="1"/>
  <c r="G137" i="1"/>
  <c r="D138" i="1"/>
  <c r="M135" i="1"/>
  <c r="S135" i="1" s="1"/>
  <c r="B135" i="1" s="1"/>
  <c r="B134" i="1"/>
  <c r="R1424" i="1" l="1"/>
  <c r="V1426" i="1"/>
  <c r="N1425" i="1"/>
  <c r="A1426" i="1"/>
  <c r="E1427" i="1" s="1"/>
  <c r="I1425" i="1"/>
  <c r="H1425" i="1"/>
  <c r="O1424" i="1"/>
  <c r="P1424" i="1" s="1"/>
  <c r="T1424" i="1"/>
  <c r="F138" i="1"/>
  <c r="G138" i="1"/>
  <c r="J138" i="1"/>
  <c r="L138" i="1" s="1"/>
  <c r="D139" i="1"/>
  <c r="M136" i="1"/>
  <c r="S136" i="1" s="1"/>
  <c r="B136" i="1" s="1"/>
  <c r="R1425" i="1" l="1"/>
  <c r="V1427" i="1"/>
  <c r="N1426" i="1"/>
  <c r="I1426" i="1"/>
  <c r="H1426" i="1"/>
  <c r="R1426" i="1" s="1"/>
  <c r="A1427" i="1"/>
  <c r="E1428" i="1" s="1"/>
  <c r="O1425" i="1"/>
  <c r="P1425" i="1" s="1"/>
  <c r="T1425" i="1"/>
  <c r="F139" i="1"/>
  <c r="J139" i="1"/>
  <c r="L139" i="1" s="1"/>
  <c r="G139" i="1"/>
  <c r="D140" i="1"/>
  <c r="M137" i="1"/>
  <c r="S137" i="1" s="1"/>
  <c r="B137" i="1" s="1"/>
  <c r="V1428" i="1" l="1"/>
  <c r="N1427" i="1"/>
  <c r="A1428" i="1"/>
  <c r="E1429" i="1" s="1"/>
  <c r="H1427" i="1"/>
  <c r="I1427" i="1"/>
  <c r="O1426" i="1"/>
  <c r="P1426" i="1" s="1"/>
  <c r="T1426" i="1"/>
  <c r="F140" i="1"/>
  <c r="G140" i="1"/>
  <c r="J140" i="1"/>
  <c r="L140" i="1" s="1"/>
  <c r="D141" i="1"/>
  <c r="M138" i="1"/>
  <c r="S138" i="1" s="1"/>
  <c r="B138" i="1" s="1"/>
  <c r="O1427" i="1" l="1"/>
  <c r="P1427" i="1" s="1"/>
  <c r="T1427" i="1"/>
  <c r="R1427" i="1"/>
  <c r="V1429" i="1"/>
  <c r="N1428" i="1"/>
  <c r="A1429" i="1"/>
  <c r="E1430" i="1" s="1"/>
  <c r="I1428" i="1"/>
  <c r="H1428" i="1"/>
  <c r="F141" i="1"/>
  <c r="J141" i="1"/>
  <c r="L141" i="1" s="1"/>
  <c r="G141" i="1"/>
  <c r="D142" i="1"/>
  <c r="M139" i="1"/>
  <c r="S139" i="1" s="1"/>
  <c r="B139" i="1" s="1"/>
  <c r="R1428" i="1" l="1"/>
  <c r="O1428" i="1"/>
  <c r="P1428" i="1" s="1"/>
  <c r="T1428" i="1"/>
  <c r="V1430" i="1"/>
  <c r="N1429" i="1"/>
  <c r="I1429" i="1"/>
  <c r="H1429" i="1"/>
  <c r="R1429" i="1" s="1"/>
  <c r="A1430" i="1"/>
  <c r="E1431" i="1" s="1"/>
  <c r="F142" i="1"/>
  <c r="G142" i="1"/>
  <c r="J142" i="1"/>
  <c r="L142" i="1" s="1"/>
  <c r="D143" i="1"/>
  <c r="M140" i="1"/>
  <c r="S140" i="1" s="1"/>
  <c r="B140" i="1" s="1"/>
  <c r="V1431" i="1" l="1"/>
  <c r="N1430" i="1"/>
  <c r="I1430" i="1"/>
  <c r="A1431" i="1"/>
  <c r="E1432" i="1" s="1"/>
  <c r="H1430" i="1"/>
  <c r="O1429" i="1"/>
  <c r="P1429" i="1" s="1"/>
  <c r="T1429" i="1"/>
  <c r="F143" i="1"/>
  <c r="G143" i="1"/>
  <c r="J143" i="1"/>
  <c r="L143" i="1" s="1"/>
  <c r="D144" i="1"/>
  <c r="M141" i="1"/>
  <c r="S141" i="1" s="1"/>
  <c r="B141" i="1" s="1"/>
  <c r="O1430" i="1" l="1"/>
  <c r="P1430" i="1" s="1"/>
  <c r="T1430" i="1"/>
  <c r="R1430" i="1"/>
  <c r="V1432" i="1"/>
  <c r="N1431" i="1"/>
  <c r="I1431" i="1"/>
  <c r="A1432" i="1"/>
  <c r="E1433" i="1" s="1"/>
  <c r="H1431" i="1"/>
  <c r="M142" i="1"/>
  <c r="S142" i="1" s="1"/>
  <c r="B142" i="1" s="1"/>
  <c r="F144" i="1"/>
  <c r="J144" i="1"/>
  <c r="L144" i="1" s="1"/>
  <c r="G144" i="1"/>
  <c r="D145" i="1"/>
  <c r="O1431" i="1" l="1"/>
  <c r="P1431" i="1" s="1"/>
  <c r="T1431" i="1"/>
  <c r="R1431" i="1"/>
  <c r="V1433" i="1"/>
  <c r="N1432" i="1"/>
  <c r="H1432" i="1"/>
  <c r="A1433" i="1"/>
  <c r="E1434" i="1" s="1"/>
  <c r="I1432" i="1"/>
  <c r="F145" i="1"/>
  <c r="G145" i="1"/>
  <c r="J145" i="1"/>
  <c r="L145" i="1" s="1"/>
  <c r="D146" i="1"/>
  <c r="M143" i="1"/>
  <c r="S143" i="1" s="1"/>
  <c r="B143" i="1" s="1"/>
  <c r="O1432" i="1" l="1"/>
  <c r="P1432" i="1" s="1"/>
  <c r="T1432" i="1"/>
  <c r="V1434" i="1"/>
  <c r="N1433" i="1"/>
  <c r="A1434" i="1"/>
  <c r="E1435" i="1" s="1"/>
  <c r="H1433" i="1"/>
  <c r="I1433" i="1"/>
  <c r="R1432" i="1"/>
  <c r="M144" i="1"/>
  <c r="S144" i="1" s="1"/>
  <c r="B144" i="1" s="1"/>
  <c r="F146" i="1"/>
  <c r="G146" i="1"/>
  <c r="J146" i="1"/>
  <c r="L146" i="1" s="1"/>
  <c r="D147" i="1"/>
  <c r="R1433" i="1" l="1"/>
  <c r="O1433" i="1"/>
  <c r="P1433" i="1" s="1"/>
  <c r="T1433" i="1"/>
  <c r="V1435" i="1"/>
  <c r="N1434" i="1"/>
  <c r="H1434" i="1"/>
  <c r="A1435" i="1"/>
  <c r="E1436" i="1" s="1"/>
  <c r="I1434" i="1"/>
  <c r="F147" i="1"/>
  <c r="G147" i="1"/>
  <c r="J147" i="1"/>
  <c r="L147" i="1" s="1"/>
  <c r="D148" i="1"/>
  <c r="M145" i="1"/>
  <c r="S145" i="1" s="1"/>
  <c r="B145" i="1" s="1"/>
  <c r="V1436" i="1" l="1"/>
  <c r="N1435" i="1"/>
  <c r="H1435" i="1"/>
  <c r="A1436" i="1"/>
  <c r="E1437" i="1" s="1"/>
  <c r="I1435" i="1"/>
  <c r="O1434" i="1"/>
  <c r="P1434" i="1" s="1"/>
  <c r="T1434" i="1"/>
  <c r="R1434" i="1"/>
  <c r="M146" i="1"/>
  <c r="S146" i="1" s="1"/>
  <c r="B146" i="1" s="1"/>
  <c r="F148" i="1"/>
  <c r="J148" i="1"/>
  <c r="L148" i="1" s="1"/>
  <c r="G148" i="1"/>
  <c r="D149" i="1"/>
  <c r="R1435" i="1" l="1"/>
  <c r="V1437" i="1"/>
  <c r="N1436" i="1"/>
  <c r="I1436" i="1"/>
  <c r="A1437" i="1"/>
  <c r="E1438" i="1" s="1"/>
  <c r="H1436" i="1"/>
  <c r="R1436" i="1" s="1"/>
  <c r="O1435" i="1"/>
  <c r="P1435" i="1" s="1"/>
  <c r="T1435" i="1"/>
  <c r="F149" i="1"/>
  <c r="J149" i="1"/>
  <c r="L149" i="1" s="1"/>
  <c r="G149" i="1"/>
  <c r="D150" i="1"/>
  <c r="M147" i="1"/>
  <c r="S147" i="1" s="1"/>
  <c r="B147" i="1" s="1"/>
  <c r="O1436" i="1" l="1"/>
  <c r="P1436" i="1" s="1"/>
  <c r="T1436" i="1"/>
  <c r="V1438" i="1"/>
  <c r="N1437" i="1"/>
  <c r="I1437" i="1"/>
  <c r="A1438" i="1"/>
  <c r="E1439" i="1" s="1"/>
  <c r="H1437" i="1"/>
  <c r="R1437" i="1" s="1"/>
  <c r="F150" i="1"/>
  <c r="J150" i="1"/>
  <c r="L150" i="1" s="1"/>
  <c r="G150" i="1"/>
  <c r="D151" i="1"/>
  <c r="M148" i="1"/>
  <c r="S148" i="1" s="1"/>
  <c r="B148" i="1" s="1"/>
  <c r="V1439" i="1" l="1"/>
  <c r="N1438" i="1"/>
  <c r="A1439" i="1"/>
  <c r="E1440" i="1" s="1"/>
  <c r="H1438" i="1"/>
  <c r="I1438" i="1"/>
  <c r="O1437" i="1"/>
  <c r="P1437" i="1" s="1"/>
  <c r="T1437" i="1"/>
  <c r="F151" i="1"/>
  <c r="J151" i="1"/>
  <c r="L151" i="1" s="1"/>
  <c r="G151" i="1"/>
  <c r="D152" i="1"/>
  <c r="M149" i="1"/>
  <c r="S149" i="1" s="1"/>
  <c r="B149" i="1" s="1"/>
  <c r="R1438" i="1" l="1"/>
  <c r="V1440" i="1"/>
  <c r="N1439" i="1"/>
  <c r="A1440" i="1"/>
  <c r="E1441" i="1" s="1"/>
  <c r="I1439" i="1"/>
  <c r="H1439" i="1"/>
  <c r="R1439" i="1" s="1"/>
  <c r="O1438" i="1"/>
  <c r="P1438" i="1" s="1"/>
  <c r="T1438" i="1"/>
  <c r="F152" i="1"/>
  <c r="G152" i="1"/>
  <c r="J152" i="1"/>
  <c r="L152" i="1" s="1"/>
  <c r="D153" i="1"/>
  <c r="M150" i="1"/>
  <c r="S150" i="1" s="1"/>
  <c r="B150" i="1" s="1"/>
  <c r="V1441" i="1" l="1"/>
  <c r="N1440" i="1"/>
  <c r="H1440" i="1"/>
  <c r="A1441" i="1"/>
  <c r="E1442" i="1" s="1"/>
  <c r="I1440" i="1"/>
  <c r="O1439" i="1"/>
  <c r="P1439" i="1" s="1"/>
  <c r="T1439" i="1"/>
  <c r="F153" i="1"/>
  <c r="J153" i="1"/>
  <c r="L153" i="1" s="1"/>
  <c r="G153" i="1"/>
  <c r="D154" i="1"/>
  <c r="M151" i="1"/>
  <c r="S151" i="1" s="1"/>
  <c r="B151" i="1" s="1"/>
  <c r="V1442" i="1" l="1"/>
  <c r="N1441" i="1"/>
  <c r="H1441" i="1"/>
  <c r="A1442" i="1"/>
  <c r="E1443" i="1" s="1"/>
  <c r="I1441" i="1"/>
  <c r="O1440" i="1"/>
  <c r="P1440" i="1" s="1"/>
  <c r="T1440" i="1"/>
  <c r="R1440" i="1"/>
  <c r="F154" i="1"/>
  <c r="J154" i="1"/>
  <c r="L154" i="1" s="1"/>
  <c r="G154" i="1"/>
  <c r="D155" i="1"/>
  <c r="M152" i="1"/>
  <c r="S152" i="1" s="1"/>
  <c r="B152" i="1" s="1"/>
  <c r="V1443" i="1" l="1"/>
  <c r="N1442" i="1"/>
  <c r="O1442" i="1" s="1"/>
  <c r="P1442" i="1" s="1"/>
  <c r="H1442" i="1"/>
  <c r="A1443" i="1"/>
  <c r="E1444" i="1" s="1"/>
  <c r="I1442" i="1"/>
  <c r="R1441" i="1"/>
  <c r="O1441" i="1"/>
  <c r="P1441" i="1" s="1"/>
  <c r="T1441" i="1"/>
  <c r="M153" i="1"/>
  <c r="S153" i="1" s="1"/>
  <c r="B153" i="1" s="1"/>
  <c r="F155" i="1"/>
  <c r="G155" i="1"/>
  <c r="J155" i="1"/>
  <c r="L155" i="1" s="1"/>
  <c r="D156" i="1"/>
  <c r="V1444" i="1" l="1"/>
  <c r="N1443" i="1"/>
  <c r="I1443" i="1"/>
  <c r="A1444" i="1"/>
  <c r="E1445" i="1" s="1"/>
  <c r="H1443" i="1"/>
  <c r="R1442" i="1"/>
  <c r="F156" i="1"/>
  <c r="J156" i="1"/>
  <c r="L156" i="1" s="1"/>
  <c r="G156" i="1"/>
  <c r="D157" i="1"/>
  <c r="M154" i="1"/>
  <c r="S154" i="1" s="1"/>
  <c r="B154" i="1" s="1"/>
  <c r="R1443" i="1" l="1"/>
  <c r="V1445" i="1"/>
  <c r="N1444" i="1"/>
  <c r="A1445" i="1"/>
  <c r="E1446" i="1" s="1"/>
  <c r="I1444" i="1"/>
  <c r="H1444" i="1"/>
  <c r="R1444" i="1" s="1"/>
  <c r="O1443" i="1"/>
  <c r="P1443" i="1" s="1"/>
  <c r="T1443" i="1"/>
  <c r="F157" i="1"/>
  <c r="G157" i="1"/>
  <c r="J157" i="1"/>
  <c r="L157" i="1" s="1"/>
  <c r="D158" i="1"/>
  <c r="M155" i="1"/>
  <c r="S155" i="1" s="1"/>
  <c r="B155" i="1" s="1"/>
  <c r="V1446" i="1" l="1"/>
  <c r="N1445" i="1"/>
  <c r="I1445" i="1"/>
  <c r="A1446" i="1"/>
  <c r="E1447" i="1" s="1"/>
  <c r="H1445" i="1"/>
  <c r="R1445" i="1" s="1"/>
  <c r="O1444" i="1"/>
  <c r="P1444" i="1" s="1"/>
  <c r="T1444" i="1"/>
  <c r="F158" i="1"/>
  <c r="J158" i="1"/>
  <c r="L158" i="1" s="1"/>
  <c r="G158" i="1"/>
  <c r="D159" i="1"/>
  <c r="M156" i="1"/>
  <c r="S156" i="1" s="1"/>
  <c r="B156" i="1" s="1"/>
  <c r="V1447" i="1" l="1"/>
  <c r="N1446" i="1"/>
  <c r="A1447" i="1"/>
  <c r="E1448" i="1" s="1"/>
  <c r="I1446" i="1"/>
  <c r="H1446" i="1"/>
  <c r="R1446" i="1" s="1"/>
  <c r="O1445" i="1"/>
  <c r="P1445" i="1" s="1"/>
  <c r="T1445" i="1"/>
  <c r="F159" i="1"/>
  <c r="G159" i="1"/>
  <c r="J159" i="1"/>
  <c r="L159" i="1" s="1"/>
  <c r="D160" i="1"/>
  <c r="M157" i="1"/>
  <c r="S157" i="1" s="1"/>
  <c r="B157" i="1" s="1"/>
  <c r="O1446" i="1" l="1"/>
  <c r="P1446" i="1" s="1"/>
  <c r="T1446" i="1"/>
  <c r="V1448" i="1"/>
  <c r="N1447" i="1"/>
  <c r="A1448" i="1"/>
  <c r="E1449" i="1" s="1"/>
  <c r="I1447" i="1"/>
  <c r="H1447" i="1"/>
  <c r="R1447" i="1" s="1"/>
  <c r="F160" i="1"/>
  <c r="J160" i="1"/>
  <c r="L160" i="1" s="1"/>
  <c r="G160" i="1"/>
  <c r="D161" i="1"/>
  <c r="M158" i="1"/>
  <c r="S158" i="1" s="1"/>
  <c r="B158" i="1" s="1"/>
  <c r="V1449" i="1" l="1"/>
  <c r="N1448" i="1"/>
  <c r="A1449" i="1"/>
  <c r="E1450" i="1" s="1"/>
  <c r="H1448" i="1"/>
  <c r="I1448" i="1"/>
  <c r="O1447" i="1"/>
  <c r="P1447" i="1" s="1"/>
  <c r="T1447" i="1"/>
  <c r="F161" i="1"/>
  <c r="G161" i="1"/>
  <c r="J161" i="1"/>
  <c r="L161" i="1" s="1"/>
  <c r="D162" i="1"/>
  <c r="M159" i="1"/>
  <c r="S159" i="1" s="1"/>
  <c r="B159" i="1" s="1"/>
  <c r="O1448" i="1" l="1"/>
  <c r="P1448" i="1" s="1"/>
  <c r="T1448" i="1"/>
  <c r="R1448" i="1"/>
  <c r="V1450" i="1"/>
  <c r="N1449" i="1"/>
  <c r="I1449" i="1"/>
  <c r="H1449" i="1"/>
  <c r="R1449" i="1" s="1"/>
  <c r="A1450" i="1"/>
  <c r="E1451" i="1" s="1"/>
  <c r="F162" i="1"/>
  <c r="G162" i="1"/>
  <c r="D163" i="1"/>
  <c r="J162" i="1"/>
  <c r="L162" i="1" s="1"/>
  <c r="M160" i="1"/>
  <c r="S160" i="1" s="1"/>
  <c r="B160" i="1" s="1"/>
  <c r="V1451" i="1" l="1"/>
  <c r="N1450" i="1"/>
  <c r="A1451" i="1"/>
  <c r="E1452" i="1" s="1"/>
  <c r="I1450" i="1"/>
  <c r="H1450" i="1"/>
  <c r="R1450" i="1" s="1"/>
  <c r="O1449" i="1"/>
  <c r="P1449" i="1" s="1"/>
  <c r="T1449" i="1"/>
  <c r="F163" i="1"/>
  <c r="J163" i="1"/>
  <c r="L163" i="1" s="1"/>
  <c r="G163" i="1"/>
  <c r="D164" i="1"/>
  <c r="M162" i="1"/>
  <c r="M161" i="1"/>
  <c r="S161" i="1" s="1"/>
  <c r="B161" i="1" s="1"/>
  <c r="V1452" i="1" l="1"/>
  <c r="N1451" i="1"/>
  <c r="H1451" i="1"/>
  <c r="A1452" i="1"/>
  <c r="E1453" i="1" s="1"/>
  <c r="I1451" i="1"/>
  <c r="O1450" i="1"/>
  <c r="P1450" i="1" s="1"/>
  <c r="T1450" i="1"/>
  <c r="C163" i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F164" i="1"/>
  <c r="G164" i="1"/>
  <c r="J164" i="1"/>
  <c r="L164" i="1" s="1"/>
  <c r="D165" i="1"/>
  <c r="S162" i="1"/>
  <c r="R1451" i="1" l="1"/>
  <c r="V1453" i="1"/>
  <c r="N1452" i="1"/>
  <c r="A1453" i="1"/>
  <c r="E1454" i="1" s="1"/>
  <c r="I1452" i="1"/>
  <c r="H1452" i="1"/>
  <c r="R1452" i="1" s="1"/>
  <c r="O1451" i="1"/>
  <c r="P1451" i="1" s="1"/>
  <c r="T1451" i="1"/>
  <c r="T162" i="1"/>
  <c r="B162" i="1"/>
  <c r="F165" i="1"/>
  <c r="J165" i="1"/>
  <c r="L165" i="1" s="1"/>
  <c r="G165" i="1"/>
  <c r="D166" i="1"/>
  <c r="M163" i="1"/>
  <c r="S163" i="1" s="1"/>
  <c r="B163" i="1" s="1"/>
  <c r="V1454" i="1" l="1"/>
  <c r="N1453" i="1"/>
  <c r="A1454" i="1"/>
  <c r="E1455" i="1" s="1"/>
  <c r="I1453" i="1"/>
  <c r="H1453" i="1"/>
  <c r="R1453" i="1" s="1"/>
  <c r="O1452" i="1"/>
  <c r="P1452" i="1" s="1"/>
  <c r="T1452" i="1"/>
  <c r="F166" i="1"/>
  <c r="G166" i="1"/>
  <c r="J166" i="1"/>
  <c r="L166" i="1" s="1"/>
  <c r="D167" i="1"/>
  <c r="M164" i="1"/>
  <c r="S164" i="1" s="1"/>
  <c r="B164" i="1" s="1"/>
  <c r="O1453" i="1" l="1"/>
  <c r="P1453" i="1" s="1"/>
  <c r="T1453" i="1"/>
  <c r="V1455" i="1"/>
  <c r="N1454" i="1"/>
  <c r="A1455" i="1"/>
  <c r="E1456" i="1" s="1"/>
  <c r="I1454" i="1"/>
  <c r="H1454" i="1"/>
  <c r="M165" i="1"/>
  <c r="S165" i="1" s="1"/>
  <c r="B165" i="1" s="1"/>
  <c r="F167" i="1"/>
  <c r="J167" i="1"/>
  <c r="L167" i="1" s="1"/>
  <c r="G167" i="1"/>
  <c r="D168" i="1"/>
  <c r="O1454" i="1" l="1"/>
  <c r="P1454" i="1" s="1"/>
  <c r="T1454" i="1"/>
  <c r="R1454" i="1"/>
  <c r="V1456" i="1"/>
  <c r="N1455" i="1"/>
  <c r="I1455" i="1"/>
  <c r="A1456" i="1"/>
  <c r="E1457" i="1" s="1"/>
  <c r="H1455" i="1"/>
  <c r="F168" i="1"/>
  <c r="J168" i="1"/>
  <c r="L168" i="1" s="1"/>
  <c r="G168" i="1"/>
  <c r="D169" i="1"/>
  <c r="M166" i="1"/>
  <c r="S166" i="1" s="1"/>
  <c r="B166" i="1" s="1"/>
  <c r="R1455" i="1" l="1"/>
  <c r="V1457" i="1"/>
  <c r="N1456" i="1"/>
  <c r="I1456" i="1"/>
  <c r="A1457" i="1"/>
  <c r="E1458" i="1" s="1"/>
  <c r="H1456" i="1"/>
  <c r="R1456" i="1" s="1"/>
  <c r="O1455" i="1"/>
  <c r="P1455" i="1" s="1"/>
  <c r="T1455" i="1"/>
  <c r="M167" i="1"/>
  <c r="S167" i="1" s="1"/>
  <c r="B167" i="1" s="1"/>
  <c r="F169" i="1"/>
  <c r="G169" i="1"/>
  <c r="J169" i="1"/>
  <c r="L169" i="1" s="1"/>
  <c r="D170" i="1"/>
  <c r="O1456" i="1" l="1"/>
  <c r="P1456" i="1" s="1"/>
  <c r="T1456" i="1"/>
  <c r="V1458" i="1"/>
  <c r="N1457" i="1"/>
  <c r="I1457" i="1"/>
  <c r="A1458" i="1"/>
  <c r="E1459" i="1" s="1"/>
  <c r="H1457" i="1"/>
  <c r="F170" i="1"/>
  <c r="J170" i="1"/>
  <c r="L170" i="1" s="1"/>
  <c r="G170" i="1"/>
  <c r="D171" i="1"/>
  <c r="M168" i="1"/>
  <c r="S168" i="1" s="1"/>
  <c r="B168" i="1" s="1"/>
  <c r="R1457" i="1" l="1"/>
  <c r="V1459" i="1"/>
  <c r="N1458" i="1"/>
  <c r="A1459" i="1"/>
  <c r="E1460" i="1" s="1"/>
  <c r="H1458" i="1"/>
  <c r="I1458" i="1"/>
  <c r="O1457" i="1"/>
  <c r="P1457" i="1" s="1"/>
  <c r="T1457" i="1"/>
  <c r="F171" i="1"/>
  <c r="J171" i="1"/>
  <c r="L171" i="1" s="1"/>
  <c r="G171" i="1"/>
  <c r="D172" i="1"/>
  <c r="M169" i="1"/>
  <c r="S169" i="1" s="1"/>
  <c r="B169" i="1" s="1"/>
  <c r="R1458" i="1" l="1"/>
  <c r="V1460" i="1"/>
  <c r="N1459" i="1"/>
  <c r="A1460" i="1"/>
  <c r="E1461" i="1" s="1"/>
  <c r="I1459" i="1"/>
  <c r="H1459" i="1"/>
  <c r="R1459" i="1" s="1"/>
  <c r="O1458" i="1"/>
  <c r="P1458" i="1" s="1"/>
  <c r="T1458" i="1"/>
  <c r="M170" i="1"/>
  <c r="S170" i="1" s="1"/>
  <c r="B170" i="1" s="1"/>
  <c r="F172" i="1"/>
  <c r="G172" i="1"/>
  <c r="J172" i="1"/>
  <c r="L172" i="1" s="1"/>
  <c r="D173" i="1"/>
  <c r="V1461" i="1" l="1"/>
  <c r="N1460" i="1"/>
  <c r="H1460" i="1"/>
  <c r="A1461" i="1"/>
  <c r="E1462" i="1" s="1"/>
  <c r="I1460" i="1"/>
  <c r="O1459" i="1"/>
  <c r="P1459" i="1" s="1"/>
  <c r="T1459" i="1"/>
  <c r="F173" i="1"/>
  <c r="J173" i="1"/>
  <c r="L173" i="1" s="1"/>
  <c r="G173" i="1"/>
  <c r="D174" i="1"/>
  <c r="M171" i="1"/>
  <c r="S171" i="1" s="1"/>
  <c r="B171" i="1" s="1"/>
  <c r="R1460" i="1" l="1"/>
  <c r="O1460" i="1"/>
  <c r="P1460" i="1" s="1"/>
  <c r="T1460" i="1"/>
  <c r="V1462" i="1"/>
  <c r="N1461" i="1"/>
  <c r="A1462" i="1"/>
  <c r="E1463" i="1" s="1"/>
  <c r="I1461" i="1"/>
  <c r="H1461" i="1"/>
  <c r="F174" i="1"/>
  <c r="G174" i="1"/>
  <c r="J174" i="1"/>
  <c r="L174" i="1" s="1"/>
  <c r="D175" i="1"/>
  <c r="M172" i="1"/>
  <c r="S172" i="1" s="1"/>
  <c r="B172" i="1" s="1"/>
  <c r="R1461" i="1" l="1"/>
  <c r="O1461" i="1"/>
  <c r="P1461" i="1" s="1"/>
  <c r="T1461" i="1"/>
  <c r="V1463" i="1"/>
  <c r="N1462" i="1"/>
  <c r="I1462" i="1"/>
  <c r="H1462" i="1"/>
  <c r="R1462" i="1" s="1"/>
  <c r="A1463" i="1"/>
  <c r="E1464" i="1" s="1"/>
  <c r="M173" i="1"/>
  <c r="S173" i="1" s="1"/>
  <c r="B173" i="1" s="1"/>
  <c r="F175" i="1"/>
  <c r="G175" i="1"/>
  <c r="J175" i="1"/>
  <c r="L175" i="1" s="1"/>
  <c r="D176" i="1"/>
  <c r="V1464" i="1" l="1"/>
  <c r="N1463" i="1"/>
  <c r="I1463" i="1"/>
  <c r="H1463" i="1"/>
  <c r="R1463" i="1" s="1"/>
  <c r="A1464" i="1"/>
  <c r="E1465" i="1" s="1"/>
  <c r="O1462" i="1"/>
  <c r="P1462" i="1" s="1"/>
  <c r="T1462" i="1"/>
  <c r="F176" i="1"/>
  <c r="G176" i="1"/>
  <c r="J176" i="1"/>
  <c r="L176" i="1" s="1"/>
  <c r="D177" i="1"/>
  <c r="M174" i="1"/>
  <c r="S174" i="1" s="1"/>
  <c r="B174" i="1" s="1"/>
  <c r="V1465" i="1" l="1"/>
  <c r="N1464" i="1"/>
  <c r="I1464" i="1"/>
  <c r="H1464" i="1"/>
  <c r="R1464" i="1" s="1"/>
  <c r="A1465" i="1"/>
  <c r="E1466" i="1" s="1"/>
  <c r="O1463" i="1"/>
  <c r="P1463" i="1" s="1"/>
  <c r="T1463" i="1"/>
  <c r="F177" i="1"/>
  <c r="G177" i="1"/>
  <c r="J177" i="1"/>
  <c r="L177" i="1" s="1"/>
  <c r="D178" i="1"/>
  <c r="M175" i="1"/>
  <c r="S175" i="1" s="1"/>
  <c r="B175" i="1" s="1"/>
  <c r="V1466" i="1" l="1"/>
  <c r="N1465" i="1"/>
  <c r="A1466" i="1"/>
  <c r="E1467" i="1" s="1"/>
  <c r="I1465" i="1"/>
  <c r="H1465" i="1"/>
  <c r="R1465" i="1" s="1"/>
  <c r="O1464" i="1"/>
  <c r="P1464" i="1" s="1"/>
  <c r="T1464" i="1"/>
  <c r="F178" i="1"/>
  <c r="J178" i="1"/>
  <c r="L178" i="1" s="1"/>
  <c r="G178" i="1"/>
  <c r="D179" i="1"/>
  <c r="M176" i="1"/>
  <c r="S176" i="1" s="1"/>
  <c r="B176" i="1" s="1"/>
  <c r="V1467" i="1" l="1"/>
  <c r="N1466" i="1"/>
  <c r="I1466" i="1"/>
  <c r="H1466" i="1"/>
  <c r="R1466" i="1" s="1"/>
  <c r="A1467" i="1"/>
  <c r="E1468" i="1" s="1"/>
  <c r="O1465" i="1"/>
  <c r="P1465" i="1" s="1"/>
  <c r="T1465" i="1"/>
  <c r="M177" i="1"/>
  <c r="S177" i="1" s="1"/>
  <c r="B177" i="1" s="1"/>
  <c r="F179" i="1"/>
  <c r="G179" i="1"/>
  <c r="J179" i="1"/>
  <c r="L179" i="1" s="1"/>
  <c r="D180" i="1"/>
  <c r="O1466" i="1" l="1"/>
  <c r="P1466" i="1" s="1"/>
  <c r="T1466" i="1"/>
  <c r="V1468" i="1"/>
  <c r="N1467" i="1"/>
  <c r="H1467" i="1"/>
  <c r="A1468" i="1"/>
  <c r="E1469" i="1" s="1"/>
  <c r="I1467" i="1"/>
  <c r="F180" i="1"/>
  <c r="G180" i="1"/>
  <c r="J180" i="1"/>
  <c r="L180" i="1" s="1"/>
  <c r="D181" i="1"/>
  <c r="M178" i="1"/>
  <c r="S178" i="1" s="1"/>
  <c r="B178" i="1" s="1"/>
  <c r="R1467" i="1" l="1"/>
  <c r="V1469" i="1"/>
  <c r="N1468" i="1"/>
  <c r="H1468" i="1"/>
  <c r="A1469" i="1"/>
  <c r="E1470" i="1" s="1"/>
  <c r="I1468" i="1"/>
  <c r="O1467" i="1"/>
  <c r="P1467" i="1" s="1"/>
  <c r="T1467" i="1"/>
  <c r="M179" i="1"/>
  <c r="S179" i="1" s="1"/>
  <c r="B179" i="1" s="1"/>
  <c r="F181" i="1"/>
  <c r="G181" i="1"/>
  <c r="J181" i="1"/>
  <c r="L181" i="1" s="1"/>
  <c r="D182" i="1"/>
  <c r="R1468" i="1" l="1"/>
  <c r="O1468" i="1"/>
  <c r="P1468" i="1" s="1"/>
  <c r="T1468" i="1"/>
  <c r="V1470" i="1"/>
  <c r="N1469" i="1"/>
  <c r="A1470" i="1"/>
  <c r="E1471" i="1" s="1"/>
  <c r="I1469" i="1"/>
  <c r="H1469" i="1"/>
  <c r="F182" i="1"/>
  <c r="G182" i="1"/>
  <c r="J182" i="1"/>
  <c r="L182" i="1" s="1"/>
  <c r="D183" i="1"/>
  <c r="M180" i="1"/>
  <c r="S180" i="1" s="1"/>
  <c r="B180" i="1" s="1"/>
  <c r="R1469" i="1" l="1"/>
  <c r="O1469" i="1"/>
  <c r="P1469" i="1" s="1"/>
  <c r="T1469" i="1"/>
  <c r="V1471" i="1"/>
  <c r="N1470" i="1"/>
  <c r="H1470" i="1"/>
  <c r="A1471" i="1"/>
  <c r="E1472" i="1" s="1"/>
  <c r="I1470" i="1"/>
  <c r="M181" i="1"/>
  <c r="S181" i="1" s="1"/>
  <c r="B181" i="1" s="1"/>
  <c r="F183" i="1"/>
  <c r="J183" i="1"/>
  <c r="L183" i="1" s="1"/>
  <c r="G183" i="1"/>
  <c r="D184" i="1"/>
  <c r="V1472" i="1" l="1"/>
  <c r="N1471" i="1"/>
  <c r="A1472" i="1"/>
  <c r="E1473" i="1" s="1"/>
  <c r="I1471" i="1"/>
  <c r="H1471" i="1"/>
  <c r="R1471" i="1" s="1"/>
  <c r="R1470" i="1"/>
  <c r="O1470" i="1"/>
  <c r="P1470" i="1" s="1"/>
  <c r="T1470" i="1"/>
  <c r="M182" i="1"/>
  <c r="S182" i="1" s="1"/>
  <c r="B182" i="1" s="1"/>
  <c r="F184" i="1"/>
  <c r="G184" i="1"/>
  <c r="J184" i="1"/>
  <c r="L184" i="1" s="1"/>
  <c r="D185" i="1"/>
  <c r="V1473" i="1" l="1"/>
  <c r="N1472" i="1"/>
  <c r="O1472" i="1" s="1"/>
  <c r="P1472" i="1" s="1"/>
  <c r="H1472" i="1"/>
  <c r="I1472" i="1"/>
  <c r="A1473" i="1"/>
  <c r="E1474" i="1" s="1"/>
  <c r="O1471" i="1"/>
  <c r="P1471" i="1" s="1"/>
  <c r="T1471" i="1"/>
  <c r="F185" i="1"/>
  <c r="G185" i="1"/>
  <c r="J185" i="1"/>
  <c r="L185" i="1" s="1"/>
  <c r="D186" i="1"/>
  <c r="M183" i="1"/>
  <c r="S183" i="1" s="1"/>
  <c r="B183" i="1" s="1"/>
  <c r="V1474" i="1" l="1"/>
  <c r="N1473" i="1"/>
  <c r="I1473" i="1"/>
  <c r="H1473" i="1"/>
  <c r="A1474" i="1"/>
  <c r="E1475" i="1" s="1"/>
  <c r="R1472" i="1"/>
  <c r="F186" i="1"/>
  <c r="J186" i="1"/>
  <c r="L186" i="1" s="1"/>
  <c r="G186" i="1"/>
  <c r="D187" i="1"/>
  <c r="M184" i="1"/>
  <c r="S184" i="1" s="1"/>
  <c r="B184" i="1" s="1"/>
  <c r="R1473" i="1" l="1"/>
  <c r="V1475" i="1"/>
  <c r="N1474" i="1"/>
  <c r="A1475" i="1"/>
  <c r="E1476" i="1" s="1"/>
  <c r="I1474" i="1"/>
  <c r="H1474" i="1"/>
  <c r="R1474" i="1" s="1"/>
  <c r="O1473" i="1"/>
  <c r="P1473" i="1" s="1"/>
  <c r="T1473" i="1"/>
  <c r="F187" i="1"/>
  <c r="G187" i="1"/>
  <c r="J187" i="1"/>
  <c r="L187" i="1" s="1"/>
  <c r="D188" i="1"/>
  <c r="M185" i="1"/>
  <c r="S185" i="1" s="1"/>
  <c r="B185" i="1" s="1"/>
  <c r="V1476" i="1" l="1"/>
  <c r="N1475" i="1"/>
  <c r="I1475" i="1"/>
  <c r="H1475" i="1"/>
  <c r="R1475" i="1" s="1"/>
  <c r="A1476" i="1"/>
  <c r="E1477" i="1" s="1"/>
  <c r="O1474" i="1"/>
  <c r="P1474" i="1" s="1"/>
  <c r="T1474" i="1"/>
  <c r="M186" i="1"/>
  <c r="S186" i="1" s="1"/>
  <c r="B186" i="1" s="1"/>
  <c r="F188" i="1"/>
  <c r="G188" i="1"/>
  <c r="J188" i="1"/>
  <c r="L188" i="1" s="1"/>
  <c r="D189" i="1"/>
  <c r="O1475" i="1" l="1"/>
  <c r="P1475" i="1" s="1"/>
  <c r="T1475" i="1"/>
  <c r="V1477" i="1"/>
  <c r="N1476" i="1"/>
  <c r="A1477" i="1"/>
  <c r="E1478" i="1" s="1"/>
  <c r="I1476" i="1"/>
  <c r="H1476" i="1"/>
  <c r="R1476" i="1" s="1"/>
  <c r="F189" i="1"/>
  <c r="G189" i="1"/>
  <c r="J189" i="1"/>
  <c r="L189" i="1" s="1"/>
  <c r="D190" i="1"/>
  <c r="M187" i="1"/>
  <c r="S187" i="1" s="1"/>
  <c r="B187" i="1" s="1"/>
  <c r="V1478" i="1" l="1"/>
  <c r="N1477" i="1"/>
  <c r="I1477" i="1"/>
  <c r="H1477" i="1"/>
  <c r="R1477" i="1" s="1"/>
  <c r="A1478" i="1"/>
  <c r="E1479" i="1" s="1"/>
  <c r="O1476" i="1"/>
  <c r="P1476" i="1" s="1"/>
  <c r="T1476" i="1"/>
  <c r="F190" i="1"/>
  <c r="G190" i="1"/>
  <c r="J190" i="1"/>
  <c r="L190" i="1" s="1"/>
  <c r="D191" i="1"/>
  <c r="M188" i="1"/>
  <c r="S188" i="1" s="1"/>
  <c r="B188" i="1" s="1"/>
  <c r="O1477" i="1" l="1"/>
  <c r="P1477" i="1" s="1"/>
  <c r="T1477" i="1"/>
  <c r="V1479" i="1"/>
  <c r="N1478" i="1"/>
  <c r="H1478" i="1"/>
  <c r="A1479" i="1"/>
  <c r="E1480" i="1" s="1"/>
  <c r="I1478" i="1"/>
  <c r="M189" i="1"/>
  <c r="S189" i="1" s="1"/>
  <c r="B189" i="1" s="1"/>
  <c r="F191" i="1"/>
  <c r="J191" i="1"/>
  <c r="L191" i="1" s="1"/>
  <c r="G191" i="1"/>
  <c r="D192" i="1"/>
  <c r="R1478" i="1" l="1"/>
  <c r="V1480" i="1"/>
  <c r="N1479" i="1"/>
  <c r="A1480" i="1"/>
  <c r="E1481" i="1" s="1"/>
  <c r="I1479" i="1"/>
  <c r="H1479" i="1"/>
  <c r="R1479" i="1" s="1"/>
  <c r="O1478" i="1"/>
  <c r="P1478" i="1" s="1"/>
  <c r="T1478" i="1"/>
  <c r="F192" i="1"/>
  <c r="G192" i="1"/>
  <c r="J192" i="1"/>
  <c r="L192" i="1" s="1"/>
  <c r="D193" i="1"/>
  <c r="M190" i="1"/>
  <c r="S190" i="1" s="1"/>
  <c r="B190" i="1" s="1"/>
  <c r="O1479" i="1" l="1"/>
  <c r="P1479" i="1" s="1"/>
  <c r="T1479" i="1"/>
  <c r="V1481" i="1"/>
  <c r="N1480" i="1"/>
  <c r="H1480" i="1"/>
  <c r="I1480" i="1"/>
  <c r="A1481" i="1"/>
  <c r="E1482" i="1" s="1"/>
  <c r="F193" i="1"/>
  <c r="J193" i="1"/>
  <c r="L193" i="1" s="1"/>
  <c r="G193" i="1"/>
  <c r="D194" i="1"/>
  <c r="M191" i="1"/>
  <c r="S191" i="1" s="1"/>
  <c r="B191" i="1" s="1"/>
  <c r="R1480" i="1" l="1"/>
  <c r="V1482" i="1"/>
  <c r="N1481" i="1"/>
  <c r="H1481" i="1"/>
  <c r="A1482" i="1"/>
  <c r="E1483" i="1" s="1"/>
  <c r="I1481" i="1"/>
  <c r="O1480" i="1"/>
  <c r="P1480" i="1" s="1"/>
  <c r="T1480" i="1"/>
  <c r="F194" i="1"/>
  <c r="J194" i="1"/>
  <c r="L194" i="1" s="1"/>
  <c r="G194" i="1"/>
  <c r="D195" i="1"/>
  <c r="M192" i="1"/>
  <c r="S192" i="1" s="1"/>
  <c r="B192" i="1" s="1"/>
  <c r="M193" i="1"/>
  <c r="R1481" i="1" l="1"/>
  <c r="O1481" i="1"/>
  <c r="P1481" i="1" s="1"/>
  <c r="T1481" i="1"/>
  <c r="V1483" i="1"/>
  <c r="N1482" i="1"/>
  <c r="H1482" i="1"/>
  <c r="A1483" i="1"/>
  <c r="E1484" i="1" s="1"/>
  <c r="I1482" i="1"/>
  <c r="C194" i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F195" i="1"/>
  <c r="G195" i="1"/>
  <c r="J195" i="1"/>
  <c r="L195" i="1" s="1"/>
  <c r="D196" i="1"/>
  <c r="S193" i="1"/>
  <c r="V1484" i="1" l="1"/>
  <c r="N1483" i="1"/>
  <c r="H1483" i="1"/>
  <c r="I1483" i="1"/>
  <c r="A1484" i="1"/>
  <c r="E1485" i="1" s="1"/>
  <c r="R1482" i="1"/>
  <c r="O1482" i="1"/>
  <c r="P1482" i="1" s="1"/>
  <c r="T1482" i="1"/>
  <c r="T193" i="1"/>
  <c r="M194" i="1"/>
  <c r="S194" i="1" s="1"/>
  <c r="B194" i="1" s="1"/>
  <c r="B193" i="1"/>
  <c r="F196" i="1"/>
  <c r="G196" i="1"/>
  <c r="J196" i="1"/>
  <c r="L196" i="1" s="1"/>
  <c r="D197" i="1"/>
  <c r="R1483" i="1" l="1"/>
  <c r="V1485" i="1"/>
  <c r="N1484" i="1"/>
  <c r="A1485" i="1"/>
  <c r="E1486" i="1" s="1"/>
  <c r="H1484" i="1"/>
  <c r="I1484" i="1"/>
  <c r="O1483" i="1"/>
  <c r="P1483" i="1" s="1"/>
  <c r="T1483" i="1"/>
  <c r="F197" i="1"/>
  <c r="G197" i="1"/>
  <c r="J197" i="1"/>
  <c r="L197" i="1" s="1"/>
  <c r="D198" i="1"/>
  <c r="M195" i="1"/>
  <c r="S195" i="1" s="1"/>
  <c r="B195" i="1" s="1"/>
  <c r="O1484" i="1" l="1"/>
  <c r="P1484" i="1" s="1"/>
  <c r="T1484" i="1"/>
  <c r="R1484" i="1"/>
  <c r="V1486" i="1"/>
  <c r="N1485" i="1"/>
  <c r="A1486" i="1"/>
  <c r="E1487" i="1" s="1"/>
  <c r="I1485" i="1"/>
  <c r="H1485" i="1"/>
  <c r="M196" i="1"/>
  <c r="S196" i="1" s="1"/>
  <c r="B196" i="1" s="1"/>
  <c r="F198" i="1"/>
  <c r="J198" i="1"/>
  <c r="L198" i="1" s="1"/>
  <c r="G198" i="1"/>
  <c r="D199" i="1"/>
  <c r="R1485" i="1" l="1"/>
  <c r="O1485" i="1"/>
  <c r="P1485" i="1" s="1"/>
  <c r="T1485" i="1"/>
  <c r="V1487" i="1"/>
  <c r="N1486" i="1"/>
  <c r="A1487" i="1"/>
  <c r="E1488" i="1" s="1"/>
  <c r="I1486" i="1"/>
  <c r="H1486" i="1"/>
  <c r="M197" i="1"/>
  <c r="S197" i="1" s="1"/>
  <c r="B197" i="1" s="1"/>
  <c r="F199" i="1"/>
  <c r="J199" i="1"/>
  <c r="L199" i="1" s="1"/>
  <c r="G199" i="1"/>
  <c r="D200" i="1"/>
  <c r="R1486" i="1" l="1"/>
  <c r="N1487" i="1"/>
  <c r="V1488" i="1"/>
  <c r="A1488" i="1"/>
  <c r="E1489" i="1" s="1"/>
  <c r="I1487" i="1"/>
  <c r="H1487" i="1"/>
  <c r="R1487" i="1" s="1"/>
  <c r="O1486" i="1"/>
  <c r="P1486" i="1" s="1"/>
  <c r="T1486" i="1"/>
  <c r="F200" i="1"/>
  <c r="G200" i="1"/>
  <c r="J200" i="1"/>
  <c r="L200" i="1" s="1"/>
  <c r="D201" i="1"/>
  <c r="M198" i="1"/>
  <c r="S198" i="1" s="1"/>
  <c r="B198" i="1" s="1"/>
  <c r="V1489" i="1" l="1"/>
  <c r="N1488" i="1"/>
  <c r="H1488" i="1"/>
  <c r="A1489" i="1"/>
  <c r="E1490" i="1" s="1"/>
  <c r="I1488" i="1"/>
  <c r="O1487" i="1"/>
  <c r="P1487" i="1" s="1"/>
  <c r="T1487" i="1"/>
  <c r="F201" i="1"/>
  <c r="G201" i="1"/>
  <c r="J201" i="1"/>
  <c r="L201" i="1" s="1"/>
  <c r="D202" i="1"/>
  <c r="M199" i="1"/>
  <c r="S199" i="1" s="1"/>
  <c r="B199" i="1" s="1"/>
  <c r="V1490" i="1" l="1"/>
  <c r="N1489" i="1"/>
  <c r="H1489" i="1"/>
  <c r="I1489" i="1"/>
  <c r="A1490" i="1"/>
  <c r="E1491" i="1" s="1"/>
  <c r="R1488" i="1"/>
  <c r="O1488" i="1"/>
  <c r="P1488" i="1" s="1"/>
  <c r="T1488" i="1"/>
  <c r="F202" i="1"/>
  <c r="J202" i="1"/>
  <c r="L202" i="1" s="1"/>
  <c r="G202" i="1"/>
  <c r="D203" i="1"/>
  <c r="M200" i="1"/>
  <c r="S200" i="1" s="1"/>
  <c r="B200" i="1" s="1"/>
  <c r="V1491" i="1" l="1"/>
  <c r="N1490" i="1"/>
  <c r="A1491" i="1"/>
  <c r="E1492" i="1" s="1"/>
  <c r="I1490" i="1"/>
  <c r="H1490" i="1"/>
  <c r="R1490" i="1" s="1"/>
  <c r="R1489" i="1"/>
  <c r="O1489" i="1"/>
  <c r="P1489" i="1" s="1"/>
  <c r="T1489" i="1"/>
  <c r="F203" i="1"/>
  <c r="J203" i="1"/>
  <c r="L203" i="1" s="1"/>
  <c r="G203" i="1"/>
  <c r="D204" i="1"/>
  <c r="M201" i="1"/>
  <c r="S201" i="1" s="1"/>
  <c r="B201" i="1" s="1"/>
  <c r="V1492" i="1" l="1"/>
  <c r="N1491" i="1"/>
  <c r="A1492" i="1"/>
  <c r="E1493" i="1" s="1"/>
  <c r="I1491" i="1"/>
  <c r="H1491" i="1"/>
  <c r="R1491" i="1" s="1"/>
  <c r="O1490" i="1"/>
  <c r="P1490" i="1" s="1"/>
  <c r="T1490" i="1"/>
  <c r="F204" i="1"/>
  <c r="G204" i="1"/>
  <c r="J204" i="1"/>
  <c r="L204" i="1" s="1"/>
  <c r="D205" i="1"/>
  <c r="M202" i="1"/>
  <c r="S202" i="1" s="1"/>
  <c r="B202" i="1" s="1"/>
  <c r="O1491" i="1" l="1"/>
  <c r="P1491" i="1" s="1"/>
  <c r="T1491" i="1"/>
  <c r="V1493" i="1"/>
  <c r="N1492" i="1"/>
  <c r="H1492" i="1"/>
  <c r="I1492" i="1"/>
  <c r="A1493" i="1"/>
  <c r="E1494" i="1" s="1"/>
  <c r="F205" i="1"/>
  <c r="G205" i="1"/>
  <c r="J205" i="1"/>
  <c r="L205" i="1" s="1"/>
  <c r="D206" i="1"/>
  <c r="M203" i="1"/>
  <c r="S203" i="1" s="1"/>
  <c r="B203" i="1" s="1"/>
  <c r="V1494" i="1" l="1"/>
  <c r="N1493" i="1"/>
  <c r="H1493" i="1"/>
  <c r="A1494" i="1"/>
  <c r="E1495" i="1" s="1"/>
  <c r="I1493" i="1"/>
  <c r="R1492" i="1"/>
  <c r="O1492" i="1"/>
  <c r="P1492" i="1" s="1"/>
  <c r="T1492" i="1"/>
  <c r="F206" i="1"/>
  <c r="G206" i="1"/>
  <c r="J206" i="1"/>
  <c r="L206" i="1" s="1"/>
  <c r="D207" i="1"/>
  <c r="M204" i="1"/>
  <c r="S204" i="1" s="1"/>
  <c r="B204" i="1" s="1"/>
  <c r="V1495" i="1" l="1"/>
  <c r="N1494" i="1"/>
  <c r="I1494" i="1"/>
  <c r="H1494" i="1"/>
  <c r="R1494" i="1" s="1"/>
  <c r="A1495" i="1"/>
  <c r="E1496" i="1" s="1"/>
  <c r="R1493" i="1"/>
  <c r="O1493" i="1"/>
  <c r="P1493" i="1" s="1"/>
  <c r="T1493" i="1"/>
  <c r="F207" i="1"/>
  <c r="J207" i="1"/>
  <c r="L207" i="1" s="1"/>
  <c r="G207" i="1"/>
  <c r="D208" i="1"/>
  <c r="M205" i="1"/>
  <c r="S205" i="1" s="1"/>
  <c r="B205" i="1" s="1"/>
  <c r="V1496" i="1" l="1"/>
  <c r="N1495" i="1"/>
  <c r="A1496" i="1"/>
  <c r="E1497" i="1" s="1"/>
  <c r="I1495" i="1"/>
  <c r="H1495" i="1"/>
  <c r="R1495" i="1" s="1"/>
  <c r="O1494" i="1"/>
  <c r="P1494" i="1" s="1"/>
  <c r="T1494" i="1"/>
  <c r="M206" i="1"/>
  <c r="S206" i="1" s="1"/>
  <c r="B206" i="1" s="1"/>
  <c r="F208" i="1"/>
  <c r="G208" i="1"/>
  <c r="J208" i="1"/>
  <c r="L208" i="1" s="1"/>
  <c r="D209" i="1"/>
  <c r="V1497" i="1" l="1"/>
  <c r="N1496" i="1"/>
  <c r="H1496" i="1"/>
  <c r="A1497" i="1"/>
  <c r="E1498" i="1" s="1"/>
  <c r="I1496" i="1"/>
  <c r="O1495" i="1"/>
  <c r="P1495" i="1" s="1"/>
  <c r="T1495" i="1"/>
  <c r="F209" i="1"/>
  <c r="G209" i="1"/>
  <c r="J209" i="1"/>
  <c r="L209" i="1" s="1"/>
  <c r="D210" i="1"/>
  <c r="M207" i="1"/>
  <c r="S207" i="1" s="1"/>
  <c r="B207" i="1" s="1"/>
  <c r="R1496" i="1" l="1"/>
  <c r="V1498" i="1"/>
  <c r="N1497" i="1"/>
  <c r="I1497" i="1"/>
  <c r="A1498" i="1"/>
  <c r="E1499" i="1" s="1"/>
  <c r="H1497" i="1"/>
  <c r="R1497" i="1" s="1"/>
  <c r="O1496" i="1"/>
  <c r="P1496" i="1" s="1"/>
  <c r="T1496" i="1"/>
  <c r="F210" i="1"/>
  <c r="J210" i="1"/>
  <c r="L210" i="1" s="1"/>
  <c r="G210" i="1"/>
  <c r="D211" i="1"/>
  <c r="M208" i="1"/>
  <c r="S208" i="1" s="1"/>
  <c r="B208" i="1" s="1"/>
  <c r="O1497" i="1" l="1"/>
  <c r="P1497" i="1" s="1"/>
  <c r="T1497" i="1"/>
  <c r="V1499" i="1"/>
  <c r="N1498" i="1"/>
  <c r="I1498" i="1"/>
  <c r="H1498" i="1"/>
  <c r="A1499" i="1"/>
  <c r="E1500" i="1" s="1"/>
  <c r="F211" i="1"/>
  <c r="J211" i="1"/>
  <c r="L211" i="1" s="1"/>
  <c r="G211" i="1"/>
  <c r="D212" i="1"/>
  <c r="M209" i="1"/>
  <c r="S209" i="1" s="1"/>
  <c r="B209" i="1" s="1"/>
  <c r="R1498" i="1" l="1"/>
  <c r="V1500" i="1"/>
  <c r="N1499" i="1"/>
  <c r="H1499" i="1"/>
  <c r="I1499" i="1"/>
  <c r="A1500" i="1"/>
  <c r="E1501" i="1" s="1"/>
  <c r="O1498" i="1"/>
  <c r="P1498" i="1" s="1"/>
  <c r="T1498" i="1"/>
  <c r="F212" i="1"/>
  <c r="J212" i="1"/>
  <c r="L212" i="1" s="1"/>
  <c r="G212" i="1"/>
  <c r="D213" i="1"/>
  <c r="M210" i="1"/>
  <c r="S210" i="1" s="1"/>
  <c r="B210" i="1" s="1"/>
  <c r="V1501" i="1" l="1"/>
  <c r="N1500" i="1"/>
  <c r="I1500" i="1"/>
  <c r="A1501" i="1"/>
  <c r="E1502" i="1" s="1"/>
  <c r="H1500" i="1"/>
  <c r="R1500" i="1" s="1"/>
  <c r="O1499" i="1"/>
  <c r="P1499" i="1" s="1"/>
  <c r="T1499" i="1"/>
  <c r="R1499" i="1"/>
  <c r="F213" i="1"/>
  <c r="J213" i="1"/>
  <c r="L213" i="1" s="1"/>
  <c r="G213" i="1"/>
  <c r="D214" i="1"/>
  <c r="M211" i="1"/>
  <c r="S211" i="1" s="1"/>
  <c r="B211" i="1" s="1"/>
  <c r="O1500" i="1" l="1"/>
  <c r="P1500" i="1" s="1"/>
  <c r="T1500" i="1"/>
  <c r="V1502" i="1"/>
  <c r="N1501" i="1"/>
  <c r="A1502" i="1"/>
  <c r="E1503" i="1" s="1"/>
  <c r="I1501" i="1"/>
  <c r="H1501" i="1"/>
  <c r="R1501" i="1" s="1"/>
  <c r="F214" i="1"/>
  <c r="G214" i="1"/>
  <c r="J214" i="1"/>
  <c r="L214" i="1" s="1"/>
  <c r="D215" i="1"/>
  <c r="M212" i="1"/>
  <c r="S212" i="1" s="1"/>
  <c r="B212" i="1" s="1"/>
  <c r="V1503" i="1" l="1"/>
  <c r="N1502" i="1"/>
  <c r="I1502" i="1"/>
  <c r="A1503" i="1"/>
  <c r="E1504" i="1" s="1"/>
  <c r="H1502" i="1"/>
  <c r="R1502" i="1" s="1"/>
  <c r="O1501" i="1"/>
  <c r="P1501" i="1" s="1"/>
  <c r="T1501" i="1"/>
  <c r="M213" i="1"/>
  <c r="S213" i="1" s="1"/>
  <c r="B213" i="1" s="1"/>
  <c r="F215" i="1"/>
  <c r="G215" i="1"/>
  <c r="J215" i="1"/>
  <c r="L215" i="1" s="1"/>
  <c r="D216" i="1"/>
  <c r="V1504" i="1" l="1"/>
  <c r="N1503" i="1"/>
  <c r="O1503" i="1" s="1"/>
  <c r="P1503" i="1" s="1"/>
  <c r="H1503" i="1"/>
  <c r="A1504" i="1"/>
  <c r="E1505" i="1" s="1"/>
  <c r="I1503" i="1"/>
  <c r="O1502" i="1"/>
  <c r="P1502" i="1" s="1"/>
  <c r="T1502" i="1"/>
  <c r="F216" i="1"/>
  <c r="G216" i="1"/>
  <c r="J216" i="1"/>
  <c r="L216" i="1" s="1"/>
  <c r="D217" i="1"/>
  <c r="M214" i="1"/>
  <c r="S214" i="1" s="1"/>
  <c r="B214" i="1" s="1"/>
  <c r="V1505" i="1" l="1"/>
  <c r="N1504" i="1"/>
  <c r="I1504" i="1"/>
  <c r="H1504" i="1"/>
  <c r="A1505" i="1"/>
  <c r="E1506" i="1" s="1"/>
  <c r="R1503" i="1"/>
  <c r="M215" i="1"/>
  <c r="S215" i="1" s="1"/>
  <c r="B215" i="1" s="1"/>
  <c r="F217" i="1"/>
  <c r="J217" i="1"/>
  <c r="L217" i="1" s="1"/>
  <c r="G217" i="1"/>
  <c r="D218" i="1"/>
  <c r="R1504" i="1" l="1"/>
  <c r="O1504" i="1"/>
  <c r="P1504" i="1" s="1"/>
  <c r="T1504" i="1"/>
  <c r="V1506" i="1"/>
  <c r="N1505" i="1"/>
  <c r="A1506" i="1"/>
  <c r="E1507" i="1" s="1"/>
  <c r="I1505" i="1"/>
  <c r="H1505" i="1"/>
  <c r="F218" i="1"/>
  <c r="G218" i="1"/>
  <c r="J218" i="1"/>
  <c r="L218" i="1" s="1"/>
  <c r="D219" i="1"/>
  <c r="M216" i="1"/>
  <c r="S216" i="1" s="1"/>
  <c r="B216" i="1" s="1"/>
  <c r="R1505" i="1" l="1"/>
  <c r="V1507" i="1"/>
  <c r="N1506" i="1"/>
  <c r="H1506" i="1"/>
  <c r="I1506" i="1"/>
  <c r="A1507" i="1"/>
  <c r="E1508" i="1" s="1"/>
  <c r="O1505" i="1"/>
  <c r="P1505" i="1" s="1"/>
  <c r="T1505" i="1"/>
  <c r="M217" i="1"/>
  <c r="S217" i="1" s="1"/>
  <c r="B217" i="1" s="1"/>
  <c r="F219" i="1"/>
  <c r="G219" i="1"/>
  <c r="J219" i="1"/>
  <c r="L219" i="1" s="1"/>
  <c r="D220" i="1"/>
  <c r="R1506" i="1" l="1"/>
  <c r="V1508" i="1"/>
  <c r="N1507" i="1"/>
  <c r="A1508" i="1"/>
  <c r="E1509" i="1" s="1"/>
  <c r="I1507" i="1"/>
  <c r="H1507" i="1"/>
  <c r="O1506" i="1"/>
  <c r="P1506" i="1" s="1"/>
  <c r="T1506" i="1"/>
  <c r="F220" i="1"/>
  <c r="G220" i="1"/>
  <c r="J220" i="1"/>
  <c r="L220" i="1" s="1"/>
  <c r="D221" i="1"/>
  <c r="M218" i="1"/>
  <c r="S218" i="1" s="1"/>
  <c r="B218" i="1" s="1"/>
  <c r="R1507" i="1" l="1"/>
  <c r="O1507" i="1"/>
  <c r="P1507" i="1" s="1"/>
  <c r="T1507" i="1"/>
  <c r="V1509" i="1"/>
  <c r="N1508" i="1"/>
  <c r="H1508" i="1"/>
  <c r="I1508" i="1"/>
  <c r="A1509" i="1"/>
  <c r="E1510" i="1" s="1"/>
  <c r="M219" i="1"/>
  <c r="F221" i="1"/>
  <c r="G221" i="1"/>
  <c r="J221" i="1"/>
  <c r="L221" i="1" s="1"/>
  <c r="D222" i="1"/>
  <c r="V1510" i="1" l="1"/>
  <c r="N1509" i="1"/>
  <c r="A1510" i="1"/>
  <c r="E1511" i="1" s="1"/>
  <c r="I1509" i="1"/>
  <c r="H1509" i="1"/>
  <c r="R1509" i="1" s="1"/>
  <c r="R1508" i="1"/>
  <c r="O1508" i="1"/>
  <c r="P1508" i="1" s="1"/>
  <c r="T1508" i="1"/>
  <c r="M220" i="1"/>
  <c r="S220" i="1" s="1"/>
  <c r="B220" i="1" s="1"/>
  <c r="F222" i="1"/>
  <c r="G222" i="1"/>
  <c r="J222" i="1"/>
  <c r="L222" i="1" s="1"/>
  <c r="D223" i="1"/>
  <c r="S219" i="1"/>
  <c r="T219" i="1" s="1"/>
  <c r="O1509" i="1" l="1"/>
  <c r="P1509" i="1" s="1"/>
  <c r="T1509" i="1"/>
  <c r="V1511" i="1"/>
  <c r="N1510" i="1"/>
  <c r="I1510" i="1"/>
  <c r="A1511" i="1"/>
  <c r="E1512" i="1" s="1"/>
  <c r="H1510" i="1"/>
  <c r="R1510" i="1" s="1"/>
  <c r="B219" i="1"/>
  <c r="F223" i="1"/>
  <c r="J223" i="1"/>
  <c r="L223" i="1" s="1"/>
  <c r="G223" i="1"/>
  <c r="D224" i="1"/>
  <c r="M221" i="1"/>
  <c r="S221" i="1" s="1"/>
  <c r="B221" i="1" s="1"/>
  <c r="V1512" i="1" l="1"/>
  <c r="N1511" i="1"/>
  <c r="I1511" i="1"/>
  <c r="H1511" i="1"/>
  <c r="A1512" i="1"/>
  <c r="E1513" i="1" s="1"/>
  <c r="O1510" i="1"/>
  <c r="P1510" i="1" s="1"/>
  <c r="T1510" i="1"/>
  <c r="M222" i="1"/>
  <c r="S222" i="1" s="1"/>
  <c r="B222" i="1" s="1"/>
  <c r="M223" i="1"/>
  <c r="F224" i="1"/>
  <c r="J224" i="1"/>
  <c r="L224" i="1" s="1"/>
  <c r="G224" i="1"/>
  <c r="D225" i="1"/>
  <c r="V1513" i="1" l="1"/>
  <c r="N1512" i="1"/>
  <c r="H1512" i="1"/>
  <c r="I1512" i="1"/>
  <c r="A1513" i="1"/>
  <c r="E1514" i="1" s="1"/>
  <c r="R1511" i="1"/>
  <c r="O1511" i="1"/>
  <c r="P1511" i="1" s="1"/>
  <c r="T1511" i="1"/>
  <c r="C224" i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F225" i="1"/>
  <c r="G225" i="1"/>
  <c r="J225" i="1"/>
  <c r="L225" i="1" s="1"/>
  <c r="D226" i="1"/>
  <c r="S223" i="1"/>
  <c r="V1514" i="1" l="1"/>
  <c r="N1513" i="1"/>
  <c r="A1514" i="1"/>
  <c r="E1515" i="1" s="1"/>
  <c r="I1513" i="1"/>
  <c r="H1513" i="1"/>
  <c r="R1512" i="1"/>
  <c r="O1512" i="1"/>
  <c r="P1512" i="1" s="1"/>
  <c r="T1512" i="1"/>
  <c r="T223" i="1"/>
  <c r="B223" i="1"/>
  <c r="F226" i="1"/>
  <c r="G226" i="1"/>
  <c r="J226" i="1"/>
  <c r="L226" i="1" s="1"/>
  <c r="D227" i="1"/>
  <c r="M224" i="1"/>
  <c r="S224" i="1" s="1"/>
  <c r="B224" i="1" s="1"/>
  <c r="R1513" i="1" l="1"/>
  <c r="V1515" i="1"/>
  <c r="N1514" i="1"/>
  <c r="I1514" i="1"/>
  <c r="H1514" i="1"/>
  <c r="A1515" i="1"/>
  <c r="E1516" i="1" s="1"/>
  <c r="O1513" i="1"/>
  <c r="P1513" i="1" s="1"/>
  <c r="T1513" i="1"/>
  <c r="M225" i="1"/>
  <c r="S225" i="1" s="1"/>
  <c r="B225" i="1" s="1"/>
  <c r="F227" i="1"/>
  <c r="J227" i="1"/>
  <c r="L227" i="1" s="1"/>
  <c r="G227" i="1"/>
  <c r="D228" i="1"/>
  <c r="V1516" i="1" l="1"/>
  <c r="N1515" i="1"/>
  <c r="I1515" i="1"/>
  <c r="A1516" i="1"/>
  <c r="E1517" i="1" s="1"/>
  <c r="H1515" i="1"/>
  <c r="R1515" i="1" s="1"/>
  <c r="R1514" i="1"/>
  <c r="O1514" i="1"/>
  <c r="P1514" i="1" s="1"/>
  <c r="T1514" i="1"/>
  <c r="F228" i="1"/>
  <c r="J228" i="1"/>
  <c r="L228" i="1" s="1"/>
  <c r="G228" i="1"/>
  <c r="D229" i="1"/>
  <c r="M226" i="1"/>
  <c r="S226" i="1" s="1"/>
  <c r="B226" i="1" s="1"/>
  <c r="V1517" i="1" l="1"/>
  <c r="N1516" i="1"/>
  <c r="H1516" i="1"/>
  <c r="A1517" i="1"/>
  <c r="E1518" i="1" s="1"/>
  <c r="I1516" i="1"/>
  <c r="O1515" i="1"/>
  <c r="P1515" i="1" s="1"/>
  <c r="T1515" i="1"/>
  <c r="M227" i="1"/>
  <c r="S227" i="1" s="1"/>
  <c r="B227" i="1" s="1"/>
  <c r="F229" i="1"/>
  <c r="J229" i="1"/>
  <c r="L229" i="1" s="1"/>
  <c r="G229" i="1"/>
  <c r="D230" i="1"/>
  <c r="V1518" i="1" l="1"/>
  <c r="N1517" i="1"/>
  <c r="I1517" i="1"/>
  <c r="A1518" i="1"/>
  <c r="E1519" i="1" s="1"/>
  <c r="H1517" i="1"/>
  <c r="R1516" i="1"/>
  <c r="O1516" i="1"/>
  <c r="P1516" i="1" s="1"/>
  <c r="T1516" i="1"/>
  <c r="F230" i="1"/>
  <c r="J230" i="1"/>
  <c r="L230" i="1" s="1"/>
  <c r="G230" i="1"/>
  <c r="D231" i="1"/>
  <c r="M228" i="1"/>
  <c r="S228" i="1" s="1"/>
  <c r="B228" i="1" s="1"/>
  <c r="O1517" i="1" l="1"/>
  <c r="P1517" i="1" s="1"/>
  <c r="T1517" i="1"/>
  <c r="R1517" i="1"/>
  <c r="V1519" i="1"/>
  <c r="N1518" i="1"/>
  <c r="H1518" i="1"/>
  <c r="I1518" i="1"/>
  <c r="A1519" i="1"/>
  <c r="E1520" i="1" s="1"/>
  <c r="M229" i="1"/>
  <c r="S229" i="1" s="1"/>
  <c r="B229" i="1" s="1"/>
  <c r="F231" i="1"/>
  <c r="J231" i="1"/>
  <c r="L231" i="1" s="1"/>
  <c r="G231" i="1"/>
  <c r="D232" i="1"/>
  <c r="O1518" i="1" l="1"/>
  <c r="P1518" i="1" s="1"/>
  <c r="T1518" i="1"/>
  <c r="V1520" i="1"/>
  <c r="N1519" i="1"/>
  <c r="A1520" i="1"/>
  <c r="E1521" i="1" s="1"/>
  <c r="I1519" i="1"/>
  <c r="H1519" i="1"/>
  <c r="R1519" i="1" s="1"/>
  <c r="R1518" i="1"/>
  <c r="F232" i="1"/>
  <c r="G232" i="1"/>
  <c r="J232" i="1"/>
  <c r="L232" i="1" s="1"/>
  <c r="D233" i="1"/>
  <c r="M230" i="1"/>
  <c r="S230" i="1" s="1"/>
  <c r="B230" i="1" s="1"/>
  <c r="O1519" i="1" l="1"/>
  <c r="P1519" i="1" s="1"/>
  <c r="T1519" i="1"/>
  <c r="V1521" i="1"/>
  <c r="N1520" i="1"/>
  <c r="I1520" i="1"/>
  <c r="H1520" i="1"/>
  <c r="A1521" i="1"/>
  <c r="E1522" i="1" s="1"/>
  <c r="M231" i="1"/>
  <c r="S231" i="1" s="1"/>
  <c r="B231" i="1" s="1"/>
  <c r="F233" i="1"/>
  <c r="J233" i="1"/>
  <c r="L233" i="1" s="1"/>
  <c r="G233" i="1"/>
  <c r="D234" i="1"/>
  <c r="V1522" i="1" l="1"/>
  <c r="N1521" i="1"/>
  <c r="H1521" i="1"/>
  <c r="A1522" i="1"/>
  <c r="E1523" i="1" s="1"/>
  <c r="I1521" i="1"/>
  <c r="R1520" i="1"/>
  <c r="O1520" i="1"/>
  <c r="P1520" i="1" s="1"/>
  <c r="T1520" i="1"/>
  <c r="F234" i="1"/>
  <c r="G234" i="1"/>
  <c r="J234" i="1"/>
  <c r="L234" i="1" s="1"/>
  <c r="D235" i="1"/>
  <c r="M232" i="1"/>
  <c r="S232" i="1" s="1"/>
  <c r="B232" i="1" s="1"/>
  <c r="R1521" i="1" l="1"/>
  <c r="V1523" i="1"/>
  <c r="N1522" i="1"/>
  <c r="I1522" i="1"/>
  <c r="H1522" i="1"/>
  <c r="R1522" i="1" s="1"/>
  <c r="A1523" i="1"/>
  <c r="E1524" i="1" s="1"/>
  <c r="O1521" i="1"/>
  <c r="P1521" i="1" s="1"/>
  <c r="T1521" i="1"/>
  <c r="M233" i="1"/>
  <c r="S233" i="1" s="1"/>
  <c r="B233" i="1" s="1"/>
  <c r="F235" i="1"/>
  <c r="G235" i="1"/>
  <c r="J235" i="1"/>
  <c r="L235" i="1" s="1"/>
  <c r="D236" i="1"/>
  <c r="O1522" i="1" l="1"/>
  <c r="P1522" i="1" s="1"/>
  <c r="T1522" i="1"/>
  <c r="V1524" i="1"/>
  <c r="N1523" i="1"/>
  <c r="I1523" i="1"/>
  <c r="A1524" i="1"/>
  <c r="E1525" i="1" s="1"/>
  <c r="H1523" i="1"/>
  <c r="R1523" i="1" s="1"/>
  <c r="F236" i="1"/>
  <c r="G236" i="1"/>
  <c r="J236" i="1"/>
  <c r="L236" i="1" s="1"/>
  <c r="D237" i="1"/>
  <c r="M234" i="1"/>
  <c r="S234" i="1" s="1"/>
  <c r="B234" i="1" s="1"/>
  <c r="V1525" i="1" l="1"/>
  <c r="N1524" i="1"/>
  <c r="A1525" i="1"/>
  <c r="E1526" i="1" s="1"/>
  <c r="I1524" i="1"/>
  <c r="H1524" i="1"/>
  <c r="R1524" i="1" s="1"/>
  <c r="O1523" i="1"/>
  <c r="P1523" i="1" s="1"/>
  <c r="T1523" i="1"/>
  <c r="M235" i="1"/>
  <c r="S235" i="1" s="1"/>
  <c r="B235" i="1" s="1"/>
  <c r="F237" i="1"/>
  <c r="G237" i="1"/>
  <c r="J237" i="1"/>
  <c r="L237" i="1" s="1"/>
  <c r="D238" i="1"/>
  <c r="O1524" i="1" l="1"/>
  <c r="P1524" i="1" s="1"/>
  <c r="T1524" i="1"/>
  <c r="V1526" i="1"/>
  <c r="N1525" i="1"/>
  <c r="H1525" i="1"/>
  <c r="I1525" i="1"/>
  <c r="A1526" i="1"/>
  <c r="E1527" i="1" s="1"/>
  <c r="F238" i="1"/>
  <c r="G238" i="1"/>
  <c r="J238" i="1"/>
  <c r="L238" i="1" s="1"/>
  <c r="D239" i="1"/>
  <c r="M236" i="1"/>
  <c r="S236" i="1" s="1"/>
  <c r="B236" i="1" s="1"/>
  <c r="V1527" i="1" l="1"/>
  <c r="N1526" i="1"/>
  <c r="A1527" i="1"/>
  <c r="E1528" i="1" s="1"/>
  <c r="I1526" i="1"/>
  <c r="H1526" i="1"/>
  <c r="R1526" i="1" s="1"/>
  <c r="O1525" i="1"/>
  <c r="P1525" i="1" s="1"/>
  <c r="T1525" i="1"/>
  <c r="R1525" i="1"/>
  <c r="M237" i="1"/>
  <c r="S237" i="1" s="1"/>
  <c r="B237" i="1" s="1"/>
  <c r="F239" i="1"/>
  <c r="J239" i="1"/>
  <c r="L239" i="1" s="1"/>
  <c r="G239" i="1"/>
  <c r="D240" i="1"/>
  <c r="O1526" i="1" l="1"/>
  <c r="P1526" i="1" s="1"/>
  <c r="T1526" i="1"/>
  <c r="V1528" i="1"/>
  <c r="N1527" i="1"/>
  <c r="A1528" i="1"/>
  <c r="E1529" i="1" s="1"/>
  <c r="I1527" i="1"/>
  <c r="H1527" i="1"/>
  <c r="F240" i="1"/>
  <c r="J240" i="1"/>
  <c r="L240" i="1" s="1"/>
  <c r="G240" i="1"/>
  <c r="D241" i="1"/>
  <c r="M238" i="1"/>
  <c r="S238" i="1" s="1"/>
  <c r="B238" i="1" s="1"/>
  <c r="R1527" i="1" l="1"/>
  <c r="V1529" i="1"/>
  <c r="N1528" i="1"/>
  <c r="H1528" i="1"/>
  <c r="A1529" i="1"/>
  <c r="E1530" i="1" s="1"/>
  <c r="I1528" i="1"/>
  <c r="O1527" i="1"/>
  <c r="P1527" i="1" s="1"/>
  <c r="T1527" i="1"/>
  <c r="M239" i="1"/>
  <c r="S239" i="1" s="1"/>
  <c r="B239" i="1" s="1"/>
  <c r="F241" i="1"/>
  <c r="G241" i="1"/>
  <c r="J241" i="1"/>
  <c r="L241" i="1" s="1"/>
  <c r="D242" i="1"/>
  <c r="V1530" i="1" l="1"/>
  <c r="N1529" i="1"/>
  <c r="A1530" i="1"/>
  <c r="E1531" i="1" s="1"/>
  <c r="I1529" i="1"/>
  <c r="H1529" i="1"/>
  <c r="O1528" i="1"/>
  <c r="P1528" i="1" s="1"/>
  <c r="T1528" i="1"/>
  <c r="R1528" i="1"/>
  <c r="F242" i="1"/>
  <c r="G242" i="1"/>
  <c r="J242" i="1"/>
  <c r="L242" i="1" s="1"/>
  <c r="D243" i="1"/>
  <c r="M240" i="1"/>
  <c r="S240" i="1" s="1"/>
  <c r="B240" i="1" s="1"/>
  <c r="R1529" i="1" l="1"/>
  <c r="O1529" i="1"/>
  <c r="P1529" i="1" s="1"/>
  <c r="T1529" i="1"/>
  <c r="V1531" i="1"/>
  <c r="N1530" i="1"/>
  <c r="I1530" i="1"/>
  <c r="H1530" i="1"/>
  <c r="R1530" i="1" s="1"/>
  <c r="A1531" i="1"/>
  <c r="E1532" i="1" s="1"/>
  <c r="M241" i="1"/>
  <c r="S241" i="1" s="1"/>
  <c r="B241" i="1" s="1"/>
  <c r="F243" i="1"/>
  <c r="J243" i="1"/>
  <c r="L243" i="1" s="1"/>
  <c r="G243" i="1"/>
  <c r="D244" i="1"/>
  <c r="V1532" i="1" l="1"/>
  <c r="N1531" i="1"/>
  <c r="I1531" i="1"/>
  <c r="H1531" i="1"/>
  <c r="R1531" i="1" s="1"/>
  <c r="A1532" i="1"/>
  <c r="E1533" i="1" s="1"/>
  <c r="O1530" i="1"/>
  <c r="P1530" i="1" s="1"/>
  <c r="T1530" i="1"/>
  <c r="F244" i="1"/>
  <c r="G244" i="1"/>
  <c r="J244" i="1"/>
  <c r="L244" i="1" s="1"/>
  <c r="D245" i="1"/>
  <c r="M242" i="1"/>
  <c r="S242" i="1" s="1"/>
  <c r="B242" i="1" s="1"/>
  <c r="O1531" i="1" l="1"/>
  <c r="P1531" i="1" s="1"/>
  <c r="T1531" i="1"/>
  <c r="V1533" i="1"/>
  <c r="N1532" i="1"/>
  <c r="I1532" i="1"/>
  <c r="H1532" i="1"/>
  <c r="R1532" i="1" s="1"/>
  <c r="A1533" i="1"/>
  <c r="E1534" i="1" s="1"/>
  <c r="M243" i="1"/>
  <c r="S243" i="1" s="1"/>
  <c r="B243" i="1" s="1"/>
  <c r="F245" i="1"/>
  <c r="G245" i="1"/>
  <c r="J245" i="1"/>
  <c r="L245" i="1" s="1"/>
  <c r="D246" i="1"/>
  <c r="V1534" i="1" l="1"/>
  <c r="N1533" i="1"/>
  <c r="O1533" i="1" s="1"/>
  <c r="P1533" i="1" s="1"/>
  <c r="H1533" i="1"/>
  <c r="A1534" i="1"/>
  <c r="E1535" i="1" s="1"/>
  <c r="I1533" i="1"/>
  <c r="O1532" i="1"/>
  <c r="P1532" i="1" s="1"/>
  <c r="T1532" i="1"/>
  <c r="F246" i="1"/>
  <c r="J246" i="1"/>
  <c r="L246" i="1" s="1"/>
  <c r="G246" i="1"/>
  <c r="D247" i="1"/>
  <c r="M244" i="1"/>
  <c r="S244" i="1" s="1"/>
  <c r="B244" i="1" s="1"/>
  <c r="V1535" i="1" l="1"/>
  <c r="N1534" i="1"/>
  <c r="I1534" i="1"/>
  <c r="A1535" i="1"/>
  <c r="E1536" i="1" s="1"/>
  <c r="H1534" i="1"/>
  <c r="R1534" i="1" s="1"/>
  <c r="R1533" i="1"/>
  <c r="M245" i="1"/>
  <c r="S245" i="1" s="1"/>
  <c r="B245" i="1" s="1"/>
  <c r="F247" i="1"/>
  <c r="G247" i="1"/>
  <c r="J247" i="1"/>
  <c r="L247" i="1" s="1"/>
  <c r="D248" i="1"/>
  <c r="V1536" i="1" l="1"/>
  <c r="N1535" i="1"/>
  <c r="H1535" i="1"/>
  <c r="A1536" i="1"/>
  <c r="E1537" i="1" s="1"/>
  <c r="I1535" i="1"/>
  <c r="O1534" i="1"/>
  <c r="P1534" i="1" s="1"/>
  <c r="T1534" i="1"/>
  <c r="F248" i="1"/>
  <c r="G248" i="1"/>
  <c r="J248" i="1"/>
  <c r="L248" i="1" s="1"/>
  <c r="D249" i="1"/>
  <c r="M246" i="1"/>
  <c r="S246" i="1" s="1"/>
  <c r="B246" i="1" s="1"/>
  <c r="O1535" i="1" l="1"/>
  <c r="P1535" i="1" s="1"/>
  <c r="T1535" i="1"/>
  <c r="V1537" i="1"/>
  <c r="N1536" i="1"/>
  <c r="H1536" i="1"/>
  <c r="I1536" i="1"/>
  <c r="A1537" i="1"/>
  <c r="E1538" i="1" s="1"/>
  <c r="R1535" i="1"/>
  <c r="M247" i="1"/>
  <c r="S247" i="1" s="1"/>
  <c r="B247" i="1" s="1"/>
  <c r="F249" i="1"/>
  <c r="J249" i="1"/>
  <c r="L249" i="1" s="1"/>
  <c r="G249" i="1"/>
  <c r="D250" i="1"/>
  <c r="V1538" i="1" l="1"/>
  <c r="N1537" i="1"/>
  <c r="I1537" i="1"/>
  <c r="A1538" i="1"/>
  <c r="E1539" i="1" s="1"/>
  <c r="H1537" i="1"/>
  <c r="R1537" i="1" s="1"/>
  <c r="R1536" i="1"/>
  <c r="O1536" i="1"/>
  <c r="P1536" i="1" s="1"/>
  <c r="T1536" i="1"/>
  <c r="F250" i="1"/>
  <c r="G250" i="1"/>
  <c r="J250" i="1"/>
  <c r="L250" i="1" s="1"/>
  <c r="D251" i="1"/>
  <c r="M248" i="1"/>
  <c r="S248" i="1" s="1"/>
  <c r="B248" i="1" s="1"/>
  <c r="O1537" i="1" l="1"/>
  <c r="P1537" i="1" s="1"/>
  <c r="T1537" i="1"/>
  <c r="V1539" i="1"/>
  <c r="N1538" i="1"/>
  <c r="A1539" i="1"/>
  <c r="E1540" i="1" s="1"/>
  <c r="I1538" i="1"/>
  <c r="H1538" i="1"/>
  <c r="M249" i="1"/>
  <c r="S249" i="1" s="1"/>
  <c r="B249" i="1" s="1"/>
  <c r="F251" i="1"/>
  <c r="J251" i="1"/>
  <c r="L251" i="1" s="1"/>
  <c r="G251" i="1"/>
  <c r="D252" i="1"/>
  <c r="R1538" i="1" l="1"/>
  <c r="V1540" i="1"/>
  <c r="N1539" i="1"/>
  <c r="A1540" i="1"/>
  <c r="E1541" i="1" s="1"/>
  <c r="H1539" i="1"/>
  <c r="I1539" i="1"/>
  <c r="O1538" i="1"/>
  <c r="P1538" i="1" s="1"/>
  <c r="T1538" i="1"/>
  <c r="F252" i="1"/>
  <c r="J252" i="1"/>
  <c r="L252" i="1" s="1"/>
  <c r="G252" i="1"/>
  <c r="D253" i="1"/>
  <c r="M250" i="1"/>
  <c r="R1539" i="1" l="1"/>
  <c r="V1541" i="1"/>
  <c r="N1540" i="1"/>
  <c r="H1540" i="1"/>
  <c r="A1541" i="1"/>
  <c r="E1542" i="1" s="1"/>
  <c r="I1540" i="1"/>
  <c r="O1539" i="1"/>
  <c r="P1539" i="1" s="1"/>
  <c r="T1539" i="1"/>
  <c r="M251" i="1"/>
  <c r="S251" i="1" s="1"/>
  <c r="B251" i="1" s="1"/>
  <c r="S250" i="1"/>
  <c r="T250" i="1" s="1"/>
  <c r="F253" i="1"/>
  <c r="J253" i="1"/>
  <c r="L253" i="1" s="1"/>
  <c r="G253" i="1"/>
  <c r="D254" i="1"/>
  <c r="V1542" i="1" l="1"/>
  <c r="N1541" i="1"/>
  <c r="H1541" i="1"/>
  <c r="I1541" i="1"/>
  <c r="A1542" i="1"/>
  <c r="E1543" i="1" s="1"/>
  <c r="R1540" i="1"/>
  <c r="O1540" i="1"/>
  <c r="P1540" i="1" s="1"/>
  <c r="T1540" i="1"/>
  <c r="B250" i="1"/>
  <c r="F254" i="1"/>
  <c r="G254" i="1"/>
  <c r="J254" i="1"/>
  <c r="L254" i="1" s="1"/>
  <c r="D255" i="1"/>
  <c r="M252" i="1"/>
  <c r="S252" i="1" s="1"/>
  <c r="B252" i="1" s="1"/>
  <c r="V1543" i="1" l="1"/>
  <c r="N1542" i="1"/>
  <c r="H1542" i="1"/>
  <c r="A1543" i="1"/>
  <c r="E1544" i="1" s="1"/>
  <c r="I1542" i="1"/>
  <c r="R1541" i="1"/>
  <c r="O1541" i="1"/>
  <c r="P1541" i="1" s="1"/>
  <c r="T1541" i="1"/>
  <c r="M254" i="1"/>
  <c r="M253" i="1"/>
  <c r="S253" i="1" s="1"/>
  <c r="B253" i="1" s="1"/>
  <c r="F255" i="1"/>
  <c r="G255" i="1"/>
  <c r="J255" i="1"/>
  <c r="L255" i="1" s="1"/>
  <c r="D256" i="1"/>
  <c r="V1544" i="1" l="1"/>
  <c r="N1543" i="1"/>
  <c r="A1544" i="1"/>
  <c r="E1545" i="1" s="1"/>
  <c r="I1543" i="1"/>
  <c r="H1543" i="1"/>
  <c r="R1543" i="1" s="1"/>
  <c r="R1542" i="1"/>
  <c r="O1542" i="1"/>
  <c r="P1542" i="1" s="1"/>
  <c r="T1542" i="1"/>
  <c r="C255" i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F256" i="1"/>
  <c r="J256" i="1"/>
  <c r="L256" i="1" s="1"/>
  <c r="G256" i="1"/>
  <c r="D257" i="1"/>
  <c r="S254" i="1"/>
  <c r="V1545" i="1" l="1"/>
  <c r="N1544" i="1"/>
  <c r="A1545" i="1"/>
  <c r="E1546" i="1" s="1"/>
  <c r="I1544" i="1"/>
  <c r="H1544" i="1"/>
  <c r="R1544" i="1" s="1"/>
  <c r="O1543" i="1"/>
  <c r="P1543" i="1" s="1"/>
  <c r="T1543" i="1"/>
  <c r="T254" i="1"/>
  <c r="M255" i="1"/>
  <c r="S255" i="1" s="1"/>
  <c r="B255" i="1" s="1"/>
  <c r="F257" i="1"/>
  <c r="G257" i="1"/>
  <c r="J257" i="1"/>
  <c r="L257" i="1" s="1"/>
  <c r="D258" i="1"/>
  <c r="B254" i="1"/>
  <c r="V1546" i="1" l="1"/>
  <c r="N1545" i="1"/>
  <c r="A1546" i="1"/>
  <c r="E1547" i="1" s="1"/>
  <c r="I1545" i="1"/>
  <c r="H1545" i="1"/>
  <c r="O1544" i="1"/>
  <c r="P1544" i="1" s="1"/>
  <c r="T1544" i="1"/>
  <c r="F258" i="1"/>
  <c r="J258" i="1"/>
  <c r="L258" i="1" s="1"/>
  <c r="G258" i="1"/>
  <c r="D259" i="1"/>
  <c r="M256" i="1"/>
  <c r="S256" i="1" s="1"/>
  <c r="B256" i="1" s="1"/>
  <c r="R1545" i="1" l="1"/>
  <c r="V1547" i="1"/>
  <c r="N1546" i="1"/>
  <c r="A1547" i="1"/>
  <c r="E1548" i="1" s="1"/>
  <c r="H1546" i="1"/>
  <c r="I1546" i="1"/>
  <c r="O1545" i="1"/>
  <c r="P1545" i="1" s="1"/>
  <c r="T1545" i="1"/>
  <c r="M257" i="1"/>
  <c r="S257" i="1" s="1"/>
  <c r="B257" i="1" s="1"/>
  <c r="F259" i="1"/>
  <c r="G259" i="1"/>
  <c r="J259" i="1"/>
  <c r="L259" i="1" s="1"/>
  <c r="D260" i="1"/>
  <c r="O1546" i="1" l="1"/>
  <c r="P1546" i="1" s="1"/>
  <c r="T1546" i="1"/>
  <c r="R1546" i="1"/>
  <c r="V1548" i="1"/>
  <c r="N1547" i="1"/>
  <c r="A1548" i="1"/>
  <c r="E1549" i="1" s="1"/>
  <c r="I1547" i="1"/>
  <c r="H1547" i="1"/>
  <c r="F260" i="1"/>
  <c r="J260" i="1"/>
  <c r="L260" i="1" s="1"/>
  <c r="G260" i="1"/>
  <c r="D261" i="1"/>
  <c r="M258" i="1"/>
  <c r="S258" i="1" s="1"/>
  <c r="B258" i="1" s="1"/>
  <c r="R1547" i="1" l="1"/>
  <c r="V1549" i="1"/>
  <c r="N1548" i="1"/>
  <c r="I1548" i="1"/>
  <c r="A1549" i="1"/>
  <c r="E1550" i="1" s="1"/>
  <c r="H1548" i="1"/>
  <c r="R1548" i="1" s="1"/>
  <c r="O1547" i="1"/>
  <c r="P1547" i="1" s="1"/>
  <c r="T1547" i="1"/>
  <c r="M259" i="1"/>
  <c r="S259" i="1" s="1"/>
  <c r="B259" i="1" s="1"/>
  <c r="F261" i="1"/>
  <c r="J261" i="1"/>
  <c r="L261" i="1" s="1"/>
  <c r="G261" i="1"/>
  <c r="D262" i="1"/>
  <c r="V1550" i="1" l="1"/>
  <c r="N1549" i="1"/>
  <c r="H1549" i="1"/>
  <c r="A1550" i="1"/>
  <c r="E1551" i="1" s="1"/>
  <c r="I1549" i="1"/>
  <c r="O1548" i="1"/>
  <c r="P1548" i="1" s="1"/>
  <c r="T1548" i="1"/>
  <c r="F262" i="1"/>
  <c r="J262" i="1"/>
  <c r="L262" i="1" s="1"/>
  <c r="G262" i="1"/>
  <c r="D263" i="1"/>
  <c r="M260" i="1"/>
  <c r="S260" i="1" s="1"/>
  <c r="B260" i="1" s="1"/>
  <c r="O1549" i="1" l="1"/>
  <c r="P1549" i="1" s="1"/>
  <c r="T1549" i="1"/>
  <c r="V1551" i="1"/>
  <c r="N1550" i="1"/>
  <c r="A1551" i="1"/>
  <c r="E1552" i="1" s="1"/>
  <c r="H1550" i="1"/>
  <c r="I1550" i="1"/>
  <c r="R1549" i="1"/>
  <c r="M261" i="1"/>
  <c r="S261" i="1" s="1"/>
  <c r="B261" i="1" s="1"/>
  <c r="F263" i="1"/>
  <c r="J263" i="1"/>
  <c r="L263" i="1" s="1"/>
  <c r="G263" i="1"/>
  <c r="D264" i="1"/>
  <c r="R1550" i="1" l="1"/>
  <c r="V1552" i="1"/>
  <c r="N1551" i="1"/>
  <c r="H1551" i="1"/>
  <c r="I1551" i="1"/>
  <c r="A1552" i="1"/>
  <c r="E1553" i="1" s="1"/>
  <c r="O1550" i="1"/>
  <c r="P1550" i="1" s="1"/>
  <c r="T1550" i="1"/>
  <c r="F264" i="1"/>
  <c r="G264" i="1"/>
  <c r="J264" i="1"/>
  <c r="L264" i="1" s="1"/>
  <c r="D265" i="1"/>
  <c r="M262" i="1"/>
  <c r="S262" i="1" s="1"/>
  <c r="B262" i="1" s="1"/>
  <c r="R1551" i="1" l="1"/>
  <c r="V1553" i="1"/>
  <c r="N1552" i="1"/>
  <c r="A1553" i="1"/>
  <c r="E1554" i="1" s="1"/>
  <c r="I1552" i="1"/>
  <c r="H1552" i="1"/>
  <c r="R1552" i="1" s="1"/>
  <c r="O1551" i="1"/>
  <c r="P1551" i="1" s="1"/>
  <c r="T1551" i="1"/>
  <c r="M263" i="1"/>
  <c r="S263" i="1" s="1"/>
  <c r="B263" i="1" s="1"/>
  <c r="F265" i="1"/>
  <c r="G265" i="1"/>
  <c r="J265" i="1"/>
  <c r="L265" i="1" s="1"/>
  <c r="D266" i="1"/>
  <c r="V1554" i="1" l="1"/>
  <c r="N1553" i="1"/>
  <c r="I1553" i="1"/>
  <c r="H1553" i="1"/>
  <c r="R1553" i="1" s="1"/>
  <c r="A1554" i="1"/>
  <c r="E1555" i="1" s="1"/>
  <c r="O1552" i="1"/>
  <c r="P1552" i="1" s="1"/>
  <c r="T1552" i="1"/>
  <c r="F266" i="1"/>
  <c r="G266" i="1"/>
  <c r="J266" i="1"/>
  <c r="L266" i="1" s="1"/>
  <c r="D267" i="1"/>
  <c r="M264" i="1"/>
  <c r="S264" i="1" s="1"/>
  <c r="B264" i="1" s="1"/>
  <c r="V1555" i="1" l="1"/>
  <c r="N1554" i="1"/>
  <c r="I1554" i="1"/>
  <c r="H1554" i="1"/>
  <c r="R1554" i="1" s="1"/>
  <c r="A1555" i="1"/>
  <c r="E1556" i="1" s="1"/>
  <c r="O1553" i="1"/>
  <c r="P1553" i="1" s="1"/>
  <c r="T1553" i="1"/>
  <c r="M265" i="1"/>
  <c r="S265" i="1" s="1"/>
  <c r="B265" i="1" s="1"/>
  <c r="F267" i="1"/>
  <c r="G267" i="1"/>
  <c r="J267" i="1"/>
  <c r="L267" i="1" s="1"/>
  <c r="D268" i="1"/>
  <c r="V1556" i="1" l="1"/>
  <c r="N1555" i="1"/>
  <c r="A1556" i="1"/>
  <c r="E1557" i="1" s="1"/>
  <c r="H1555" i="1"/>
  <c r="I1555" i="1"/>
  <c r="O1554" i="1"/>
  <c r="P1554" i="1" s="1"/>
  <c r="T1554" i="1"/>
  <c r="F268" i="1"/>
  <c r="G268" i="1"/>
  <c r="J268" i="1"/>
  <c r="L268" i="1" s="1"/>
  <c r="D269" i="1"/>
  <c r="M266" i="1"/>
  <c r="S266" i="1" s="1"/>
  <c r="B266" i="1" s="1"/>
  <c r="R1555" i="1" l="1"/>
  <c r="V1557" i="1"/>
  <c r="N1556" i="1"/>
  <c r="I1556" i="1"/>
  <c r="A1557" i="1"/>
  <c r="E1558" i="1" s="1"/>
  <c r="H1556" i="1"/>
  <c r="R1556" i="1" s="1"/>
  <c r="O1555" i="1"/>
  <c r="P1555" i="1" s="1"/>
  <c r="T1555" i="1"/>
  <c r="M267" i="1"/>
  <c r="S267" i="1" s="1"/>
  <c r="B267" i="1" s="1"/>
  <c r="F269" i="1"/>
  <c r="G269" i="1"/>
  <c r="J269" i="1"/>
  <c r="L269" i="1" s="1"/>
  <c r="D270" i="1"/>
  <c r="V1558" i="1" l="1"/>
  <c r="N1557" i="1"/>
  <c r="H1557" i="1"/>
  <c r="A1558" i="1"/>
  <c r="E1559" i="1" s="1"/>
  <c r="I1557" i="1"/>
  <c r="O1556" i="1"/>
  <c r="P1556" i="1" s="1"/>
  <c r="T1556" i="1"/>
  <c r="M268" i="1"/>
  <c r="S268" i="1" s="1"/>
  <c r="B268" i="1" s="1"/>
  <c r="F270" i="1"/>
  <c r="G270" i="1"/>
  <c r="J270" i="1"/>
  <c r="L270" i="1" s="1"/>
  <c r="D271" i="1"/>
  <c r="V1559" i="1" l="1"/>
  <c r="N1558" i="1"/>
  <c r="A1559" i="1"/>
  <c r="E1560" i="1" s="1"/>
  <c r="H1558" i="1"/>
  <c r="I1558" i="1"/>
  <c r="R1557" i="1"/>
  <c r="O1557" i="1"/>
  <c r="P1557" i="1" s="1"/>
  <c r="T1557" i="1"/>
  <c r="F271" i="1"/>
  <c r="G271" i="1"/>
  <c r="J271" i="1"/>
  <c r="L271" i="1" s="1"/>
  <c r="D272" i="1"/>
  <c r="M269" i="1"/>
  <c r="S269" i="1" s="1"/>
  <c r="B269" i="1" s="1"/>
  <c r="R1558" i="1" l="1"/>
  <c r="V1560" i="1"/>
  <c r="N1559" i="1"/>
  <c r="A1560" i="1"/>
  <c r="E1561" i="1" s="1"/>
  <c r="H1559" i="1"/>
  <c r="I1559" i="1"/>
  <c r="O1558" i="1"/>
  <c r="P1558" i="1" s="1"/>
  <c r="T1558" i="1"/>
  <c r="M270" i="1"/>
  <c r="S270" i="1" s="1"/>
  <c r="B270" i="1" s="1"/>
  <c r="F272" i="1"/>
  <c r="G272" i="1"/>
  <c r="J272" i="1"/>
  <c r="L272" i="1" s="1"/>
  <c r="D273" i="1"/>
  <c r="R1559" i="1" l="1"/>
  <c r="O1559" i="1"/>
  <c r="P1559" i="1" s="1"/>
  <c r="T1559" i="1"/>
  <c r="V1561" i="1"/>
  <c r="N1560" i="1"/>
  <c r="I1560" i="1"/>
  <c r="H1560" i="1"/>
  <c r="R1560" i="1" s="1"/>
  <c r="A1561" i="1"/>
  <c r="E1562" i="1" s="1"/>
  <c r="F273" i="1"/>
  <c r="J273" i="1"/>
  <c r="L273" i="1" s="1"/>
  <c r="G273" i="1"/>
  <c r="D274" i="1"/>
  <c r="M271" i="1"/>
  <c r="S271" i="1" s="1"/>
  <c r="B271" i="1" s="1"/>
  <c r="V1562" i="1" l="1"/>
  <c r="N1561" i="1"/>
  <c r="A1562" i="1"/>
  <c r="E1563" i="1" s="1"/>
  <c r="H1561" i="1"/>
  <c r="I1561" i="1"/>
  <c r="O1560" i="1"/>
  <c r="P1560" i="1" s="1"/>
  <c r="T1560" i="1"/>
  <c r="M272" i="1"/>
  <c r="S272" i="1" s="1"/>
  <c r="B272" i="1" s="1"/>
  <c r="F274" i="1"/>
  <c r="G274" i="1"/>
  <c r="J274" i="1"/>
  <c r="L274" i="1" s="1"/>
  <c r="D275" i="1"/>
  <c r="O1561" i="1" l="1"/>
  <c r="P1561" i="1" s="1"/>
  <c r="T1561" i="1"/>
  <c r="R1561" i="1"/>
  <c r="V1563" i="1"/>
  <c r="N1562" i="1"/>
  <c r="H1562" i="1"/>
  <c r="A1563" i="1"/>
  <c r="E1564" i="1" s="1"/>
  <c r="I1562" i="1"/>
  <c r="F275" i="1"/>
  <c r="G275" i="1"/>
  <c r="J275" i="1"/>
  <c r="L275" i="1" s="1"/>
  <c r="D276" i="1"/>
  <c r="M273" i="1"/>
  <c r="S273" i="1" s="1"/>
  <c r="B273" i="1" s="1"/>
  <c r="V1564" i="1" l="1"/>
  <c r="N1563" i="1"/>
  <c r="H1563" i="1"/>
  <c r="A1564" i="1"/>
  <c r="I1563" i="1"/>
  <c r="O1562" i="1"/>
  <c r="P1562" i="1" s="1"/>
  <c r="T1562" i="1"/>
  <c r="R1562" i="1"/>
  <c r="M274" i="1"/>
  <c r="S274" i="1" s="1"/>
  <c r="B274" i="1" s="1"/>
  <c r="F276" i="1"/>
  <c r="G276" i="1"/>
  <c r="J276" i="1"/>
  <c r="L276" i="1" s="1"/>
  <c r="D277" i="1"/>
  <c r="N1564" i="1" l="1"/>
  <c r="O1564" i="1" s="1"/>
  <c r="I1564" i="1"/>
  <c r="H1564" i="1"/>
  <c r="R1564" i="1" s="1"/>
  <c r="O1563" i="1"/>
  <c r="P1563" i="1" s="1"/>
  <c r="T1563" i="1"/>
  <c r="R1563" i="1"/>
  <c r="F277" i="1"/>
  <c r="G277" i="1"/>
  <c r="J277" i="1"/>
  <c r="L277" i="1" s="1"/>
  <c r="D278" i="1"/>
  <c r="M275" i="1"/>
  <c r="S275" i="1" s="1"/>
  <c r="B275" i="1" s="1"/>
  <c r="M276" i="1" l="1"/>
  <c r="S276" i="1" s="1"/>
  <c r="B276" i="1" s="1"/>
  <c r="F278" i="1"/>
  <c r="G278" i="1"/>
  <c r="J278" i="1"/>
  <c r="L278" i="1" s="1"/>
  <c r="D279" i="1"/>
  <c r="F279" i="1" l="1"/>
  <c r="G279" i="1"/>
  <c r="J279" i="1"/>
  <c r="L279" i="1" s="1"/>
  <c r="D280" i="1"/>
  <c r="M277" i="1"/>
  <c r="S277" i="1" s="1"/>
  <c r="B277" i="1" s="1"/>
  <c r="M278" i="1" l="1"/>
  <c r="S278" i="1" s="1"/>
  <c r="B278" i="1" s="1"/>
  <c r="F280" i="1"/>
  <c r="G280" i="1"/>
  <c r="J280" i="1"/>
  <c r="L280" i="1" s="1"/>
  <c r="D281" i="1"/>
  <c r="F281" i="1" l="1"/>
  <c r="G281" i="1"/>
  <c r="J281" i="1"/>
  <c r="L281" i="1" s="1"/>
  <c r="D282" i="1"/>
  <c r="M279" i="1"/>
  <c r="S279" i="1" s="1"/>
  <c r="B279" i="1" s="1"/>
  <c r="M280" i="1" l="1"/>
  <c r="F282" i="1"/>
  <c r="J282" i="1"/>
  <c r="L282" i="1" s="1"/>
  <c r="G282" i="1"/>
  <c r="D283" i="1"/>
  <c r="F283" i="1" l="1"/>
  <c r="J283" i="1"/>
  <c r="L283" i="1" s="1"/>
  <c r="G283" i="1"/>
  <c r="D284" i="1"/>
  <c r="M281" i="1"/>
  <c r="S281" i="1" s="1"/>
  <c r="B281" i="1" s="1"/>
  <c r="S280" i="1"/>
  <c r="T280" i="1" s="1"/>
  <c r="B280" i="1" l="1"/>
  <c r="M282" i="1"/>
  <c r="S282" i="1" s="1"/>
  <c r="B282" i="1" s="1"/>
  <c r="F284" i="1"/>
  <c r="J284" i="1"/>
  <c r="L284" i="1" s="1"/>
  <c r="G284" i="1"/>
  <c r="D285" i="1"/>
  <c r="F285" i="1" l="1"/>
  <c r="G285" i="1"/>
  <c r="J285" i="1"/>
  <c r="L285" i="1" s="1"/>
  <c r="D286" i="1"/>
  <c r="M283" i="1"/>
  <c r="S283" i="1" s="1"/>
  <c r="B283" i="1" s="1"/>
  <c r="M284" i="1"/>
  <c r="C285" i="1" l="1"/>
  <c r="S284" i="1"/>
  <c r="F286" i="1"/>
  <c r="G286" i="1"/>
  <c r="J286" i="1"/>
  <c r="L286" i="1" s="1"/>
  <c r="D287" i="1"/>
  <c r="C286" i="1" l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T284" i="1"/>
  <c r="B284" i="1"/>
  <c r="M285" i="1"/>
  <c r="S285" i="1" s="1"/>
  <c r="F287" i="1"/>
  <c r="J287" i="1"/>
  <c r="L287" i="1" s="1"/>
  <c r="G287" i="1"/>
  <c r="D288" i="1"/>
  <c r="B285" i="1" l="1"/>
  <c r="F288" i="1"/>
  <c r="J288" i="1"/>
  <c r="L288" i="1" s="1"/>
  <c r="G288" i="1"/>
  <c r="D289" i="1"/>
  <c r="M286" i="1"/>
  <c r="S286" i="1" s="1"/>
  <c r="B286" i="1" s="1"/>
  <c r="M287" i="1" l="1"/>
  <c r="S287" i="1" s="1"/>
  <c r="B287" i="1" s="1"/>
  <c r="F289" i="1"/>
  <c r="J289" i="1"/>
  <c r="L289" i="1" s="1"/>
  <c r="G289" i="1"/>
  <c r="D290" i="1"/>
  <c r="M288" i="1" l="1"/>
  <c r="S288" i="1" s="1"/>
  <c r="B288" i="1" s="1"/>
  <c r="F290" i="1"/>
  <c r="G290" i="1"/>
  <c r="J290" i="1"/>
  <c r="L290" i="1" s="1"/>
  <c r="D291" i="1"/>
  <c r="F291" i="1" l="1"/>
  <c r="J291" i="1"/>
  <c r="L291" i="1" s="1"/>
  <c r="G291" i="1"/>
  <c r="D292" i="1"/>
  <c r="M289" i="1"/>
  <c r="S289" i="1" s="1"/>
  <c r="B289" i="1" s="1"/>
  <c r="M290" i="1" l="1"/>
  <c r="S290" i="1" s="1"/>
  <c r="B290" i="1" s="1"/>
  <c r="F292" i="1"/>
  <c r="G292" i="1"/>
  <c r="J292" i="1"/>
  <c r="L292" i="1" s="1"/>
  <c r="D293" i="1"/>
  <c r="F293" i="1" l="1"/>
  <c r="G293" i="1"/>
  <c r="J293" i="1"/>
  <c r="L293" i="1" s="1"/>
  <c r="D294" i="1"/>
  <c r="M291" i="1"/>
  <c r="S291" i="1" s="1"/>
  <c r="B291" i="1" s="1"/>
  <c r="M292" i="1" l="1"/>
  <c r="S292" i="1" s="1"/>
  <c r="B292" i="1" s="1"/>
  <c r="F294" i="1"/>
  <c r="J294" i="1"/>
  <c r="L294" i="1" s="1"/>
  <c r="G294" i="1"/>
  <c r="D295" i="1"/>
  <c r="F295" i="1" l="1"/>
  <c r="J295" i="1"/>
  <c r="L295" i="1" s="1"/>
  <c r="G295" i="1"/>
  <c r="D296" i="1"/>
  <c r="M293" i="1"/>
  <c r="S293" i="1" s="1"/>
  <c r="B293" i="1" s="1"/>
  <c r="M294" i="1" l="1"/>
  <c r="S294" i="1" s="1"/>
  <c r="B294" i="1" s="1"/>
  <c r="F296" i="1"/>
  <c r="G296" i="1"/>
  <c r="J296" i="1"/>
  <c r="L296" i="1" s="1"/>
  <c r="D297" i="1"/>
  <c r="M295" i="1" l="1"/>
  <c r="S295" i="1" s="1"/>
  <c r="B295" i="1" s="1"/>
  <c r="F297" i="1"/>
  <c r="G297" i="1"/>
  <c r="J297" i="1"/>
  <c r="L297" i="1" s="1"/>
  <c r="D298" i="1"/>
  <c r="F298" i="1" l="1"/>
  <c r="J298" i="1"/>
  <c r="L298" i="1" s="1"/>
  <c r="G298" i="1"/>
  <c r="D299" i="1"/>
  <c r="M296" i="1"/>
  <c r="S296" i="1" s="1"/>
  <c r="B296" i="1" s="1"/>
  <c r="M297" i="1" l="1"/>
  <c r="S297" i="1" s="1"/>
  <c r="B297" i="1" s="1"/>
  <c r="F299" i="1"/>
  <c r="G299" i="1"/>
  <c r="J299" i="1"/>
  <c r="L299" i="1" s="1"/>
  <c r="D300" i="1"/>
  <c r="F300" i="1" l="1"/>
  <c r="J300" i="1"/>
  <c r="L300" i="1" s="1"/>
  <c r="G300" i="1"/>
  <c r="D301" i="1"/>
  <c r="M298" i="1"/>
  <c r="S298" i="1" s="1"/>
  <c r="B298" i="1" s="1"/>
  <c r="F301" i="1" l="1"/>
  <c r="J301" i="1"/>
  <c r="L301" i="1" s="1"/>
  <c r="G301" i="1"/>
  <c r="D302" i="1"/>
  <c r="M299" i="1"/>
  <c r="S299" i="1" s="1"/>
  <c r="B299" i="1" s="1"/>
  <c r="M300" i="1" l="1"/>
  <c r="S300" i="1" s="1"/>
  <c r="B300" i="1" s="1"/>
  <c r="F302" i="1"/>
  <c r="G302" i="1"/>
  <c r="J302" i="1"/>
  <c r="L302" i="1" s="1"/>
  <c r="D303" i="1"/>
  <c r="M301" i="1" l="1"/>
  <c r="S301" i="1" s="1"/>
  <c r="B301" i="1" s="1"/>
  <c r="F303" i="1"/>
  <c r="G303" i="1"/>
  <c r="J303" i="1"/>
  <c r="L303" i="1" s="1"/>
  <c r="D304" i="1"/>
  <c r="F304" i="1" l="1"/>
  <c r="G304" i="1"/>
  <c r="J304" i="1"/>
  <c r="L304" i="1" s="1"/>
  <c r="D305" i="1"/>
  <c r="M302" i="1"/>
  <c r="S302" i="1" s="1"/>
  <c r="B302" i="1" s="1"/>
  <c r="M303" i="1" l="1"/>
  <c r="S303" i="1" s="1"/>
  <c r="B303" i="1" s="1"/>
  <c r="F305" i="1"/>
  <c r="G305" i="1"/>
  <c r="J305" i="1"/>
  <c r="L305" i="1" s="1"/>
  <c r="D306" i="1"/>
  <c r="F306" i="1" l="1"/>
  <c r="J306" i="1"/>
  <c r="L306" i="1" s="1"/>
  <c r="G306" i="1"/>
  <c r="D307" i="1"/>
  <c r="M304" i="1"/>
  <c r="S304" i="1" s="1"/>
  <c r="B304" i="1" s="1"/>
  <c r="M305" i="1" l="1"/>
  <c r="S305" i="1" s="1"/>
  <c r="B305" i="1" s="1"/>
  <c r="F307" i="1"/>
  <c r="J307" i="1"/>
  <c r="L307" i="1" s="1"/>
  <c r="G307" i="1"/>
  <c r="D308" i="1"/>
  <c r="F308" i="1" l="1"/>
  <c r="G308" i="1"/>
  <c r="J308" i="1"/>
  <c r="L308" i="1" s="1"/>
  <c r="D309" i="1"/>
  <c r="M306" i="1"/>
  <c r="S306" i="1" s="1"/>
  <c r="B306" i="1" s="1"/>
  <c r="M307" i="1" l="1"/>
  <c r="S307" i="1" s="1"/>
  <c r="B307" i="1" s="1"/>
  <c r="F309" i="1"/>
  <c r="G309" i="1"/>
  <c r="J309" i="1"/>
  <c r="L309" i="1" s="1"/>
  <c r="D310" i="1"/>
  <c r="F310" i="1" l="1"/>
  <c r="G310" i="1"/>
  <c r="J310" i="1"/>
  <c r="L310" i="1" s="1"/>
  <c r="D311" i="1"/>
  <c r="M308" i="1"/>
  <c r="S308" i="1" s="1"/>
  <c r="B308" i="1" s="1"/>
  <c r="M309" i="1" l="1"/>
  <c r="S309" i="1" s="1"/>
  <c r="B309" i="1" s="1"/>
  <c r="F311" i="1"/>
  <c r="J311" i="1"/>
  <c r="L311" i="1" s="1"/>
  <c r="G311" i="1"/>
  <c r="D312" i="1"/>
  <c r="F312" i="1" l="1"/>
  <c r="J312" i="1"/>
  <c r="L312" i="1" s="1"/>
  <c r="G312" i="1"/>
  <c r="D313" i="1"/>
  <c r="M310" i="1"/>
  <c r="S310" i="1" s="1"/>
  <c r="B310" i="1" s="1"/>
  <c r="M311" i="1" l="1"/>
  <c r="F313" i="1"/>
  <c r="G313" i="1"/>
  <c r="J313" i="1"/>
  <c r="L313" i="1" s="1"/>
  <c r="D314" i="1"/>
  <c r="F314" i="1" l="1"/>
  <c r="J314" i="1"/>
  <c r="L314" i="1" s="1"/>
  <c r="G314" i="1"/>
  <c r="D315" i="1"/>
  <c r="M312" i="1"/>
  <c r="S312" i="1" s="1"/>
  <c r="B312" i="1" s="1"/>
  <c r="S311" i="1"/>
  <c r="T311" i="1" s="1"/>
  <c r="B311" i="1" l="1"/>
  <c r="M313" i="1"/>
  <c r="S313" i="1" s="1"/>
  <c r="B313" i="1" s="1"/>
  <c r="F315" i="1"/>
  <c r="G315" i="1"/>
  <c r="D316" i="1"/>
  <c r="J315" i="1"/>
  <c r="L315" i="1" s="1"/>
  <c r="F316" i="1" l="1"/>
  <c r="J316" i="1"/>
  <c r="L316" i="1" s="1"/>
  <c r="G316" i="1"/>
  <c r="D317" i="1"/>
  <c r="M314" i="1"/>
  <c r="S314" i="1" s="1"/>
  <c r="B314" i="1" s="1"/>
  <c r="M315" i="1"/>
  <c r="C316" i="1" l="1"/>
  <c r="C317" i="1" s="1"/>
  <c r="C318" i="1" s="1"/>
  <c r="S315" i="1"/>
  <c r="F317" i="1"/>
  <c r="G317" i="1"/>
  <c r="J317" i="1"/>
  <c r="L317" i="1" s="1"/>
  <c r="D318" i="1"/>
  <c r="C319" i="1" l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T315" i="1"/>
  <c r="B315" i="1"/>
  <c r="M316" i="1"/>
  <c r="S316" i="1" s="1"/>
  <c r="B316" i="1" s="1"/>
  <c r="F318" i="1"/>
  <c r="G318" i="1"/>
  <c r="J318" i="1"/>
  <c r="L318" i="1" s="1"/>
  <c r="D319" i="1"/>
  <c r="F319" i="1" l="1"/>
  <c r="J319" i="1"/>
  <c r="L319" i="1" s="1"/>
  <c r="G319" i="1"/>
  <c r="D320" i="1"/>
  <c r="M317" i="1"/>
  <c r="S317" i="1" s="1"/>
  <c r="B317" i="1" s="1"/>
  <c r="M318" i="1" l="1"/>
  <c r="S318" i="1" s="1"/>
  <c r="F320" i="1"/>
  <c r="G320" i="1"/>
  <c r="J320" i="1"/>
  <c r="L320" i="1" s="1"/>
  <c r="D321" i="1"/>
  <c r="B318" i="1" l="1"/>
  <c r="F321" i="1"/>
  <c r="G321" i="1"/>
  <c r="J321" i="1"/>
  <c r="L321" i="1" s="1"/>
  <c r="D322" i="1"/>
  <c r="M319" i="1"/>
  <c r="S319" i="1" s="1"/>
  <c r="B319" i="1" s="1"/>
  <c r="M320" i="1" l="1"/>
  <c r="S320" i="1" s="1"/>
  <c r="B320" i="1" s="1"/>
  <c r="F322" i="1"/>
  <c r="J322" i="1"/>
  <c r="L322" i="1" s="1"/>
  <c r="G322" i="1"/>
  <c r="D323" i="1"/>
  <c r="F323" i="1" l="1"/>
  <c r="G323" i="1"/>
  <c r="J323" i="1"/>
  <c r="L323" i="1" s="1"/>
  <c r="D324" i="1"/>
  <c r="M321" i="1"/>
  <c r="S321" i="1" s="1"/>
  <c r="B321" i="1" s="1"/>
  <c r="M322" i="1" l="1"/>
  <c r="S322" i="1" s="1"/>
  <c r="B322" i="1" s="1"/>
  <c r="F324" i="1"/>
  <c r="G324" i="1"/>
  <c r="J324" i="1"/>
  <c r="L324" i="1" s="1"/>
  <c r="D325" i="1"/>
  <c r="F325" i="1" l="1"/>
  <c r="G325" i="1"/>
  <c r="J325" i="1"/>
  <c r="L325" i="1" s="1"/>
  <c r="D326" i="1"/>
  <c r="M323" i="1"/>
  <c r="S323" i="1" s="1"/>
  <c r="B323" i="1" s="1"/>
  <c r="M324" i="1" l="1"/>
  <c r="S324" i="1" s="1"/>
  <c r="B324" i="1" s="1"/>
  <c r="F326" i="1"/>
  <c r="G326" i="1"/>
  <c r="J326" i="1"/>
  <c r="L326" i="1" s="1"/>
  <c r="D327" i="1"/>
  <c r="F327" i="1" l="1"/>
  <c r="J327" i="1"/>
  <c r="L327" i="1" s="1"/>
  <c r="G327" i="1"/>
  <c r="D328" i="1"/>
  <c r="M325" i="1"/>
  <c r="S325" i="1" s="1"/>
  <c r="B325" i="1" s="1"/>
  <c r="M326" i="1" l="1"/>
  <c r="S326" i="1" s="1"/>
  <c r="B326" i="1" s="1"/>
  <c r="F328" i="1"/>
  <c r="J328" i="1"/>
  <c r="L328" i="1" s="1"/>
  <c r="G328" i="1"/>
  <c r="D329" i="1"/>
  <c r="F329" i="1" l="1"/>
  <c r="J329" i="1"/>
  <c r="L329" i="1" s="1"/>
  <c r="G329" i="1"/>
  <c r="D330" i="1"/>
  <c r="M327" i="1"/>
  <c r="S327" i="1" s="1"/>
  <c r="B327" i="1" s="1"/>
  <c r="M328" i="1" l="1"/>
  <c r="S328" i="1" s="1"/>
  <c r="B328" i="1" s="1"/>
  <c r="F330" i="1"/>
  <c r="J330" i="1"/>
  <c r="L330" i="1" s="1"/>
  <c r="G330" i="1"/>
  <c r="D331" i="1"/>
  <c r="F331" i="1" l="1"/>
  <c r="J331" i="1"/>
  <c r="L331" i="1" s="1"/>
  <c r="G331" i="1"/>
  <c r="D332" i="1"/>
  <c r="M329" i="1"/>
  <c r="S329" i="1" s="1"/>
  <c r="B329" i="1" s="1"/>
  <c r="M330" i="1" l="1"/>
  <c r="S330" i="1" s="1"/>
  <c r="B330" i="1" s="1"/>
  <c r="F332" i="1"/>
  <c r="J332" i="1"/>
  <c r="L332" i="1" s="1"/>
  <c r="G332" i="1"/>
  <c r="D333" i="1"/>
  <c r="F333" i="1" l="1"/>
  <c r="J333" i="1"/>
  <c r="L333" i="1" s="1"/>
  <c r="G333" i="1"/>
  <c r="D334" i="1"/>
  <c r="M331" i="1"/>
  <c r="S331" i="1" s="1"/>
  <c r="B331" i="1" s="1"/>
  <c r="M332" i="1" l="1"/>
  <c r="S332" i="1" s="1"/>
  <c r="B332" i="1" s="1"/>
  <c r="F334" i="1"/>
  <c r="G334" i="1"/>
  <c r="J334" i="1"/>
  <c r="L334" i="1" s="1"/>
  <c r="D335" i="1"/>
  <c r="F335" i="1" l="1"/>
  <c r="G335" i="1"/>
  <c r="J335" i="1"/>
  <c r="L335" i="1" s="1"/>
  <c r="D336" i="1"/>
  <c r="M333" i="1"/>
  <c r="S333" i="1" s="1"/>
  <c r="B333" i="1" s="1"/>
  <c r="M334" i="1" l="1"/>
  <c r="S334" i="1" s="1"/>
  <c r="B334" i="1" s="1"/>
  <c r="F336" i="1"/>
  <c r="J336" i="1"/>
  <c r="L336" i="1" s="1"/>
  <c r="G336" i="1"/>
  <c r="D337" i="1"/>
  <c r="F337" i="1" l="1"/>
  <c r="G337" i="1"/>
  <c r="J337" i="1"/>
  <c r="L337" i="1" s="1"/>
  <c r="D338" i="1"/>
  <c r="M335" i="1"/>
  <c r="S335" i="1" s="1"/>
  <c r="B335" i="1" s="1"/>
  <c r="M336" i="1" l="1"/>
  <c r="S336" i="1" s="1"/>
  <c r="B336" i="1" s="1"/>
  <c r="F338" i="1"/>
  <c r="G338" i="1"/>
  <c r="J338" i="1"/>
  <c r="L338" i="1" s="1"/>
  <c r="D339" i="1"/>
  <c r="F339" i="1" l="1"/>
  <c r="G339" i="1"/>
  <c r="J339" i="1"/>
  <c r="L339" i="1" s="1"/>
  <c r="D340" i="1"/>
  <c r="M337" i="1"/>
  <c r="S337" i="1" s="1"/>
  <c r="B337" i="1" s="1"/>
  <c r="M338" i="1" l="1"/>
  <c r="S338" i="1" s="1"/>
  <c r="B338" i="1" s="1"/>
  <c r="F340" i="1"/>
  <c r="J340" i="1"/>
  <c r="L340" i="1" s="1"/>
  <c r="G340" i="1"/>
  <c r="D341" i="1"/>
  <c r="F341" i="1" l="1"/>
  <c r="G341" i="1"/>
  <c r="J341" i="1"/>
  <c r="L341" i="1" s="1"/>
  <c r="D342" i="1"/>
  <c r="M339" i="1"/>
  <c r="S339" i="1" s="1"/>
  <c r="B339" i="1" s="1"/>
  <c r="M340" i="1" l="1"/>
  <c r="S340" i="1" s="1"/>
  <c r="B340" i="1" s="1"/>
  <c r="F342" i="1"/>
  <c r="G342" i="1"/>
  <c r="J342" i="1"/>
  <c r="L342" i="1" s="1"/>
  <c r="D343" i="1"/>
  <c r="F343" i="1" l="1"/>
  <c r="G343" i="1"/>
  <c r="J343" i="1"/>
  <c r="L343" i="1" s="1"/>
  <c r="D344" i="1"/>
  <c r="M341" i="1"/>
  <c r="S341" i="1" s="1"/>
  <c r="B341" i="1" s="1"/>
  <c r="M342" i="1" l="1"/>
  <c r="S342" i="1" s="1"/>
  <c r="B342" i="1" s="1"/>
  <c r="F344" i="1"/>
  <c r="G344" i="1"/>
  <c r="J344" i="1"/>
  <c r="L344" i="1" s="1"/>
  <c r="D345" i="1"/>
  <c r="F345" i="1" l="1"/>
  <c r="J345" i="1"/>
  <c r="L345" i="1" s="1"/>
  <c r="G345" i="1"/>
  <c r="D346" i="1"/>
  <c r="M343" i="1"/>
  <c r="S343" i="1" s="1"/>
  <c r="B343" i="1" s="1"/>
  <c r="M344" i="1" l="1"/>
  <c r="S344" i="1" s="1"/>
  <c r="B344" i="1" s="1"/>
  <c r="F346" i="1"/>
  <c r="D347" i="1"/>
  <c r="G346" i="1"/>
  <c r="J346" i="1"/>
  <c r="L346" i="1" s="1"/>
  <c r="F347" i="1" l="1"/>
  <c r="G347" i="1"/>
  <c r="J347" i="1"/>
  <c r="L347" i="1" s="1"/>
  <c r="D348" i="1"/>
  <c r="M346" i="1"/>
  <c r="M345" i="1"/>
  <c r="S345" i="1" s="1"/>
  <c r="B345" i="1" s="1"/>
  <c r="C347" i="1" l="1"/>
  <c r="S346" i="1"/>
  <c r="F348" i="1"/>
  <c r="G348" i="1"/>
  <c r="J348" i="1"/>
  <c r="L348" i="1" s="1"/>
  <c r="D349" i="1"/>
  <c r="C348" i="1" l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T346" i="1"/>
  <c r="B346" i="1"/>
  <c r="M347" i="1"/>
  <c r="S347" i="1" s="1"/>
  <c r="F349" i="1"/>
  <c r="J349" i="1"/>
  <c r="L349" i="1" s="1"/>
  <c r="G349" i="1"/>
  <c r="D350" i="1"/>
  <c r="B347" i="1" l="1"/>
  <c r="F350" i="1"/>
  <c r="G350" i="1"/>
  <c r="J350" i="1"/>
  <c r="L350" i="1" s="1"/>
  <c r="D351" i="1"/>
  <c r="M348" i="1"/>
  <c r="S348" i="1" s="1"/>
  <c r="B348" i="1" s="1"/>
  <c r="M349" i="1" l="1"/>
  <c r="S349" i="1" s="1"/>
  <c r="B349" i="1" s="1"/>
  <c r="F351" i="1"/>
  <c r="G351" i="1"/>
  <c r="J351" i="1"/>
  <c r="L351" i="1" s="1"/>
  <c r="D352" i="1"/>
  <c r="F352" i="1" l="1"/>
  <c r="G352" i="1"/>
  <c r="J352" i="1"/>
  <c r="L352" i="1" s="1"/>
  <c r="D353" i="1"/>
  <c r="M350" i="1"/>
  <c r="S350" i="1" s="1"/>
  <c r="B350" i="1" s="1"/>
  <c r="M351" i="1" l="1"/>
  <c r="S351" i="1" s="1"/>
  <c r="B351" i="1" s="1"/>
  <c r="F353" i="1"/>
  <c r="G353" i="1"/>
  <c r="J353" i="1"/>
  <c r="L353" i="1" s="1"/>
  <c r="D354" i="1"/>
  <c r="F354" i="1" l="1"/>
  <c r="J354" i="1"/>
  <c r="L354" i="1" s="1"/>
  <c r="G354" i="1"/>
  <c r="D355" i="1"/>
  <c r="M352" i="1"/>
  <c r="S352" i="1" s="1"/>
  <c r="B352" i="1" s="1"/>
  <c r="M353" i="1" l="1"/>
  <c r="S353" i="1" s="1"/>
  <c r="B353" i="1" s="1"/>
  <c r="F355" i="1"/>
  <c r="G355" i="1"/>
  <c r="J355" i="1"/>
  <c r="L355" i="1" s="1"/>
  <c r="D356" i="1"/>
  <c r="F356" i="1" l="1"/>
  <c r="G356" i="1"/>
  <c r="J356" i="1"/>
  <c r="L356" i="1" s="1"/>
  <c r="D357" i="1"/>
  <c r="M354" i="1"/>
  <c r="S354" i="1" s="1"/>
  <c r="B354" i="1" s="1"/>
  <c r="M355" i="1" l="1"/>
  <c r="S355" i="1" s="1"/>
  <c r="B355" i="1" s="1"/>
  <c r="F357" i="1"/>
  <c r="G357" i="1"/>
  <c r="J357" i="1"/>
  <c r="L357" i="1" s="1"/>
  <c r="D358" i="1"/>
  <c r="F358" i="1" l="1"/>
  <c r="G358" i="1"/>
  <c r="J358" i="1"/>
  <c r="L358" i="1" s="1"/>
  <c r="D359" i="1"/>
  <c r="M356" i="1"/>
  <c r="S356" i="1" s="1"/>
  <c r="B356" i="1" s="1"/>
  <c r="M357" i="1" l="1"/>
  <c r="S357" i="1" s="1"/>
  <c r="B357" i="1" s="1"/>
  <c r="F359" i="1"/>
  <c r="J359" i="1"/>
  <c r="L359" i="1" s="1"/>
  <c r="G359" i="1"/>
  <c r="D360" i="1"/>
  <c r="F360" i="1" l="1"/>
  <c r="G360" i="1"/>
  <c r="J360" i="1"/>
  <c r="L360" i="1" s="1"/>
  <c r="D361" i="1"/>
  <c r="M358" i="1"/>
  <c r="S358" i="1" s="1"/>
  <c r="B358" i="1" s="1"/>
  <c r="M359" i="1" l="1"/>
  <c r="S359" i="1" s="1"/>
  <c r="B359" i="1" s="1"/>
  <c r="F361" i="1"/>
  <c r="J361" i="1"/>
  <c r="L361" i="1" s="1"/>
  <c r="G361" i="1"/>
  <c r="D362" i="1"/>
  <c r="F362" i="1" l="1"/>
  <c r="G362" i="1"/>
  <c r="J362" i="1"/>
  <c r="L362" i="1" s="1"/>
  <c r="D363" i="1"/>
  <c r="M360" i="1"/>
  <c r="S360" i="1" s="1"/>
  <c r="B360" i="1" s="1"/>
  <c r="M361" i="1" l="1"/>
  <c r="S361" i="1" s="1"/>
  <c r="B361" i="1" s="1"/>
  <c r="F363" i="1"/>
  <c r="G363" i="1"/>
  <c r="J363" i="1"/>
  <c r="L363" i="1" s="1"/>
  <c r="D364" i="1"/>
  <c r="F364" i="1" l="1"/>
  <c r="G364" i="1"/>
  <c r="J364" i="1"/>
  <c r="L364" i="1" s="1"/>
  <c r="D365" i="1"/>
  <c r="M362" i="1"/>
  <c r="S362" i="1" s="1"/>
  <c r="B362" i="1" s="1"/>
  <c r="M363" i="1" l="1"/>
  <c r="S363" i="1" s="1"/>
  <c r="B363" i="1" s="1"/>
  <c r="F365" i="1"/>
  <c r="J365" i="1"/>
  <c r="L365" i="1" s="1"/>
  <c r="G365" i="1"/>
  <c r="D366" i="1"/>
  <c r="F366" i="1" l="1"/>
  <c r="J366" i="1"/>
  <c r="L366" i="1" s="1"/>
  <c r="G366" i="1"/>
  <c r="D367" i="1"/>
  <c r="M364" i="1"/>
  <c r="S364" i="1" s="1"/>
  <c r="B364" i="1" s="1"/>
  <c r="M365" i="1" l="1"/>
  <c r="S365" i="1" s="1"/>
  <c r="B365" i="1" s="1"/>
  <c r="F367" i="1"/>
  <c r="G367" i="1"/>
  <c r="J367" i="1"/>
  <c r="L367" i="1" s="1"/>
  <c r="D368" i="1"/>
  <c r="F368" i="1" l="1"/>
  <c r="G368" i="1"/>
  <c r="J368" i="1"/>
  <c r="L368" i="1" s="1"/>
  <c r="D369" i="1"/>
  <c r="M366" i="1"/>
  <c r="S366" i="1" s="1"/>
  <c r="B366" i="1" s="1"/>
  <c r="M367" i="1" l="1"/>
  <c r="S367" i="1" s="1"/>
  <c r="B367" i="1" s="1"/>
  <c r="F369" i="1"/>
  <c r="G369" i="1"/>
  <c r="J369" i="1"/>
  <c r="L369" i="1" s="1"/>
  <c r="D370" i="1"/>
  <c r="F370" i="1" l="1"/>
  <c r="J370" i="1"/>
  <c r="L370" i="1" s="1"/>
  <c r="G370" i="1"/>
  <c r="D371" i="1"/>
  <c r="M368" i="1"/>
  <c r="S368" i="1" s="1"/>
  <c r="B368" i="1" s="1"/>
  <c r="M369" i="1" l="1"/>
  <c r="S369" i="1" s="1"/>
  <c r="B369" i="1" s="1"/>
  <c r="F371" i="1"/>
  <c r="J371" i="1"/>
  <c r="L371" i="1" s="1"/>
  <c r="G371" i="1"/>
  <c r="D372" i="1"/>
  <c r="F372" i="1" l="1"/>
  <c r="J372" i="1"/>
  <c r="L372" i="1" s="1"/>
  <c r="G372" i="1"/>
  <c r="D373" i="1"/>
  <c r="M370" i="1"/>
  <c r="S370" i="1" l="1"/>
  <c r="T370" i="1" s="1"/>
  <c r="M371" i="1"/>
  <c r="S371" i="1" s="1"/>
  <c r="B371" i="1" s="1"/>
  <c r="F373" i="1"/>
  <c r="J373" i="1"/>
  <c r="L373" i="1" s="1"/>
  <c r="G373" i="1"/>
  <c r="D374" i="1"/>
  <c r="F374" i="1" l="1"/>
  <c r="J374" i="1"/>
  <c r="L374" i="1" s="1"/>
  <c r="G374" i="1"/>
  <c r="D375" i="1"/>
  <c r="B370" i="1"/>
  <c r="M372" i="1"/>
  <c r="S372" i="1" s="1"/>
  <c r="B372" i="1" s="1"/>
  <c r="M373" i="1" l="1"/>
  <c r="S373" i="1" s="1"/>
  <c r="B373" i="1" s="1"/>
  <c r="F375" i="1"/>
  <c r="J375" i="1"/>
  <c r="L375" i="1" s="1"/>
  <c r="G375" i="1"/>
  <c r="D376" i="1"/>
  <c r="F376" i="1" l="1"/>
  <c r="J376" i="1"/>
  <c r="L376" i="1" s="1"/>
  <c r="G376" i="1"/>
  <c r="D377" i="1"/>
  <c r="M374" i="1"/>
  <c r="S374" i="1" s="1"/>
  <c r="B374" i="1" s="1"/>
  <c r="M376" i="1" l="1"/>
  <c r="M375" i="1"/>
  <c r="S375" i="1" s="1"/>
  <c r="B375" i="1" s="1"/>
  <c r="F377" i="1"/>
  <c r="J377" i="1"/>
  <c r="L377" i="1" s="1"/>
  <c r="G377" i="1"/>
  <c r="D378" i="1"/>
  <c r="C377" i="1" l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F378" i="1"/>
  <c r="G378" i="1"/>
  <c r="J378" i="1"/>
  <c r="L378" i="1" s="1"/>
  <c r="D379" i="1"/>
  <c r="S376" i="1"/>
  <c r="T376" i="1" l="1"/>
  <c r="B376" i="1"/>
  <c r="F379" i="1"/>
  <c r="G379" i="1"/>
  <c r="J379" i="1"/>
  <c r="L379" i="1" s="1"/>
  <c r="D380" i="1"/>
  <c r="M377" i="1"/>
  <c r="S377" i="1" s="1"/>
  <c r="B377" i="1" l="1"/>
  <c r="M378" i="1"/>
  <c r="S378" i="1" s="1"/>
  <c r="B378" i="1" s="1"/>
  <c r="F380" i="1"/>
  <c r="G380" i="1"/>
  <c r="J380" i="1"/>
  <c r="L380" i="1" s="1"/>
  <c r="D381" i="1"/>
  <c r="F381" i="1" l="1"/>
  <c r="J381" i="1"/>
  <c r="L381" i="1" s="1"/>
  <c r="G381" i="1"/>
  <c r="D382" i="1"/>
  <c r="M379" i="1"/>
  <c r="S379" i="1" s="1"/>
  <c r="B379" i="1" s="1"/>
  <c r="M380" i="1" l="1"/>
  <c r="S380" i="1" s="1"/>
  <c r="B380" i="1" s="1"/>
  <c r="F382" i="1"/>
  <c r="G382" i="1"/>
  <c r="J382" i="1"/>
  <c r="L382" i="1" s="1"/>
  <c r="D383" i="1"/>
  <c r="F383" i="1" l="1"/>
  <c r="J383" i="1"/>
  <c r="L383" i="1" s="1"/>
  <c r="G383" i="1"/>
  <c r="D384" i="1"/>
  <c r="M381" i="1"/>
  <c r="S381" i="1" s="1"/>
  <c r="B381" i="1" s="1"/>
  <c r="M382" i="1" l="1"/>
  <c r="S382" i="1" s="1"/>
  <c r="B382" i="1" s="1"/>
  <c r="F384" i="1"/>
  <c r="G384" i="1"/>
  <c r="J384" i="1"/>
  <c r="L384" i="1" s="1"/>
  <c r="D385" i="1"/>
  <c r="F385" i="1" l="1"/>
  <c r="J385" i="1"/>
  <c r="L385" i="1" s="1"/>
  <c r="G385" i="1"/>
  <c r="D386" i="1"/>
  <c r="M383" i="1"/>
  <c r="S383" i="1" s="1"/>
  <c r="B383" i="1" s="1"/>
  <c r="M384" i="1" l="1"/>
  <c r="S384" i="1" s="1"/>
  <c r="B384" i="1" s="1"/>
  <c r="F386" i="1"/>
  <c r="G386" i="1"/>
  <c r="J386" i="1"/>
  <c r="L386" i="1" s="1"/>
  <c r="D387" i="1"/>
  <c r="F387" i="1" l="1"/>
  <c r="G387" i="1"/>
  <c r="J387" i="1"/>
  <c r="L387" i="1" s="1"/>
  <c r="D388" i="1"/>
  <c r="M385" i="1"/>
  <c r="S385" i="1" s="1"/>
  <c r="B385" i="1" s="1"/>
  <c r="M386" i="1" l="1"/>
  <c r="S386" i="1" s="1"/>
  <c r="B386" i="1" s="1"/>
  <c r="F388" i="1"/>
  <c r="J388" i="1"/>
  <c r="L388" i="1" s="1"/>
  <c r="G388" i="1"/>
  <c r="D389" i="1"/>
  <c r="F389" i="1" l="1"/>
  <c r="G389" i="1"/>
  <c r="J389" i="1"/>
  <c r="L389" i="1" s="1"/>
  <c r="D390" i="1"/>
  <c r="M387" i="1"/>
  <c r="S387" i="1" s="1"/>
  <c r="B387" i="1" s="1"/>
  <c r="M388" i="1" l="1"/>
  <c r="S388" i="1" s="1"/>
  <c r="B388" i="1" s="1"/>
  <c r="F390" i="1"/>
  <c r="G390" i="1"/>
  <c r="J390" i="1"/>
  <c r="L390" i="1" s="1"/>
  <c r="D391" i="1"/>
  <c r="F391" i="1" l="1"/>
  <c r="J391" i="1"/>
  <c r="L391" i="1" s="1"/>
  <c r="G391" i="1"/>
  <c r="D392" i="1"/>
  <c r="M389" i="1"/>
  <c r="S389" i="1" s="1"/>
  <c r="B389" i="1" s="1"/>
  <c r="M390" i="1" l="1"/>
  <c r="S390" i="1" s="1"/>
  <c r="B390" i="1" s="1"/>
  <c r="F392" i="1"/>
  <c r="J392" i="1"/>
  <c r="L392" i="1" s="1"/>
  <c r="G392" i="1"/>
  <c r="D393" i="1"/>
  <c r="F393" i="1" l="1"/>
  <c r="J393" i="1"/>
  <c r="L393" i="1" s="1"/>
  <c r="G393" i="1"/>
  <c r="D394" i="1"/>
  <c r="M391" i="1"/>
  <c r="S391" i="1" s="1"/>
  <c r="B391" i="1" s="1"/>
  <c r="M392" i="1" l="1"/>
  <c r="S392" i="1" s="1"/>
  <c r="B392" i="1" s="1"/>
  <c r="F394" i="1"/>
  <c r="G394" i="1"/>
  <c r="J394" i="1"/>
  <c r="L394" i="1" s="1"/>
  <c r="D395" i="1"/>
  <c r="F395" i="1" l="1"/>
  <c r="G395" i="1"/>
  <c r="J395" i="1"/>
  <c r="L395" i="1" s="1"/>
  <c r="D396" i="1"/>
  <c r="M393" i="1"/>
  <c r="S393" i="1" s="1"/>
  <c r="B393" i="1" s="1"/>
  <c r="M394" i="1" l="1"/>
  <c r="S394" i="1" s="1"/>
  <c r="B394" i="1" s="1"/>
  <c r="F396" i="1"/>
  <c r="G396" i="1"/>
  <c r="J396" i="1"/>
  <c r="L396" i="1" s="1"/>
  <c r="D397" i="1"/>
  <c r="F397" i="1" l="1"/>
  <c r="G397" i="1"/>
  <c r="J397" i="1"/>
  <c r="L397" i="1" s="1"/>
  <c r="D398" i="1"/>
  <c r="M395" i="1"/>
  <c r="S395" i="1" s="1"/>
  <c r="B395" i="1" s="1"/>
  <c r="M396" i="1" l="1"/>
  <c r="S396" i="1" s="1"/>
  <c r="B396" i="1" s="1"/>
  <c r="F398" i="1"/>
  <c r="G398" i="1"/>
  <c r="J398" i="1"/>
  <c r="L398" i="1" s="1"/>
  <c r="D399" i="1"/>
  <c r="F399" i="1" l="1"/>
  <c r="G399" i="1"/>
  <c r="J399" i="1"/>
  <c r="L399" i="1" s="1"/>
  <c r="D400" i="1"/>
  <c r="M397" i="1"/>
  <c r="S397" i="1" s="1"/>
  <c r="B397" i="1" s="1"/>
  <c r="M398" i="1" l="1"/>
  <c r="S398" i="1" s="1"/>
  <c r="B398" i="1" s="1"/>
  <c r="F400" i="1"/>
  <c r="J400" i="1"/>
  <c r="L400" i="1" s="1"/>
  <c r="G400" i="1"/>
  <c r="D401" i="1"/>
  <c r="F401" i="1" l="1"/>
  <c r="J401" i="1"/>
  <c r="L401" i="1" s="1"/>
  <c r="G401" i="1"/>
  <c r="D402" i="1"/>
  <c r="M399" i="1"/>
  <c r="S399" i="1" s="1"/>
  <c r="B399" i="1" s="1"/>
  <c r="M400" i="1" l="1"/>
  <c r="S400" i="1" s="1"/>
  <c r="B400" i="1" s="1"/>
  <c r="F402" i="1"/>
  <c r="J402" i="1"/>
  <c r="L402" i="1" s="1"/>
  <c r="G402" i="1"/>
  <c r="D403" i="1"/>
  <c r="F403" i="1" l="1"/>
  <c r="G403" i="1"/>
  <c r="J403" i="1"/>
  <c r="L403" i="1" s="1"/>
  <c r="D404" i="1"/>
  <c r="M401" i="1"/>
  <c r="M402" i="1" l="1"/>
  <c r="S402" i="1" s="1"/>
  <c r="B402" i="1" s="1"/>
  <c r="S401" i="1"/>
  <c r="T401" i="1" s="1"/>
  <c r="F404" i="1"/>
  <c r="G404" i="1"/>
  <c r="J404" i="1"/>
  <c r="L404" i="1" s="1"/>
  <c r="D405" i="1"/>
  <c r="B401" i="1" l="1"/>
  <c r="F405" i="1"/>
  <c r="J405" i="1"/>
  <c r="L405" i="1" s="1"/>
  <c r="G405" i="1"/>
  <c r="D406" i="1"/>
  <c r="M403" i="1"/>
  <c r="S403" i="1" s="1"/>
  <c r="B403" i="1" s="1"/>
  <c r="M404" i="1" l="1"/>
  <c r="S404" i="1" s="1"/>
  <c r="B404" i="1" s="1"/>
  <c r="F406" i="1"/>
  <c r="G406" i="1"/>
  <c r="J406" i="1"/>
  <c r="L406" i="1" s="1"/>
  <c r="D407" i="1"/>
  <c r="F407" i="1" l="1"/>
  <c r="G407" i="1"/>
  <c r="D408" i="1"/>
  <c r="J407" i="1"/>
  <c r="L407" i="1" s="1"/>
  <c r="M405" i="1"/>
  <c r="S405" i="1" s="1"/>
  <c r="B405" i="1" s="1"/>
  <c r="M407" i="1" l="1"/>
  <c r="M406" i="1"/>
  <c r="S406" i="1" s="1"/>
  <c r="B406" i="1" s="1"/>
  <c r="F408" i="1"/>
  <c r="J408" i="1"/>
  <c r="L408" i="1" s="1"/>
  <c r="G408" i="1"/>
  <c r="D409" i="1"/>
  <c r="C408" i="1" l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F409" i="1"/>
  <c r="G409" i="1"/>
  <c r="J409" i="1"/>
  <c r="L409" i="1" s="1"/>
  <c r="D410" i="1"/>
  <c r="S407" i="1"/>
  <c r="T407" i="1" l="1"/>
  <c r="M408" i="1"/>
  <c r="S408" i="1" s="1"/>
  <c r="B408" i="1" s="1"/>
  <c r="B407" i="1"/>
  <c r="F410" i="1"/>
  <c r="J410" i="1"/>
  <c r="L410" i="1" s="1"/>
  <c r="G410" i="1"/>
  <c r="D411" i="1"/>
  <c r="F411" i="1" l="1"/>
  <c r="J411" i="1"/>
  <c r="L411" i="1" s="1"/>
  <c r="G411" i="1"/>
  <c r="D412" i="1"/>
  <c r="M409" i="1"/>
  <c r="S409" i="1" s="1"/>
  <c r="B409" i="1" l="1"/>
  <c r="M410" i="1"/>
  <c r="S410" i="1" s="1"/>
  <c r="B410" i="1" s="1"/>
  <c r="F412" i="1"/>
  <c r="G412" i="1"/>
  <c r="J412" i="1"/>
  <c r="L412" i="1" s="1"/>
  <c r="D413" i="1"/>
  <c r="F413" i="1" l="1"/>
  <c r="G413" i="1"/>
  <c r="J413" i="1"/>
  <c r="L413" i="1" s="1"/>
  <c r="D414" i="1"/>
  <c r="M411" i="1"/>
  <c r="S411" i="1" s="1"/>
  <c r="B411" i="1" s="1"/>
  <c r="M412" i="1" l="1"/>
  <c r="S412" i="1" s="1"/>
  <c r="B412" i="1" s="1"/>
  <c r="F414" i="1"/>
  <c r="J414" i="1"/>
  <c r="L414" i="1" s="1"/>
  <c r="G414" i="1"/>
  <c r="D415" i="1"/>
  <c r="F415" i="1" l="1"/>
  <c r="G415" i="1"/>
  <c r="J415" i="1"/>
  <c r="L415" i="1" s="1"/>
  <c r="D416" i="1"/>
  <c r="M413" i="1"/>
  <c r="S413" i="1" s="1"/>
  <c r="B413" i="1" s="1"/>
  <c r="M414" i="1" l="1"/>
  <c r="S414" i="1" s="1"/>
  <c r="B414" i="1" s="1"/>
  <c r="F416" i="1"/>
  <c r="J416" i="1"/>
  <c r="L416" i="1" s="1"/>
  <c r="G416" i="1"/>
  <c r="D417" i="1"/>
  <c r="F417" i="1" l="1"/>
  <c r="G417" i="1"/>
  <c r="J417" i="1"/>
  <c r="L417" i="1" s="1"/>
  <c r="D418" i="1"/>
  <c r="M415" i="1"/>
  <c r="S415" i="1" s="1"/>
  <c r="B415" i="1" s="1"/>
  <c r="M416" i="1" l="1"/>
  <c r="S416" i="1" s="1"/>
  <c r="B416" i="1" s="1"/>
  <c r="F418" i="1"/>
  <c r="J418" i="1"/>
  <c r="L418" i="1" s="1"/>
  <c r="G418" i="1"/>
  <c r="D419" i="1"/>
  <c r="F419" i="1" l="1"/>
  <c r="G419" i="1"/>
  <c r="J419" i="1"/>
  <c r="L419" i="1" s="1"/>
  <c r="D420" i="1"/>
  <c r="M417" i="1"/>
  <c r="S417" i="1" s="1"/>
  <c r="B417" i="1" s="1"/>
  <c r="M418" i="1" l="1"/>
  <c r="S418" i="1" s="1"/>
  <c r="B418" i="1" s="1"/>
  <c r="F420" i="1"/>
  <c r="J420" i="1"/>
  <c r="L420" i="1" s="1"/>
  <c r="G420" i="1"/>
  <c r="D421" i="1"/>
  <c r="F421" i="1" l="1"/>
  <c r="G421" i="1"/>
  <c r="J421" i="1"/>
  <c r="L421" i="1" s="1"/>
  <c r="D422" i="1"/>
  <c r="M419" i="1"/>
  <c r="S419" i="1" s="1"/>
  <c r="B419" i="1" s="1"/>
  <c r="M420" i="1" l="1"/>
  <c r="S420" i="1" s="1"/>
  <c r="B420" i="1" s="1"/>
  <c r="F422" i="1"/>
  <c r="J422" i="1"/>
  <c r="L422" i="1" s="1"/>
  <c r="G422" i="1"/>
  <c r="D423" i="1"/>
  <c r="F423" i="1" l="1"/>
  <c r="J423" i="1"/>
  <c r="L423" i="1" s="1"/>
  <c r="G423" i="1"/>
  <c r="D424" i="1"/>
  <c r="M421" i="1"/>
  <c r="S421" i="1" s="1"/>
  <c r="B421" i="1" s="1"/>
  <c r="M422" i="1" l="1"/>
  <c r="S422" i="1" s="1"/>
  <c r="B422" i="1" s="1"/>
  <c r="F424" i="1"/>
  <c r="J424" i="1"/>
  <c r="L424" i="1" s="1"/>
  <c r="G424" i="1"/>
  <c r="D425" i="1"/>
  <c r="F425" i="1" l="1"/>
  <c r="G425" i="1"/>
  <c r="J425" i="1"/>
  <c r="L425" i="1" s="1"/>
  <c r="D426" i="1"/>
  <c r="M423" i="1"/>
  <c r="S423" i="1" s="1"/>
  <c r="B423" i="1" s="1"/>
  <c r="M424" i="1" l="1"/>
  <c r="S424" i="1" s="1"/>
  <c r="B424" i="1" s="1"/>
  <c r="F426" i="1"/>
  <c r="G426" i="1"/>
  <c r="J426" i="1"/>
  <c r="L426" i="1" s="1"/>
  <c r="D427" i="1"/>
  <c r="F427" i="1" l="1"/>
  <c r="J427" i="1"/>
  <c r="L427" i="1" s="1"/>
  <c r="G427" i="1"/>
  <c r="D428" i="1"/>
  <c r="M425" i="1"/>
  <c r="S425" i="1" s="1"/>
  <c r="B425" i="1" s="1"/>
  <c r="M426" i="1" l="1"/>
  <c r="S426" i="1" s="1"/>
  <c r="B426" i="1" s="1"/>
  <c r="F428" i="1"/>
  <c r="G428" i="1"/>
  <c r="J428" i="1"/>
  <c r="L428" i="1" s="1"/>
  <c r="D429" i="1"/>
  <c r="F429" i="1" l="1"/>
  <c r="G429" i="1"/>
  <c r="J429" i="1"/>
  <c r="L429" i="1" s="1"/>
  <c r="D430" i="1"/>
  <c r="M427" i="1"/>
  <c r="S427" i="1" s="1"/>
  <c r="B427" i="1" s="1"/>
  <c r="M428" i="1" l="1"/>
  <c r="S428" i="1" s="1"/>
  <c r="B428" i="1" s="1"/>
  <c r="F430" i="1"/>
  <c r="G430" i="1"/>
  <c r="J430" i="1"/>
  <c r="L430" i="1" s="1"/>
  <c r="D431" i="1"/>
  <c r="F431" i="1" l="1"/>
  <c r="G431" i="1"/>
  <c r="J431" i="1"/>
  <c r="L431" i="1" s="1"/>
  <c r="D432" i="1"/>
  <c r="M429" i="1"/>
  <c r="S429" i="1" s="1"/>
  <c r="B429" i="1" s="1"/>
  <c r="M430" i="1" l="1"/>
  <c r="S430" i="1" s="1"/>
  <c r="B430" i="1" s="1"/>
  <c r="F432" i="1"/>
  <c r="J432" i="1"/>
  <c r="L432" i="1" s="1"/>
  <c r="G432" i="1"/>
  <c r="D433" i="1"/>
  <c r="F433" i="1" l="1"/>
  <c r="J433" i="1"/>
  <c r="L433" i="1" s="1"/>
  <c r="G433" i="1"/>
  <c r="D434" i="1"/>
  <c r="M431" i="1"/>
  <c r="M432" i="1" l="1"/>
  <c r="S432" i="1" s="1"/>
  <c r="B432" i="1" s="1"/>
  <c r="S431" i="1"/>
  <c r="T431" i="1" s="1"/>
  <c r="F434" i="1"/>
  <c r="G434" i="1"/>
  <c r="J434" i="1"/>
  <c r="L434" i="1" s="1"/>
  <c r="D435" i="1"/>
  <c r="F435" i="1" l="1"/>
  <c r="G435" i="1"/>
  <c r="J435" i="1"/>
  <c r="L435" i="1" s="1"/>
  <c r="D436" i="1"/>
  <c r="B431" i="1"/>
  <c r="M433" i="1"/>
  <c r="S433" i="1" s="1"/>
  <c r="B433" i="1" s="1"/>
  <c r="M434" i="1" l="1"/>
  <c r="S434" i="1" s="1"/>
  <c r="B434" i="1" s="1"/>
  <c r="F436" i="1"/>
  <c r="G436" i="1"/>
  <c r="J436" i="1"/>
  <c r="L436" i="1" s="1"/>
  <c r="D437" i="1"/>
  <c r="F437" i="1" l="1"/>
  <c r="G437" i="1"/>
  <c r="J437" i="1"/>
  <c r="L437" i="1" s="1"/>
  <c r="D438" i="1"/>
  <c r="M435" i="1"/>
  <c r="S435" i="1" s="1"/>
  <c r="B435" i="1" s="1"/>
  <c r="M437" i="1" l="1"/>
  <c r="M436" i="1"/>
  <c r="S436" i="1" s="1"/>
  <c r="B436" i="1" s="1"/>
  <c r="F438" i="1"/>
  <c r="J438" i="1"/>
  <c r="L438" i="1" s="1"/>
  <c r="G438" i="1"/>
  <c r="D439" i="1"/>
  <c r="C438" i="1" l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F439" i="1"/>
  <c r="J439" i="1"/>
  <c r="L439" i="1" s="1"/>
  <c r="G439" i="1"/>
  <c r="D440" i="1"/>
  <c r="S437" i="1"/>
  <c r="T437" i="1" l="1"/>
  <c r="M438" i="1"/>
  <c r="S438" i="1" s="1"/>
  <c r="B437" i="1"/>
  <c r="F440" i="1"/>
  <c r="G440" i="1"/>
  <c r="J440" i="1"/>
  <c r="L440" i="1" s="1"/>
  <c r="D441" i="1"/>
  <c r="B438" i="1" l="1"/>
  <c r="F441" i="1"/>
  <c r="J441" i="1"/>
  <c r="L441" i="1" s="1"/>
  <c r="G441" i="1"/>
  <c r="D442" i="1"/>
  <c r="M439" i="1"/>
  <c r="S439" i="1" s="1"/>
  <c r="B439" i="1" s="1"/>
  <c r="M440" i="1" l="1"/>
  <c r="S440" i="1" s="1"/>
  <c r="B440" i="1" s="1"/>
  <c r="F442" i="1"/>
  <c r="G442" i="1"/>
  <c r="J442" i="1"/>
  <c r="L442" i="1" s="1"/>
  <c r="D443" i="1"/>
  <c r="F443" i="1" l="1"/>
  <c r="G443" i="1"/>
  <c r="J443" i="1"/>
  <c r="L443" i="1" s="1"/>
  <c r="D444" i="1"/>
  <c r="M441" i="1"/>
  <c r="S441" i="1" s="1"/>
  <c r="B441" i="1" s="1"/>
  <c r="M442" i="1" l="1"/>
  <c r="S442" i="1" s="1"/>
  <c r="B442" i="1" s="1"/>
  <c r="F444" i="1"/>
  <c r="G444" i="1"/>
  <c r="J444" i="1"/>
  <c r="L444" i="1" s="1"/>
  <c r="D445" i="1"/>
  <c r="F445" i="1" l="1"/>
  <c r="J445" i="1"/>
  <c r="L445" i="1" s="1"/>
  <c r="G445" i="1"/>
  <c r="D446" i="1"/>
  <c r="M443" i="1"/>
  <c r="S443" i="1" s="1"/>
  <c r="B443" i="1" s="1"/>
  <c r="M444" i="1" l="1"/>
  <c r="S444" i="1" s="1"/>
  <c r="B444" i="1" s="1"/>
  <c r="F446" i="1"/>
  <c r="G446" i="1"/>
  <c r="J446" i="1"/>
  <c r="L446" i="1" s="1"/>
  <c r="D447" i="1"/>
  <c r="F447" i="1" l="1"/>
  <c r="G447" i="1"/>
  <c r="J447" i="1"/>
  <c r="L447" i="1" s="1"/>
  <c r="D448" i="1"/>
  <c r="M445" i="1"/>
  <c r="S445" i="1" s="1"/>
  <c r="B445" i="1" s="1"/>
  <c r="M446" i="1" l="1"/>
  <c r="S446" i="1" s="1"/>
  <c r="B446" i="1" s="1"/>
  <c r="F448" i="1"/>
  <c r="G448" i="1"/>
  <c r="J448" i="1"/>
  <c r="L448" i="1" s="1"/>
  <c r="D449" i="1"/>
  <c r="F449" i="1" l="1"/>
  <c r="G449" i="1"/>
  <c r="J449" i="1"/>
  <c r="L449" i="1" s="1"/>
  <c r="D450" i="1"/>
  <c r="M447" i="1"/>
  <c r="S447" i="1" s="1"/>
  <c r="B447" i="1" s="1"/>
  <c r="M448" i="1" l="1"/>
  <c r="S448" i="1" s="1"/>
  <c r="B448" i="1" s="1"/>
  <c r="F450" i="1"/>
  <c r="G450" i="1"/>
  <c r="J450" i="1"/>
  <c r="L450" i="1" s="1"/>
  <c r="D451" i="1"/>
  <c r="F451" i="1" l="1"/>
  <c r="G451" i="1"/>
  <c r="J451" i="1"/>
  <c r="L451" i="1" s="1"/>
  <c r="D452" i="1"/>
  <c r="M449" i="1"/>
  <c r="S449" i="1" s="1"/>
  <c r="B449" i="1" s="1"/>
  <c r="M450" i="1" l="1"/>
  <c r="S450" i="1" s="1"/>
  <c r="B450" i="1" s="1"/>
  <c r="F452" i="1"/>
  <c r="G452" i="1"/>
  <c r="J452" i="1"/>
  <c r="L452" i="1" s="1"/>
  <c r="D453" i="1"/>
  <c r="F453" i="1" l="1"/>
  <c r="G453" i="1"/>
  <c r="J453" i="1"/>
  <c r="L453" i="1" s="1"/>
  <c r="D454" i="1"/>
  <c r="M451" i="1"/>
  <c r="S451" i="1" s="1"/>
  <c r="B451" i="1" s="1"/>
  <c r="M452" i="1" l="1"/>
  <c r="S452" i="1" s="1"/>
  <c r="B452" i="1" s="1"/>
  <c r="F454" i="1"/>
  <c r="J454" i="1"/>
  <c r="L454" i="1" s="1"/>
  <c r="G454" i="1"/>
  <c r="D455" i="1"/>
  <c r="F455" i="1" l="1"/>
  <c r="J455" i="1"/>
  <c r="L455" i="1" s="1"/>
  <c r="G455" i="1"/>
  <c r="D456" i="1"/>
  <c r="M453" i="1"/>
  <c r="S453" i="1" s="1"/>
  <c r="B453" i="1" s="1"/>
  <c r="M454" i="1" l="1"/>
  <c r="S454" i="1" s="1"/>
  <c r="B454" i="1" s="1"/>
  <c r="F456" i="1"/>
  <c r="G456" i="1"/>
  <c r="J456" i="1"/>
  <c r="L456" i="1" s="1"/>
  <c r="D457" i="1"/>
  <c r="F457" i="1" l="1"/>
  <c r="G457" i="1"/>
  <c r="J457" i="1"/>
  <c r="L457" i="1" s="1"/>
  <c r="D458" i="1"/>
  <c r="M455" i="1"/>
  <c r="S455" i="1" s="1"/>
  <c r="B455" i="1" s="1"/>
  <c r="M456" i="1" l="1"/>
  <c r="S456" i="1" s="1"/>
  <c r="B456" i="1" s="1"/>
  <c r="F458" i="1"/>
  <c r="J458" i="1"/>
  <c r="L458" i="1" s="1"/>
  <c r="G458" i="1"/>
  <c r="D459" i="1"/>
  <c r="F459" i="1" l="1"/>
  <c r="J459" i="1"/>
  <c r="L459" i="1" s="1"/>
  <c r="G459" i="1"/>
  <c r="D460" i="1"/>
  <c r="M457" i="1"/>
  <c r="S457" i="1" s="1"/>
  <c r="B457" i="1" s="1"/>
  <c r="M458" i="1" l="1"/>
  <c r="S458" i="1" s="1"/>
  <c r="B458" i="1" s="1"/>
  <c r="F460" i="1"/>
  <c r="G460" i="1"/>
  <c r="J460" i="1"/>
  <c r="L460" i="1" s="1"/>
  <c r="D461" i="1"/>
  <c r="F461" i="1" l="1"/>
  <c r="J461" i="1"/>
  <c r="L461" i="1" s="1"/>
  <c r="G461" i="1"/>
  <c r="D462" i="1"/>
  <c r="M459" i="1"/>
  <c r="S459" i="1" s="1"/>
  <c r="B459" i="1" s="1"/>
  <c r="M460" i="1" l="1"/>
  <c r="S460" i="1" s="1"/>
  <c r="B460" i="1" s="1"/>
  <c r="F462" i="1"/>
  <c r="G462" i="1"/>
  <c r="J462" i="1"/>
  <c r="L462" i="1" s="1"/>
  <c r="D463" i="1"/>
  <c r="F463" i="1" l="1"/>
  <c r="G463" i="1"/>
  <c r="J463" i="1"/>
  <c r="L463" i="1" s="1"/>
  <c r="D464" i="1"/>
  <c r="M461" i="1"/>
  <c r="S461" i="1" s="1"/>
  <c r="B461" i="1" s="1"/>
  <c r="M462" i="1" l="1"/>
  <c r="F464" i="1"/>
  <c r="G464" i="1"/>
  <c r="J464" i="1"/>
  <c r="L464" i="1" s="1"/>
  <c r="D465" i="1"/>
  <c r="F465" i="1" l="1"/>
  <c r="J465" i="1"/>
  <c r="L465" i="1" s="1"/>
  <c r="G465" i="1"/>
  <c r="D466" i="1"/>
  <c r="M463" i="1"/>
  <c r="S463" i="1" s="1"/>
  <c r="B463" i="1" s="1"/>
  <c r="S462" i="1"/>
  <c r="T462" i="1" s="1"/>
  <c r="B462" i="1" l="1"/>
  <c r="M464" i="1"/>
  <c r="S464" i="1" s="1"/>
  <c r="B464" i="1" s="1"/>
  <c r="F466" i="1"/>
  <c r="J466" i="1"/>
  <c r="L466" i="1" s="1"/>
  <c r="G466" i="1"/>
  <c r="D467" i="1"/>
  <c r="F467" i="1" l="1"/>
  <c r="G467" i="1"/>
  <c r="J467" i="1"/>
  <c r="L467" i="1" s="1"/>
  <c r="D468" i="1"/>
  <c r="M465" i="1"/>
  <c r="S465" i="1" s="1"/>
  <c r="B465" i="1" s="1"/>
  <c r="M466" i="1" l="1"/>
  <c r="S466" i="1" s="1"/>
  <c r="B466" i="1" s="1"/>
  <c r="F468" i="1"/>
  <c r="J468" i="1"/>
  <c r="L468" i="1" s="1"/>
  <c r="D469" i="1"/>
  <c r="G468" i="1"/>
  <c r="F469" i="1" l="1"/>
  <c r="G469" i="1"/>
  <c r="J469" i="1"/>
  <c r="L469" i="1" s="1"/>
  <c r="D470" i="1"/>
  <c r="M468" i="1"/>
  <c r="M467" i="1"/>
  <c r="S467" i="1" s="1"/>
  <c r="B467" i="1" s="1"/>
  <c r="C469" i="1" l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S468" i="1"/>
  <c r="F470" i="1"/>
  <c r="G470" i="1"/>
  <c r="J470" i="1"/>
  <c r="L470" i="1" s="1"/>
  <c r="D471" i="1"/>
  <c r="T468" i="1" l="1"/>
  <c r="B468" i="1"/>
  <c r="M469" i="1"/>
  <c r="S469" i="1" s="1"/>
  <c r="B469" i="1" s="1"/>
  <c r="F471" i="1"/>
  <c r="G471" i="1"/>
  <c r="J471" i="1"/>
  <c r="L471" i="1" s="1"/>
  <c r="D472" i="1"/>
  <c r="F472" i="1" l="1"/>
  <c r="G472" i="1"/>
  <c r="J472" i="1"/>
  <c r="L472" i="1" s="1"/>
  <c r="D473" i="1"/>
  <c r="M470" i="1"/>
  <c r="S470" i="1" s="1"/>
  <c r="B470" i="1" s="1"/>
  <c r="M471" i="1" l="1"/>
  <c r="S471" i="1" s="1"/>
  <c r="F473" i="1"/>
  <c r="G473" i="1"/>
  <c r="J473" i="1"/>
  <c r="L473" i="1" s="1"/>
  <c r="D474" i="1"/>
  <c r="B471" i="1" l="1"/>
  <c r="F474" i="1"/>
  <c r="G474" i="1"/>
  <c r="J474" i="1"/>
  <c r="L474" i="1" s="1"/>
  <c r="D475" i="1"/>
  <c r="M472" i="1"/>
  <c r="S472" i="1" s="1"/>
  <c r="B472" i="1" s="1"/>
  <c r="M473" i="1" l="1"/>
  <c r="S473" i="1" s="1"/>
  <c r="B473" i="1" s="1"/>
  <c r="F475" i="1"/>
  <c r="J475" i="1"/>
  <c r="L475" i="1" s="1"/>
  <c r="G475" i="1"/>
  <c r="D476" i="1"/>
  <c r="F476" i="1" l="1"/>
  <c r="J476" i="1"/>
  <c r="L476" i="1" s="1"/>
  <c r="G476" i="1"/>
  <c r="D477" i="1"/>
  <c r="M474" i="1"/>
  <c r="S474" i="1" s="1"/>
  <c r="B474" i="1" s="1"/>
  <c r="M475" i="1" l="1"/>
  <c r="S475" i="1" s="1"/>
  <c r="B475" i="1" s="1"/>
  <c r="F477" i="1"/>
  <c r="J477" i="1"/>
  <c r="L477" i="1" s="1"/>
  <c r="G477" i="1"/>
  <c r="D478" i="1"/>
  <c r="F478" i="1" l="1"/>
  <c r="G478" i="1"/>
  <c r="J478" i="1"/>
  <c r="L478" i="1" s="1"/>
  <c r="D479" i="1"/>
  <c r="M476" i="1"/>
  <c r="S476" i="1" s="1"/>
  <c r="B476" i="1" s="1"/>
  <c r="M477" i="1" l="1"/>
  <c r="S477" i="1" s="1"/>
  <c r="B477" i="1" s="1"/>
  <c r="F479" i="1"/>
  <c r="J479" i="1"/>
  <c r="L479" i="1" s="1"/>
  <c r="G479" i="1"/>
  <c r="D480" i="1"/>
  <c r="F480" i="1" l="1"/>
  <c r="G480" i="1"/>
  <c r="J480" i="1"/>
  <c r="L480" i="1" s="1"/>
  <c r="D481" i="1"/>
  <c r="M478" i="1"/>
  <c r="S478" i="1" s="1"/>
  <c r="B478" i="1" s="1"/>
  <c r="M479" i="1" l="1"/>
  <c r="S479" i="1" s="1"/>
  <c r="B479" i="1" s="1"/>
  <c r="F481" i="1"/>
  <c r="J481" i="1"/>
  <c r="L481" i="1" s="1"/>
  <c r="G481" i="1"/>
  <c r="D482" i="1"/>
  <c r="F482" i="1" l="1"/>
  <c r="J482" i="1"/>
  <c r="L482" i="1" s="1"/>
  <c r="G482" i="1"/>
  <c r="D483" i="1"/>
  <c r="M480" i="1"/>
  <c r="S480" i="1" s="1"/>
  <c r="B480" i="1" s="1"/>
  <c r="M481" i="1" l="1"/>
  <c r="S481" i="1" s="1"/>
  <c r="B481" i="1" s="1"/>
  <c r="F483" i="1"/>
  <c r="J483" i="1"/>
  <c r="L483" i="1" s="1"/>
  <c r="G483" i="1"/>
  <c r="D484" i="1"/>
  <c r="F484" i="1" l="1"/>
  <c r="J484" i="1"/>
  <c r="L484" i="1" s="1"/>
  <c r="G484" i="1"/>
  <c r="D485" i="1"/>
  <c r="M482" i="1"/>
  <c r="S482" i="1" s="1"/>
  <c r="B482" i="1" s="1"/>
  <c r="M483" i="1" l="1"/>
  <c r="S483" i="1" s="1"/>
  <c r="B483" i="1" s="1"/>
  <c r="F485" i="1"/>
  <c r="G485" i="1"/>
  <c r="J485" i="1"/>
  <c r="L485" i="1" s="1"/>
  <c r="D486" i="1"/>
  <c r="F486" i="1" l="1"/>
  <c r="J486" i="1"/>
  <c r="L486" i="1" s="1"/>
  <c r="G486" i="1"/>
  <c r="D487" i="1"/>
  <c r="M484" i="1"/>
  <c r="S484" i="1" s="1"/>
  <c r="B484" i="1" s="1"/>
  <c r="M485" i="1" l="1"/>
  <c r="S485" i="1" s="1"/>
  <c r="B485" i="1" s="1"/>
  <c r="F487" i="1"/>
  <c r="G487" i="1"/>
  <c r="J487" i="1"/>
  <c r="L487" i="1" s="1"/>
  <c r="D488" i="1"/>
  <c r="F488" i="1" l="1"/>
  <c r="G488" i="1"/>
  <c r="J488" i="1"/>
  <c r="L488" i="1" s="1"/>
  <c r="D489" i="1"/>
  <c r="M486" i="1"/>
  <c r="S486" i="1" s="1"/>
  <c r="B486" i="1" s="1"/>
  <c r="M487" i="1" l="1"/>
  <c r="S487" i="1" s="1"/>
  <c r="B487" i="1" s="1"/>
  <c r="F489" i="1"/>
  <c r="J489" i="1"/>
  <c r="L489" i="1" s="1"/>
  <c r="G489" i="1"/>
  <c r="D490" i="1"/>
  <c r="F490" i="1" l="1"/>
  <c r="J490" i="1"/>
  <c r="L490" i="1" s="1"/>
  <c r="G490" i="1"/>
  <c r="D491" i="1"/>
  <c r="M488" i="1"/>
  <c r="S488" i="1" s="1"/>
  <c r="B488" i="1" s="1"/>
  <c r="M489" i="1" l="1"/>
  <c r="S489" i="1" s="1"/>
  <c r="B489" i="1" s="1"/>
  <c r="F491" i="1"/>
  <c r="J491" i="1"/>
  <c r="L491" i="1" s="1"/>
  <c r="G491" i="1"/>
  <c r="D492" i="1"/>
  <c r="F492" i="1" l="1"/>
  <c r="J492" i="1"/>
  <c r="L492" i="1" s="1"/>
  <c r="G492" i="1"/>
  <c r="D493" i="1"/>
  <c r="M490" i="1"/>
  <c r="S490" i="1" s="1"/>
  <c r="B490" i="1" s="1"/>
  <c r="M491" i="1" l="1"/>
  <c r="S491" i="1" s="1"/>
  <c r="B491" i="1" s="1"/>
  <c r="F493" i="1"/>
  <c r="J493" i="1"/>
  <c r="L493" i="1" s="1"/>
  <c r="G493" i="1"/>
  <c r="D494" i="1"/>
  <c r="F494" i="1" l="1"/>
  <c r="G494" i="1"/>
  <c r="J494" i="1"/>
  <c r="L494" i="1" s="1"/>
  <c r="D495" i="1"/>
  <c r="M492" i="1"/>
  <c r="M493" i="1" l="1"/>
  <c r="S493" i="1" s="1"/>
  <c r="B493" i="1" s="1"/>
  <c r="S492" i="1"/>
  <c r="T492" i="1" s="1"/>
  <c r="F495" i="1"/>
  <c r="J495" i="1"/>
  <c r="L495" i="1" s="1"/>
  <c r="G495" i="1"/>
  <c r="D496" i="1"/>
  <c r="B492" i="1" l="1"/>
  <c r="F496" i="1"/>
  <c r="G496" i="1"/>
  <c r="J496" i="1"/>
  <c r="L496" i="1" s="1"/>
  <c r="D497" i="1"/>
  <c r="M494" i="1"/>
  <c r="S494" i="1" s="1"/>
  <c r="B494" i="1" s="1"/>
  <c r="M495" i="1" l="1"/>
  <c r="S495" i="1" s="1"/>
  <c r="B495" i="1" s="1"/>
  <c r="F497" i="1"/>
  <c r="J497" i="1"/>
  <c r="L497" i="1" s="1"/>
  <c r="G497" i="1"/>
  <c r="D498" i="1"/>
  <c r="F498" i="1" l="1"/>
  <c r="G498" i="1"/>
  <c r="J498" i="1"/>
  <c r="L498" i="1" s="1"/>
  <c r="D499" i="1"/>
  <c r="M496" i="1"/>
  <c r="S496" i="1" s="1"/>
  <c r="B496" i="1" s="1"/>
  <c r="M497" i="1" l="1"/>
  <c r="S497" i="1" s="1"/>
  <c r="B497" i="1" s="1"/>
  <c r="F499" i="1"/>
  <c r="J499" i="1"/>
  <c r="L499" i="1" s="1"/>
  <c r="G499" i="1"/>
  <c r="D500" i="1"/>
  <c r="F500" i="1" l="1"/>
  <c r="G500" i="1"/>
  <c r="J500" i="1"/>
  <c r="L500" i="1" s="1"/>
  <c r="D501" i="1"/>
  <c r="M499" i="1"/>
  <c r="M498" i="1"/>
  <c r="S498" i="1" s="1"/>
  <c r="B498" i="1" s="1"/>
  <c r="C500" i="1" l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S499" i="1"/>
  <c r="F501" i="1"/>
  <c r="G501" i="1"/>
  <c r="J501" i="1"/>
  <c r="L501" i="1" s="1"/>
  <c r="D502" i="1"/>
  <c r="T499" i="1" l="1"/>
  <c r="B499" i="1"/>
  <c r="M500" i="1"/>
  <c r="S500" i="1" s="1"/>
  <c r="B500" i="1" s="1"/>
  <c r="F502" i="1"/>
  <c r="J502" i="1"/>
  <c r="L502" i="1" s="1"/>
  <c r="G502" i="1"/>
  <c r="D503" i="1"/>
  <c r="F503" i="1" l="1"/>
  <c r="J503" i="1"/>
  <c r="L503" i="1" s="1"/>
  <c r="G503" i="1"/>
  <c r="D504" i="1"/>
  <c r="M501" i="1"/>
  <c r="S501" i="1" s="1"/>
  <c r="B501" i="1" s="1"/>
  <c r="M502" i="1" l="1"/>
  <c r="S502" i="1" s="1"/>
  <c r="F504" i="1"/>
  <c r="G504" i="1"/>
  <c r="J504" i="1"/>
  <c r="L504" i="1" s="1"/>
  <c r="D505" i="1"/>
  <c r="B502" i="1" l="1"/>
  <c r="F505" i="1"/>
  <c r="G505" i="1"/>
  <c r="J505" i="1"/>
  <c r="L505" i="1" s="1"/>
  <c r="D506" i="1"/>
  <c r="M503" i="1"/>
  <c r="S503" i="1" s="1"/>
  <c r="B503" i="1" s="1"/>
  <c r="M504" i="1" l="1"/>
  <c r="S504" i="1" s="1"/>
  <c r="B504" i="1" s="1"/>
  <c r="F506" i="1"/>
  <c r="G506" i="1"/>
  <c r="J506" i="1"/>
  <c r="L506" i="1" s="1"/>
  <c r="D507" i="1"/>
  <c r="F507" i="1" l="1"/>
  <c r="G507" i="1"/>
  <c r="J507" i="1"/>
  <c r="L507" i="1" s="1"/>
  <c r="D508" i="1"/>
  <c r="M505" i="1"/>
  <c r="S505" i="1" s="1"/>
  <c r="B505" i="1" s="1"/>
  <c r="M506" i="1" l="1"/>
  <c r="S506" i="1" s="1"/>
  <c r="B506" i="1" s="1"/>
  <c r="F508" i="1"/>
  <c r="J508" i="1"/>
  <c r="L508" i="1" s="1"/>
  <c r="G508" i="1"/>
  <c r="D509" i="1"/>
  <c r="F509" i="1" l="1"/>
  <c r="G509" i="1"/>
  <c r="J509" i="1"/>
  <c r="L509" i="1" s="1"/>
  <c r="D510" i="1"/>
  <c r="M507" i="1"/>
  <c r="S507" i="1" s="1"/>
  <c r="B507" i="1" s="1"/>
  <c r="M508" i="1" l="1"/>
  <c r="S508" i="1" s="1"/>
  <c r="B508" i="1" s="1"/>
  <c r="F510" i="1"/>
  <c r="G510" i="1"/>
  <c r="J510" i="1"/>
  <c r="L510" i="1" s="1"/>
  <c r="D511" i="1"/>
  <c r="F511" i="1" l="1"/>
  <c r="J511" i="1"/>
  <c r="L511" i="1" s="1"/>
  <c r="G511" i="1"/>
  <c r="D512" i="1"/>
  <c r="M509" i="1"/>
  <c r="S509" i="1" s="1"/>
  <c r="B509" i="1" s="1"/>
  <c r="M510" i="1" l="1"/>
  <c r="S510" i="1" s="1"/>
  <c r="B510" i="1" s="1"/>
  <c r="F512" i="1"/>
  <c r="G512" i="1"/>
  <c r="J512" i="1"/>
  <c r="L512" i="1" s="1"/>
  <c r="D513" i="1"/>
  <c r="F513" i="1" l="1"/>
  <c r="J513" i="1"/>
  <c r="L513" i="1" s="1"/>
  <c r="G513" i="1"/>
  <c r="D514" i="1"/>
  <c r="M511" i="1"/>
  <c r="S511" i="1" s="1"/>
  <c r="B511" i="1" s="1"/>
  <c r="M512" i="1" l="1"/>
  <c r="S512" i="1" s="1"/>
  <c r="B512" i="1" s="1"/>
  <c r="F514" i="1"/>
  <c r="G514" i="1"/>
  <c r="J514" i="1"/>
  <c r="L514" i="1" s="1"/>
  <c r="D515" i="1"/>
  <c r="F515" i="1" l="1"/>
  <c r="J515" i="1"/>
  <c r="L515" i="1" s="1"/>
  <c r="G515" i="1"/>
  <c r="D516" i="1"/>
  <c r="M513" i="1"/>
  <c r="S513" i="1" s="1"/>
  <c r="B513" i="1" s="1"/>
  <c r="M514" i="1" l="1"/>
  <c r="S514" i="1" s="1"/>
  <c r="B514" i="1" s="1"/>
  <c r="F516" i="1"/>
  <c r="G516" i="1"/>
  <c r="J516" i="1"/>
  <c r="L516" i="1" s="1"/>
  <c r="D517" i="1"/>
  <c r="F517" i="1" l="1"/>
  <c r="J517" i="1"/>
  <c r="L517" i="1" s="1"/>
  <c r="G517" i="1"/>
  <c r="D518" i="1"/>
  <c r="M515" i="1"/>
  <c r="S515" i="1" s="1"/>
  <c r="B515" i="1" s="1"/>
  <c r="M516" i="1" l="1"/>
  <c r="S516" i="1" s="1"/>
  <c r="B516" i="1" s="1"/>
  <c r="F518" i="1"/>
  <c r="J518" i="1"/>
  <c r="L518" i="1" s="1"/>
  <c r="G518" i="1"/>
  <c r="D519" i="1"/>
  <c r="F519" i="1" l="1"/>
  <c r="J519" i="1"/>
  <c r="L519" i="1" s="1"/>
  <c r="G519" i="1"/>
  <c r="D520" i="1"/>
  <c r="M517" i="1"/>
  <c r="S517" i="1" s="1"/>
  <c r="B517" i="1" s="1"/>
  <c r="M518" i="1" l="1"/>
  <c r="S518" i="1" s="1"/>
  <c r="B518" i="1" s="1"/>
  <c r="F520" i="1"/>
  <c r="J520" i="1"/>
  <c r="L520" i="1" s="1"/>
  <c r="G520" i="1"/>
  <c r="D521" i="1"/>
  <c r="F521" i="1" l="1"/>
  <c r="G521" i="1"/>
  <c r="J521" i="1"/>
  <c r="L521" i="1" s="1"/>
  <c r="D522" i="1"/>
  <c r="M519" i="1"/>
  <c r="S519" i="1" s="1"/>
  <c r="B519" i="1" s="1"/>
  <c r="M520" i="1" l="1"/>
  <c r="S520" i="1" s="1"/>
  <c r="B520" i="1" s="1"/>
  <c r="F522" i="1"/>
  <c r="J522" i="1"/>
  <c r="L522" i="1" s="1"/>
  <c r="G522" i="1"/>
  <c r="D523" i="1"/>
  <c r="F523" i="1" l="1"/>
  <c r="G523" i="1"/>
  <c r="J523" i="1"/>
  <c r="L523" i="1" s="1"/>
  <c r="D524" i="1"/>
  <c r="M521" i="1"/>
  <c r="S521" i="1" s="1"/>
  <c r="B521" i="1" s="1"/>
  <c r="M522" i="1" l="1"/>
  <c r="S522" i="1" s="1"/>
  <c r="B522" i="1" s="1"/>
  <c r="F524" i="1"/>
  <c r="J524" i="1"/>
  <c r="L524" i="1" s="1"/>
  <c r="G524" i="1"/>
  <c r="D525" i="1"/>
  <c r="F525" i="1" l="1"/>
  <c r="G525" i="1"/>
  <c r="J525" i="1"/>
  <c r="L525" i="1" s="1"/>
  <c r="D526" i="1"/>
  <c r="M523" i="1"/>
  <c r="M524" i="1" l="1"/>
  <c r="S524" i="1" s="1"/>
  <c r="B524" i="1" s="1"/>
  <c r="S523" i="1"/>
  <c r="T523" i="1" s="1"/>
  <c r="F526" i="1"/>
  <c r="J526" i="1"/>
  <c r="L526" i="1" s="1"/>
  <c r="G526" i="1"/>
  <c r="D527" i="1"/>
  <c r="B523" i="1" l="1"/>
  <c r="F527" i="1"/>
  <c r="G527" i="1"/>
  <c r="J527" i="1"/>
  <c r="L527" i="1" s="1"/>
  <c r="D528" i="1"/>
  <c r="M525" i="1"/>
  <c r="S525" i="1" s="1"/>
  <c r="B525" i="1" s="1"/>
  <c r="M527" i="1" l="1"/>
  <c r="M526" i="1"/>
  <c r="S526" i="1" s="1"/>
  <c r="B526" i="1" s="1"/>
  <c r="F528" i="1"/>
  <c r="J528" i="1"/>
  <c r="L528" i="1" s="1"/>
  <c r="G528" i="1"/>
  <c r="D529" i="1"/>
  <c r="C528" i="1" l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F529" i="1"/>
  <c r="J529" i="1"/>
  <c r="L529" i="1" s="1"/>
  <c r="G529" i="1"/>
  <c r="D530" i="1"/>
  <c r="S527" i="1"/>
  <c r="T527" i="1" l="1"/>
  <c r="B527" i="1"/>
  <c r="F530" i="1"/>
  <c r="G530" i="1"/>
  <c r="J530" i="1"/>
  <c r="L530" i="1" s="1"/>
  <c r="D531" i="1"/>
  <c r="M528" i="1"/>
  <c r="S528" i="1" s="1"/>
  <c r="B528" i="1" l="1"/>
  <c r="M529" i="1"/>
  <c r="S529" i="1" s="1"/>
  <c r="B529" i="1" s="1"/>
  <c r="F531" i="1"/>
  <c r="G531" i="1"/>
  <c r="J531" i="1"/>
  <c r="L531" i="1" s="1"/>
  <c r="D532" i="1"/>
  <c r="F532" i="1" l="1"/>
  <c r="G532" i="1"/>
  <c r="J532" i="1"/>
  <c r="L532" i="1" s="1"/>
  <c r="D533" i="1"/>
  <c r="M530" i="1"/>
  <c r="S530" i="1" s="1"/>
  <c r="B530" i="1" s="1"/>
  <c r="M531" i="1" l="1"/>
  <c r="S531" i="1" s="1"/>
  <c r="B531" i="1" s="1"/>
  <c r="F533" i="1"/>
  <c r="G533" i="1"/>
  <c r="J533" i="1"/>
  <c r="L533" i="1" s="1"/>
  <c r="D534" i="1"/>
  <c r="F534" i="1" l="1"/>
  <c r="J534" i="1"/>
  <c r="L534" i="1" s="1"/>
  <c r="G534" i="1"/>
  <c r="D535" i="1"/>
  <c r="M532" i="1"/>
  <c r="S532" i="1" s="1"/>
  <c r="B532" i="1" s="1"/>
  <c r="M533" i="1" l="1"/>
  <c r="S533" i="1" s="1"/>
  <c r="B533" i="1" s="1"/>
  <c r="F535" i="1"/>
  <c r="J535" i="1"/>
  <c r="L535" i="1" s="1"/>
  <c r="G535" i="1"/>
  <c r="D536" i="1"/>
  <c r="F536" i="1" l="1"/>
  <c r="J536" i="1"/>
  <c r="L536" i="1" s="1"/>
  <c r="G536" i="1"/>
  <c r="D537" i="1"/>
  <c r="M534" i="1"/>
  <c r="S534" i="1" s="1"/>
  <c r="B534" i="1" s="1"/>
  <c r="M535" i="1" l="1"/>
  <c r="S535" i="1" s="1"/>
  <c r="B535" i="1" s="1"/>
  <c r="F537" i="1"/>
  <c r="J537" i="1"/>
  <c r="L537" i="1" s="1"/>
  <c r="G537" i="1"/>
  <c r="D538" i="1"/>
  <c r="F538" i="1" l="1"/>
  <c r="J538" i="1"/>
  <c r="L538" i="1" s="1"/>
  <c r="G538" i="1"/>
  <c r="D539" i="1"/>
  <c r="M536" i="1"/>
  <c r="S536" i="1" s="1"/>
  <c r="B536" i="1" s="1"/>
  <c r="M537" i="1" l="1"/>
  <c r="S537" i="1" s="1"/>
  <c r="B537" i="1" s="1"/>
  <c r="F539" i="1"/>
  <c r="J539" i="1"/>
  <c r="L539" i="1" s="1"/>
  <c r="G539" i="1"/>
  <c r="D540" i="1"/>
  <c r="F540" i="1" l="1"/>
  <c r="G540" i="1"/>
  <c r="J540" i="1"/>
  <c r="L540" i="1" s="1"/>
  <c r="D541" i="1"/>
  <c r="M538" i="1"/>
  <c r="S538" i="1" s="1"/>
  <c r="B538" i="1" s="1"/>
  <c r="M539" i="1" l="1"/>
  <c r="S539" i="1" s="1"/>
  <c r="B539" i="1" s="1"/>
  <c r="F541" i="1"/>
  <c r="J541" i="1"/>
  <c r="L541" i="1" s="1"/>
  <c r="G541" i="1"/>
  <c r="D542" i="1"/>
  <c r="F542" i="1" l="1"/>
  <c r="G542" i="1"/>
  <c r="J542" i="1"/>
  <c r="L542" i="1" s="1"/>
  <c r="D543" i="1"/>
  <c r="M540" i="1"/>
  <c r="S540" i="1" s="1"/>
  <c r="B540" i="1" s="1"/>
  <c r="M541" i="1" l="1"/>
  <c r="S541" i="1" s="1"/>
  <c r="B541" i="1" s="1"/>
  <c r="F543" i="1"/>
  <c r="G543" i="1"/>
  <c r="J543" i="1"/>
  <c r="L543" i="1" s="1"/>
  <c r="D544" i="1"/>
  <c r="F544" i="1" l="1"/>
  <c r="J544" i="1"/>
  <c r="L544" i="1" s="1"/>
  <c r="G544" i="1"/>
  <c r="D545" i="1"/>
  <c r="M542" i="1"/>
  <c r="S542" i="1" s="1"/>
  <c r="B542" i="1" s="1"/>
  <c r="M543" i="1" l="1"/>
  <c r="S543" i="1" s="1"/>
  <c r="B543" i="1" s="1"/>
  <c r="F545" i="1"/>
  <c r="G545" i="1"/>
  <c r="J545" i="1"/>
  <c r="L545" i="1" s="1"/>
  <c r="D546" i="1"/>
  <c r="F546" i="1" l="1"/>
  <c r="G546" i="1"/>
  <c r="J546" i="1"/>
  <c r="L546" i="1" s="1"/>
  <c r="D547" i="1"/>
  <c r="M544" i="1"/>
  <c r="S544" i="1" s="1"/>
  <c r="B544" i="1" s="1"/>
  <c r="M545" i="1" l="1"/>
  <c r="S545" i="1" s="1"/>
  <c r="B545" i="1" s="1"/>
  <c r="F547" i="1"/>
  <c r="J547" i="1"/>
  <c r="L547" i="1" s="1"/>
  <c r="G547" i="1"/>
  <c r="D548" i="1"/>
  <c r="F548" i="1" l="1"/>
  <c r="J548" i="1"/>
  <c r="L548" i="1" s="1"/>
  <c r="G548" i="1"/>
  <c r="D549" i="1"/>
  <c r="M546" i="1"/>
  <c r="S546" i="1" s="1"/>
  <c r="B546" i="1" s="1"/>
  <c r="M547" i="1" l="1"/>
  <c r="S547" i="1" s="1"/>
  <c r="B547" i="1" s="1"/>
  <c r="F549" i="1"/>
  <c r="J549" i="1"/>
  <c r="L549" i="1" s="1"/>
  <c r="G549" i="1"/>
  <c r="D550" i="1"/>
  <c r="F550" i="1" l="1"/>
  <c r="J550" i="1"/>
  <c r="L550" i="1" s="1"/>
  <c r="G550" i="1"/>
  <c r="D551" i="1"/>
  <c r="M548" i="1"/>
  <c r="S548" i="1" s="1"/>
  <c r="B548" i="1" s="1"/>
  <c r="M549" i="1" l="1"/>
  <c r="S549" i="1" s="1"/>
  <c r="B549" i="1" s="1"/>
  <c r="F551" i="1"/>
  <c r="J551" i="1"/>
  <c r="L551" i="1" s="1"/>
  <c r="G551" i="1"/>
  <c r="D552" i="1"/>
  <c r="F552" i="1" l="1"/>
  <c r="J552" i="1"/>
  <c r="L552" i="1" s="1"/>
  <c r="G552" i="1"/>
  <c r="D553" i="1"/>
  <c r="M550" i="1"/>
  <c r="S550" i="1" s="1"/>
  <c r="B550" i="1" s="1"/>
  <c r="M551" i="1" l="1"/>
  <c r="S551" i="1" s="1"/>
  <c r="B551" i="1" s="1"/>
  <c r="F553" i="1"/>
  <c r="G553" i="1"/>
  <c r="J553" i="1"/>
  <c r="L553" i="1" s="1"/>
  <c r="D554" i="1"/>
  <c r="F554" i="1" l="1"/>
  <c r="J554" i="1"/>
  <c r="L554" i="1" s="1"/>
  <c r="G554" i="1"/>
  <c r="D555" i="1"/>
  <c r="M552" i="1"/>
  <c r="S552" i="1" s="1"/>
  <c r="B552" i="1" s="1"/>
  <c r="M553" i="1" l="1"/>
  <c r="S553" i="1" s="1"/>
  <c r="B553" i="1" s="1"/>
  <c r="F555" i="1"/>
  <c r="G555" i="1"/>
  <c r="J555" i="1"/>
  <c r="L555" i="1" s="1"/>
  <c r="D556" i="1"/>
  <c r="F556" i="1" l="1"/>
  <c r="J556" i="1"/>
  <c r="L556" i="1" s="1"/>
  <c r="G556" i="1"/>
  <c r="D557" i="1"/>
  <c r="M554" i="1"/>
  <c r="M555" i="1" l="1"/>
  <c r="S555" i="1" s="1"/>
  <c r="B555" i="1" s="1"/>
  <c r="S554" i="1"/>
  <c r="T554" i="1" s="1"/>
  <c r="F557" i="1"/>
  <c r="J557" i="1"/>
  <c r="L557" i="1" s="1"/>
  <c r="G557" i="1"/>
  <c r="D558" i="1"/>
  <c r="B554" i="1" l="1"/>
  <c r="F558" i="1"/>
  <c r="J558" i="1"/>
  <c r="L558" i="1" s="1"/>
  <c r="G558" i="1"/>
  <c r="D559" i="1"/>
  <c r="M556" i="1"/>
  <c r="S556" i="1" s="1"/>
  <c r="B556" i="1" s="1"/>
  <c r="M558" i="1" l="1"/>
  <c r="M557" i="1"/>
  <c r="S557" i="1" s="1"/>
  <c r="B557" i="1" s="1"/>
  <c r="F559" i="1"/>
  <c r="G559" i="1"/>
  <c r="J559" i="1"/>
  <c r="L559" i="1" s="1"/>
  <c r="D560" i="1"/>
  <c r="C559" i="1" l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F560" i="1"/>
  <c r="J560" i="1"/>
  <c r="L560" i="1" s="1"/>
  <c r="G560" i="1"/>
  <c r="D561" i="1"/>
  <c r="S558" i="1"/>
  <c r="T558" i="1" l="1"/>
  <c r="B558" i="1"/>
  <c r="F561" i="1"/>
  <c r="G561" i="1"/>
  <c r="J561" i="1"/>
  <c r="L561" i="1" s="1"/>
  <c r="D562" i="1"/>
  <c r="M559" i="1"/>
  <c r="S559" i="1" s="1"/>
  <c r="B559" i="1" s="1"/>
  <c r="M560" i="1" l="1"/>
  <c r="S560" i="1" s="1"/>
  <c r="B560" i="1" s="1"/>
  <c r="F562" i="1"/>
  <c r="G562" i="1"/>
  <c r="J562" i="1"/>
  <c r="L562" i="1" s="1"/>
  <c r="D563" i="1"/>
  <c r="F563" i="1" l="1"/>
  <c r="J563" i="1"/>
  <c r="L563" i="1" s="1"/>
  <c r="G563" i="1"/>
  <c r="D564" i="1"/>
  <c r="M561" i="1"/>
  <c r="S561" i="1" s="1"/>
  <c r="B561" i="1" s="1"/>
  <c r="M562" i="1" l="1"/>
  <c r="S562" i="1" s="1"/>
  <c r="F564" i="1"/>
  <c r="G564" i="1"/>
  <c r="J564" i="1"/>
  <c r="L564" i="1" s="1"/>
  <c r="D565" i="1"/>
  <c r="B562" i="1" l="1"/>
  <c r="F565" i="1"/>
  <c r="G565" i="1"/>
  <c r="J565" i="1"/>
  <c r="L565" i="1" s="1"/>
  <c r="D566" i="1"/>
  <c r="M563" i="1"/>
  <c r="S563" i="1" s="1"/>
  <c r="B563" i="1" s="1"/>
  <c r="M564" i="1" l="1"/>
  <c r="S564" i="1" s="1"/>
  <c r="B564" i="1" s="1"/>
  <c r="F566" i="1"/>
  <c r="G566" i="1"/>
  <c r="J566" i="1"/>
  <c r="L566" i="1" s="1"/>
  <c r="D567" i="1"/>
  <c r="F567" i="1" l="1"/>
  <c r="J567" i="1"/>
  <c r="L567" i="1" s="1"/>
  <c r="G567" i="1"/>
  <c r="D568" i="1"/>
  <c r="M565" i="1"/>
  <c r="S565" i="1" s="1"/>
  <c r="B565" i="1" s="1"/>
  <c r="M566" i="1" l="1"/>
  <c r="S566" i="1" s="1"/>
  <c r="B566" i="1" s="1"/>
  <c r="F568" i="1"/>
  <c r="G568" i="1"/>
  <c r="J568" i="1"/>
  <c r="L568" i="1" s="1"/>
  <c r="D569" i="1"/>
  <c r="F569" i="1" l="1"/>
  <c r="J569" i="1"/>
  <c r="L569" i="1" s="1"/>
  <c r="G569" i="1"/>
  <c r="D570" i="1"/>
  <c r="M567" i="1"/>
  <c r="S567" i="1" s="1"/>
  <c r="B567" i="1" s="1"/>
  <c r="M568" i="1" l="1"/>
  <c r="S568" i="1" s="1"/>
  <c r="B568" i="1" s="1"/>
  <c r="F570" i="1"/>
  <c r="G570" i="1"/>
  <c r="J570" i="1"/>
  <c r="L570" i="1" s="1"/>
  <c r="D571" i="1"/>
  <c r="F571" i="1" l="1"/>
  <c r="G571" i="1"/>
  <c r="J571" i="1"/>
  <c r="L571" i="1" s="1"/>
  <c r="D572" i="1"/>
  <c r="M569" i="1"/>
  <c r="S569" i="1" s="1"/>
  <c r="B569" i="1" s="1"/>
  <c r="M570" i="1" l="1"/>
  <c r="S570" i="1" s="1"/>
  <c r="B570" i="1" s="1"/>
  <c r="F572" i="1"/>
  <c r="J572" i="1"/>
  <c r="L572" i="1" s="1"/>
  <c r="G572" i="1"/>
  <c r="D573" i="1"/>
  <c r="F573" i="1" l="1"/>
  <c r="G573" i="1"/>
  <c r="J573" i="1"/>
  <c r="L573" i="1" s="1"/>
  <c r="D574" i="1"/>
  <c r="M571" i="1"/>
  <c r="S571" i="1" s="1"/>
  <c r="B571" i="1" s="1"/>
  <c r="M572" i="1" l="1"/>
  <c r="S572" i="1" s="1"/>
  <c r="B572" i="1" s="1"/>
  <c r="F574" i="1"/>
  <c r="J574" i="1"/>
  <c r="L574" i="1" s="1"/>
  <c r="G574" i="1"/>
  <c r="D575" i="1"/>
  <c r="F575" i="1" l="1"/>
  <c r="G575" i="1"/>
  <c r="J575" i="1"/>
  <c r="L575" i="1" s="1"/>
  <c r="D576" i="1"/>
  <c r="M573" i="1"/>
  <c r="S573" i="1" s="1"/>
  <c r="B573" i="1" s="1"/>
  <c r="M574" i="1" l="1"/>
  <c r="S574" i="1" s="1"/>
  <c r="B574" i="1" s="1"/>
  <c r="F576" i="1"/>
  <c r="J576" i="1"/>
  <c r="L576" i="1" s="1"/>
  <c r="G576" i="1"/>
  <c r="D577" i="1"/>
  <c r="F577" i="1" l="1"/>
  <c r="J577" i="1"/>
  <c r="L577" i="1" s="1"/>
  <c r="G577" i="1"/>
  <c r="D578" i="1"/>
  <c r="M575" i="1"/>
  <c r="S575" i="1" s="1"/>
  <c r="B575" i="1" s="1"/>
  <c r="M576" i="1" l="1"/>
  <c r="S576" i="1" s="1"/>
  <c r="B576" i="1" s="1"/>
  <c r="F578" i="1"/>
  <c r="J578" i="1"/>
  <c r="L578" i="1" s="1"/>
  <c r="G578" i="1"/>
  <c r="D579" i="1"/>
  <c r="F579" i="1" l="1"/>
  <c r="G579" i="1"/>
  <c r="J579" i="1"/>
  <c r="L579" i="1" s="1"/>
  <c r="D580" i="1"/>
  <c r="M577" i="1"/>
  <c r="S577" i="1" s="1"/>
  <c r="B577" i="1" s="1"/>
  <c r="M578" i="1" l="1"/>
  <c r="S578" i="1" s="1"/>
  <c r="B578" i="1" s="1"/>
  <c r="F580" i="1"/>
  <c r="G580" i="1"/>
  <c r="J580" i="1"/>
  <c r="L580" i="1" s="1"/>
  <c r="D581" i="1"/>
  <c r="F581" i="1" l="1"/>
  <c r="G581" i="1"/>
  <c r="J581" i="1"/>
  <c r="L581" i="1" s="1"/>
  <c r="D582" i="1"/>
  <c r="M579" i="1"/>
  <c r="S579" i="1" s="1"/>
  <c r="B579" i="1" s="1"/>
  <c r="M580" i="1" l="1"/>
  <c r="S580" i="1" s="1"/>
  <c r="B580" i="1" s="1"/>
  <c r="F582" i="1"/>
  <c r="J582" i="1"/>
  <c r="L582" i="1" s="1"/>
  <c r="G582" i="1"/>
  <c r="D583" i="1"/>
  <c r="F583" i="1" l="1"/>
  <c r="G583" i="1"/>
  <c r="J583" i="1"/>
  <c r="L583" i="1" s="1"/>
  <c r="D584" i="1"/>
  <c r="M581" i="1"/>
  <c r="S581" i="1" s="1"/>
  <c r="B581" i="1" s="1"/>
  <c r="M582" i="1" l="1"/>
  <c r="S582" i="1" s="1"/>
  <c r="B582" i="1" s="1"/>
  <c r="F584" i="1"/>
  <c r="J584" i="1"/>
  <c r="L584" i="1" s="1"/>
  <c r="G584" i="1"/>
  <c r="D585" i="1"/>
  <c r="F585" i="1" l="1"/>
  <c r="J585" i="1"/>
  <c r="L585" i="1" s="1"/>
  <c r="G585" i="1"/>
  <c r="D586" i="1"/>
  <c r="M583" i="1"/>
  <c r="S583" i="1" s="1"/>
  <c r="B583" i="1" s="1"/>
  <c r="M584" i="1" l="1"/>
  <c r="F586" i="1"/>
  <c r="G586" i="1"/>
  <c r="J586" i="1"/>
  <c r="L586" i="1" s="1"/>
  <c r="D587" i="1"/>
  <c r="F587" i="1" l="1"/>
  <c r="J587" i="1"/>
  <c r="L587" i="1" s="1"/>
  <c r="G587" i="1"/>
  <c r="D588" i="1"/>
  <c r="M585" i="1"/>
  <c r="S585" i="1" s="1"/>
  <c r="B585" i="1" s="1"/>
  <c r="S584" i="1"/>
  <c r="T584" i="1" s="1"/>
  <c r="B584" i="1" l="1"/>
  <c r="M586" i="1"/>
  <c r="S586" i="1" s="1"/>
  <c r="B586" i="1" s="1"/>
  <c r="F588" i="1"/>
  <c r="J588" i="1"/>
  <c r="L588" i="1" s="1"/>
  <c r="G588" i="1"/>
  <c r="D589" i="1"/>
  <c r="F589" i="1" l="1"/>
  <c r="J589" i="1"/>
  <c r="L589" i="1" s="1"/>
  <c r="G589" i="1"/>
  <c r="D590" i="1"/>
  <c r="M588" i="1"/>
  <c r="M587" i="1"/>
  <c r="S587" i="1" s="1"/>
  <c r="B587" i="1" s="1"/>
  <c r="C589" i="1" l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S588" i="1"/>
  <c r="F590" i="1"/>
  <c r="J590" i="1"/>
  <c r="L590" i="1" s="1"/>
  <c r="G590" i="1"/>
  <c r="D591" i="1"/>
  <c r="T588" i="1" l="1"/>
  <c r="F591" i="1"/>
  <c r="J591" i="1"/>
  <c r="L591" i="1" s="1"/>
  <c r="G591" i="1"/>
  <c r="D592" i="1"/>
  <c r="B588" i="1"/>
  <c r="M589" i="1"/>
  <c r="S589" i="1" s="1"/>
  <c r="B589" i="1" s="1"/>
  <c r="M590" i="1" l="1"/>
  <c r="S590" i="1" s="1"/>
  <c r="B590" i="1" s="1"/>
  <c r="F592" i="1"/>
  <c r="G592" i="1"/>
  <c r="J592" i="1"/>
  <c r="L592" i="1" s="1"/>
  <c r="D593" i="1"/>
  <c r="F593" i="1" l="1"/>
  <c r="G593" i="1"/>
  <c r="J593" i="1"/>
  <c r="L593" i="1" s="1"/>
  <c r="D594" i="1"/>
  <c r="M591" i="1"/>
  <c r="S591" i="1" s="1"/>
  <c r="B591" i="1" l="1"/>
  <c r="M592" i="1"/>
  <c r="S592" i="1" s="1"/>
  <c r="B592" i="1" s="1"/>
  <c r="F594" i="1"/>
  <c r="J594" i="1"/>
  <c r="L594" i="1" s="1"/>
  <c r="G594" i="1"/>
  <c r="D595" i="1"/>
  <c r="F595" i="1" l="1"/>
  <c r="J595" i="1"/>
  <c r="L595" i="1" s="1"/>
  <c r="G595" i="1"/>
  <c r="D596" i="1"/>
  <c r="M593" i="1"/>
  <c r="S593" i="1" s="1"/>
  <c r="B593" i="1" s="1"/>
  <c r="M594" i="1" l="1"/>
  <c r="S594" i="1" s="1"/>
  <c r="B594" i="1" s="1"/>
  <c r="F596" i="1"/>
  <c r="G596" i="1"/>
  <c r="J596" i="1"/>
  <c r="L596" i="1" s="1"/>
  <c r="D597" i="1"/>
  <c r="F597" i="1" l="1"/>
  <c r="J597" i="1"/>
  <c r="L597" i="1" s="1"/>
  <c r="G597" i="1"/>
  <c r="D598" i="1"/>
  <c r="M595" i="1"/>
  <c r="S595" i="1" s="1"/>
  <c r="B595" i="1" s="1"/>
  <c r="M596" i="1" l="1"/>
  <c r="S596" i="1" s="1"/>
  <c r="B596" i="1" s="1"/>
  <c r="F598" i="1"/>
  <c r="G598" i="1"/>
  <c r="J598" i="1"/>
  <c r="L598" i="1" s="1"/>
  <c r="D599" i="1"/>
  <c r="F599" i="1" l="1"/>
  <c r="G599" i="1"/>
  <c r="J599" i="1"/>
  <c r="L599" i="1" s="1"/>
  <c r="D600" i="1"/>
  <c r="M597" i="1"/>
  <c r="S597" i="1" s="1"/>
  <c r="B597" i="1" s="1"/>
  <c r="M598" i="1" l="1"/>
  <c r="S598" i="1" s="1"/>
  <c r="B598" i="1" s="1"/>
  <c r="F600" i="1"/>
  <c r="J600" i="1"/>
  <c r="L600" i="1" s="1"/>
  <c r="G600" i="1"/>
  <c r="D601" i="1"/>
  <c r="F601" i="1" l="1"/>
  <c r="G601" i="1"/>
  <c r="J601" i="1"/>
  <c r="L601" i="1" s="1"/>
  <c r="D602" i="1"/>
  <c r="M599" i="1"/>
  <c r="S599" i="1" s="1"/>
  <c r="B599" i="1" s="1"/>
  <c r="M600" i="1" l="1"/>
  <c r="S600" i="1" s="1"/>
  <c r="B600" i="1" s="1"/>
  <c r="F602" i="1"/>
  <c r="G602" i="1"/>
  <c r="J602" i="1"/>
  <c r="L602" i="1" s="1"/>
  <c r="D603" i="1"/>
  <c r="F603" i="1" l="1"/>
  <c r="G603" i="1"/>
  <c r="J603" i="1"/>
  <c r="L603" i="1" s="1"/>
  <c r="D604" i="1"/>
  <c r="M601" i="1"/>
  <c r="S601" i="1" s="1"/>
  <c r="B601" i="1" s="1"/>
  <c r="M602" i="1" l="1"/>
  <c r="S602" i="1" s="1"/>
  <c r="B602" i="1" s="1"/>
  <c r="F604" i="1"/>
  <c r="G604" i="1"/>
  <c r="J604" i="1"/>
  <c r="L604" i="1" s="1"/>
  <c r="D605" i="1"/>
  <c r="F605" i="1" l="1"/>
  <c r="G605" i="1"/>
  <c r="J605" i="1"/>
  <c r="L605" i="1" s="1"/>
  <c r="D606" i="1"/>
  <c r="M603" i="1"/>
  <c r="S603" i="1" s="1"/>
  <c r="B603" i="1" s="1"/>
  <c r="M604" i="1" l="1"/>
  <c r="S604" i="1" s="1"/>
  <c r="B604" i="1" s="1"/>
  <c r="F606" i="1"/>
  <c r="J606" i="1"/>
  <c r="L606" i="1" s="1"/>
  <c r="G606" i="1"/>
  <c r="D607" i="1"/>
  <c r="F607" i="1" l="1"/>
  <c r="J607" i="1"/>
  <c r="L607" i="1" s="1"/>
  <c r="G607" i="1"/>
  <c r="D608" i="1"/>
  <c r="M605" i="1"/>
  <c r="S605" i="1" s="1"/>
  <c r="B605" i="1" s="1"/>
  <c r="M606" i="1" l="1"/>
  <c r="S606" i="1" s="1"/>
  <c r="B606" i="1" s="1"/>
  <c r="F608" i="1"/>
  <c r="J608" i="1"/>
  <c r="L608" i="1" s="1"/>
  <c r="G608" i="1"/>
  <c r="D609" i="1"/>
  <c r="F609" i="1" l="1"/>
  <c r="J609" i="1"/>
  <c r="L609" i="1" s="1"/>
  <c r="G609" i="1"/>
  <c r="D610" i="1"/>
  <c r="M607" i="1"/>
  <c r="S607" i="1" s="1"/>
  <c r="B607" i="1" s="1"/>
  <c r="M608" i="1" l="1"/>
  <c r="S608" i="1" s="1"/>
  <c r="B608" i="1" s="1"/>
  <c r="F610" i="1"/>
  <c r="G610" i="1"/>
  <c r="J610" i="1"/>
  <c r="L610" i="1" s="1"/>
  <c r="D611" i="1"/>
  <c r="F611" i="1" l="1"/>
  <c r="J611" i="1"/>
  <c r="L611" i="1" s="1"/>
  <c r="G611" i="1"/>
  <c r="D612" i="1"/>
  <c r="M609" i="1"/>
  <c r="S609" i="1" s="1"/>
  <c r="B609" i="1" s="1"/>
  <c r="M610" i="1" l="1"/>
  <c r="S610" i="1" s="1"/>
  <c r="B610" i="1" s="1"/>
  <c r="F612" i="1"/>
  <c r="J612" i="1"/>
  <c r="L612" i="1" s="1"/>
  <c r="G612" i="1"/>
  <c r="D613" i="1"/>
  <c r="F613" i="1" l="1"/>
  <c r="G613" i="1"/>
  <c r="J613" i="1"/>
  <c r="L613" i="1" s="1"/>
  <c r="D614" i="1"/>
  <c r="M611" i="1"/>
  <c r="S611" i="1" s="1"/>
  <c r="B611" i="1" s="1"/>
  <c r="M612" i="1" l="1"/>
  <c r="S612" i="1" s="1"/>
  <c r="B612" i="1" s="1"/>
  <c r="F614" i="1"/>
  <c r="G614" i="1"/>
  <c r="J614" i="1"/>
  <c r="L614" i="1" s="1"/>
  <c r="D615" i="1"/>
  <c r="F615" i="1" l="1"/>
  <c r="G615" i="1"/>
  <c r="J615" i="1"/>
  <c r="L615" i="1" s="1"/>
  <c r="D616" i="1"/>
  <c r="M613" i="1"/>
  <c r="S613" i="1" s="1"/>
  <c r="B613" i="1" s="1"/>
  <c r="M614" i="1" l="1"/>
  <c r="S614" i="1" s="1"/>
  <c r="B614" i="1" s="1"/>
  <c r="F616" i="1"/>
  <c r="G616" i="1"/>
  <c r="J616" i="1"/>
  <c r="L616" i="1" s="1"/>
  <c r="D617" i="1"/>
  <c r="F617" i="1" l="1"/>
  <c r="J617" i="1"/>
  <c r="L617" i="1" s="1"/>
  <c r="G617" i="1"/>
  <c r="D618" i="1"/>
  <c r="M615" i="1"/>
  <c r="M616" i="1" l="1"/>
  <c r="S616" i="1" s="1"/>
  <c r="B616" i="1" s="1"/>
  <c r="S615" i="1"/>
  <c r="T615" i="1" s="1"/>
  <c r="F618" i="1"/>
  <c r="J618" i="1"/>
  <c r="L618" i="1" s="1"/>
  <c r="G618" i="1"/>
  <c r="D619" i="1"/>
  <c r="B615" i="1" l="1"/>
  <c r="F619" i="1"/>
  <c r="G619" i="1"/>
  <c r="J619" i="1"/>
  <c r="L619" i="1" s="1"/>
  <c r="D620" i="1"/>
  <c r="M617" i="1"/>
  <c r="S617" i="1" s="1"/>
  <c r="B617" i="1" s="1"/>
  <c r="M619" i="1" l="1"/>
  <c r="M618" i="1"/>
  <c r="S618" i="1" s="1"/>
  <c r="B618" i="1" s="1"/>
  <c r="F620" i="1"/>
  <c r="J620" i="1"/>
  <c r="L620" i="1" s="1"/>
  <c r="G620" i="1"/>
  <c r="D621" i="1"/>
  <c r="C620" i="1" l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F621" i="1"/>
  <c r="G621" i="1"/>
  <c r="J621" i="1"/>
  <c r="L621" i="1" s="1"/>
  <c r="D622" i="1"/>
  <c r="S619" i="1"/>
  <c r="T619" i="1" l="1"/>
  <c r="B619" i="1"/>
  <c r="M620" i="1"/>
  <c r="S620" i="1" s="1"/>
  <c r="F622" i="1"/>
  <c r="J622" i="1"/>
  <c r="L622" i="1" s="1"/>
  <c r="G622" i="1"/>
  <c r="D623" i="1"/>
  <c r="B620" i="1" l="1"/>
  <c r="F623" i="1"/>
  <c r="G623" i="1"/>
  <c r="J623" i="1"/>
  <c r="L623" i="1" s="1"/>
  <c r="D624" i="1"/>
  <c r="M621" i="1"/>
  <c r="S621" i="1" s="1"/>
  <c r="B621" i="1" s="1"/>
  <c r="M622" i="1" l="1"/>
  <c r="S622" i="1" s="1"/>
  <c r="B622" i="1" s="1"/>
  <c r="F624" i="1"/>
  <c r="J624" i="1"/>
  <c r="L624" i="1" s="1"/>
  <c r="G624" i="1"/>
  <c r="D625" i="1"/>
  <c r="F625" i="1" l="1"/>
  <c r="G625" i="1"/>
  <c r="J625" i="1"/>
  <c r="L625" i="1" s="1"/>
  <c r="D626" i="1"/>
  <c r="M623" i="1"/>
  <c r="S623" i="1" s="1"/>
  <c r="B623" i="1" s="1"/>
  <c r="M624" i="1" l="1"/>
  <c r="S624" i="1" s="1"/>
  <c r="B624" i="1" s="1"/>
  <c r="F626" i="1"/>
  <c r="J626" i="1"/>
  <c r="L626" i="1" s="1"/>
  <c r="G626" i="1"/>
  <c r="D627" i="1"/>
  <c r="F627" i="1" l="1"/>
  <c r="G627" i="1"/>
  <c r="J627" i="1"/>
  <c r="L627" i="1" s="1"/>
  <c r="D628" i="1"/>
  <c r="M625" i="1"/>
  <c r="S625" i="1" s="1"/>
  <c r="B625" i="1" s="1"/>
  <c r="M626" i="1" l="1"/>
  <c r="S626" i="1" s="1"/>
  <c r="B626" i="1" s="1"/>
  <c r="F628" i="1"/>
  <c r="G628" i="1"/>
  <c r="J628" i="1"/>
  <c r="L628" i="1" s="1"/>
  <c r="D629" i="1"/>
  <c r="F629" i="1" l="1"/>
  <c r="G629" i="1"/>
  <c r="J629" i="1"/>
  <c r="L629" i="1" s="1"/>
  <c r="D630" i="1"/>
  <c r="M627" i="1"/>
  <c r="S627" i="1" s="1"/>
  <c r="B627" i="1" s="1"/>
  <c r="M628" i="1" l="1"/>
  <c r="S628" i="1" s="1"/>
  <c r="B628" i="1" s="1"/>
  <c r="F630" i="1"/>
  <c r="G630" i="1"/>
  <c r="J630" i="1"/>
  <c r="L630" i="1" s="1"/>
  <c r="D631" i="1"/>
  <c r="F631" i="1" l="1"/>
  <c r="J631" i="1"/>
  <c r="L631" i="1" s="1"/>
  <c r="G631" i="1"/>
  <c r="D632" i="1"/>
  <c r="M629" i="1"/>
  <c r="S629" i="1" s="1"/>
  <c r="B629" i="1" s="1"/>
  <c r="M630" i="1" l="1"/>
  <c r="S630" i="1" s="1"/>
  <c r="B630" i="1" s="1"/>
  <c r="F632" i="1"/>
  <c r="G632" i="1"/>
  <c r="J632" i="1"/>
  <c r="L632" i="1" s="1"/>
  <c r="D633" i="1"/>
  <c r="F633" i="1" l="1"/>
  <c r="J633" i="1"/>
  <c r="L633" i="1" s="1"/>
  <c r="G633" i="1"/>
  <c r="D634" i="1"/>
  <c r="M631" i="1"/>
  <c r="S631" i="1" s="1"/>
  <c r="B631" i="1" s="1"/>
  <c r="M632" i="1" l="1"/>
  <c r="S632" i="1" s="1"/>
  <c r="B632" i="1" s="1"/>
  <c r="F634" i="1"/>
  <c r="J634" i="1"/>
  <c r="L634" i="1" s="1"/>
  <c r="G634" i="1"/>
  <c r="D635" i="1"/>
  <c r="F635" i="1" l="1"/>
  <c r="J635" i="1"/>
  <c r="L635" i="1" s="1"/>
  <c r="G635" i="1"/>
  <c r="D636" i="1"/>
  <c r="M633" i="1"/>
  <c r="S633" i="1" s="1"/>
  <c r="B633" i="1" s="1"/>
  <c r="M634" i="1" l="1"/>
  <c r="S634" i="1" s="1"/>
  <c r="B634" i="1" s="1"/>
  <c r="F636" i="1"/>
  <c r="J636" i="1"/>
  <c r="L636" i="1" s="1"/>
  <c r="G636" i="1"/>
  <c r="D637" i="1"/>
  <c r="F637" i="1" l="1"/>
  <c r="J637" i="1"/>
  <c r="L637" i="1" s="1"/>
  <c r="G637" i="1"/>
  <c r="D638" i="1"/>
  <c r="M635" i="1"/>
  <c r="S635" i="1" s="1"/>
  <c r="B635" i="1" s="1"/>
  <c r="M636" i="1" l="1"/>
  <c r="S636" i="1" s="1"/>
  <c r="B636" i="1" s="1"/>
  <c r="F638" i="1"/>
  <c r="G638" i="1"/>
  <c r="J638" i="1"/>
  <c r="L638" i="1" s="1"/>
  <c r="D639" i="1"/>
  <c r="F639" i="1" l="1"/>
  <c r="J639" i="1"/>
  <c r="L639" i="1" s="1"/>
  <c r="G639" i="1"/>
  <c r="D640" i="1"/>
  <c r="M637" i="1"/>
  <c r="S637" i="1" s="1"/>
  <c r="B637" i="1" s="1"/>
  <c r="M638" i="1" l="1"/>
  <c r="S638" i="1" s="1"/>
  <c r="B638" i="1" s="1"/>
  <c r="F640" i="1"/>
  <c r="G640" i="1"/>
  <c r="J640" i="1"/>
  <c r="L640" i="1" s="1"/>
  <c r="D641" i="1"/>
  <c r="F641" i="1" l="1"/>
  <c r="G641" i="1"/>
  <c r="J641" i="1"/>
  <c r="L641" i="1" s="1"/>
  <c r="D642" i="1"/>
  <c r="M639" i="1"/>
  <c r="S639" i="1" s="1"/>
  <c r="B639" i="1" s="1"/>
  <c r="M640" i="1" l="1"/>
  <c r="S640" i="1" s="1"/>
  <c r="B640" i="1" s="1"/>
  <c r="F642" i="1"/>
  <c r="J642" i="1"/>
  <c r="L642" i="1" s="1"/>
  <c r="G642" i="1"/>
  <c r="D643" i="1"/>
  <c r="F643" i="1" l="1"/>
  <c r="G643" i="1"/>
  <c r="J643" i="1"/>
  <c r="L643" i="1" s="1"/>
  <c r="D644" i="1"/>
  <c r="M641" i="1"/>
  <c r="S641" i="1" s="1"/>
  <c r="B641" i="1" s="1"/>
  <c r="M642" i="1" l="1"/>
  <c r="S642" i="1" s="1"/>
  <c r="B642" i="1" s="1"/>
  <c r="F644" i="1"/>
  <c r="G644" i="1"/>
  <c r="J644" i="1"/>
  <c r="L644" i="1" s="1"/>
  <c r="D645" i="1"/>
  <c r="F645" i="1" l="1"/>
  <c r="J645" i="1"/>
  <c r="L645" i="1" s="1"/>
  <c r="G645" i="1"/>
  <c r="D646" i="1"/>
  <c r="M643" i="1"/>
  <c r="S643" i="1" s="1"/>
  <c r="B643" i="1" s="1"/>
  <c r="M644" i="1" l="1"/>
  <c r="S644" i="1" s="1"/>
  <c r="B644" i="1" s="1"/>
  <c r="F646" i="1"/>
  <c r="G646" i="1"/>
  <c r="J646" i="1"/>
  <c r="L646" i="1" s="1"/>
  <c r="D647" i="1"/>
  <c r="F647" i="1" l="1"/>
  <c r="G647" i="1"/>
  <c r="J647" i="1"/>
  <c r="L647" i="1" s="1"/>
  <c r="D648" i="1"/>
  <c r="M645" i="1"/>
  <c r="M646" i="1" l="1"/>
  <c r="S646" i="1" s="1"/>
  <c r="B646" i="1" s="1"/>
  <c r="S645" i="1"/>
  <c r="T645" i="1" s="1"/>
  <c r="F648" i="1"/>
  <c r="J648" i="1"/>
  <c r="L648" i="1" s="1"/>
  <c r="G648" i="1"/>
  <c r="D649" i="1"/>
  <c r="B645" i="1" l="1"/>
  <c r="F649" i="1"/>
  <c r="D650" i="1"/>
  <c r="G649" i="1"/>
  <c r="J649" i="1"/>
  <c r="L649" i="1" s="1"/>
  <c r="M647" i="1"/>
  <c r="S647" i="1" s="1"/>
  <c r="B647" i="1" s="1"/>
  <c r="M649" i="1" l="1"/>
  <c r="M648" i="1"/>
  <c r="S648" i="1" s="1"/>
  <c r="B648" i="1" s="1"/>
  <c r="F650" i="1"/>
  <c r="J650" i="1"/>
  <c r="L650" i="1" s="1"/>
  <c r="G650" i="1"/>
  <c r="D651" i="1"/>
  <c r="C650" i="1" l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F651" i="1"/>
  <c r="J651" i="1"/>
  <c r="L651" i="1" s="1"/>
  <c r="G651" i="1"/>
  <c r="D652" i="1"/>
  <c r="S649" i="1"/>
  <c r="T649" i="1" l="1"/>
  <c r="B649" i="1"/>
  <c r="F652" i="1"/>
  <c r="G652" i="1"/>
  <c r="J652" i="1"/>
  <c r="L652" i="1" s="1"/>
  <c r="D653" i="1"/>
  <c r="M650" i="1"/>
  <c r="S650" i="1" s="1"/>
  <c r="B650" i="1" l="1"/>
  <c r="M651" i="1"/>
  <c r="S651" i="1" s="1"/>
  <c r="B651" i="1" s="1"/>
  <c r="F653" i="1"/>
  <c r="G653" i="1"/>
  <c r="J653" i="1"/>
  <c r="L653" i="1" s="1"/>
  <c r="D654" i="1"/>
  <c r="F654" i="1" l="1"/>
  <c r="J654" i="1"/>
  <c r="L654" i="1" s="1"/>
  <c r="G654" i="1"/>
  <c r="D655" i="1"/>
  <c r="M652" i="1"/>
  <c r="S652" i="1" s="1"/>
  <c r="B652" i="1" s="1"/>
  <c r="M653" i="1" l="1"/>
  <c r="S653" i="1" s="1"/>
  <c r="B653" i="1" s="1"/>
  <c r="F655" i="1"/>
  <c r="J655" i="1"/>
  <c r="L655" i="1" s="1"/>
  <c r="G655" i="1"/>
  <c r="D656" i="1"/>
  <c r="F656" i="1" l="1"/>
  <c r="G656" i="1"/>
  <c r="J656" i="1"/>
  <c r="L656" i="1" s="1"/>
  <c r="D657" i="1"/>
  <c r="M654" i="1"/>
  <c r="S654" i="1" s="1"/>
  <c r="B654" i="1" s="1"/>
  <c r="M655" i="1" l="1"/>
  <c r="S655" i="1" s="1"/>
  <c r="B655" i="1" s="1"/>
  <c r="F657" i="1"/>
  <c r="J657" i="1"/>
  <c r="L657" i="1" s="1"/>
  <c r="G657" i="1"/>
  <c r="D658" i="1"/>
  <c r="F658" i="1" l="1"/>
  <c r="J658" i="1"/>
  <c r="L658" i="1" s="1"/>
  <c r="G658" i="1"/>
  <c r="D659" i="1"/>
  <c r="M656" i="1"/>
  <c r="S656" i="1" s="1"/>
  <c r="B656" i="1" s="1"/>
  <c r="M657" i="1" l="1"/>
  <c r="S657" i="1" s="1"/>
  <c r="B657" i="1" s="1"/>
  <c r="F659" i="1"/>
  <c r="G659" i="1"/>
  <c r="J659" i="1"/>
  <c r="L659" i="1" s="1"/>
  <c r="D660" i="1"/>
  <c r="F660" i="1" l="1"/>
  <c r="J660" i="1"/>
  <c r="L660" i="1" s="1"/>
  <c r="G660" i="1"/>
  <c r="D661" i="1"/>
  <c r="M658" i="1"/>
  <c r="S658" i="1" s="1"/>
  <c r="B658" i="1" s="1"/>
  <c r="M659" i="1" l="1"/>
  <c r="S659" i="1" s="1"/>
  <c r="B659" i="1" s="1"/>
  <c r="F661" i="1"/>
  <c r="J661" i="1"/>
  <c r="L661" i="1" s="1"/>
  <c r="G661" i="1"/>
  <c r="D662" i="1"/>
  <c r="F662" i="1" l="1"/>
  <c r="G662" i="1"/>
  <c r="J662" i="1"/>
  <c r="L662" i="1" s="1"/>
  <c r="D663" i="1"/>
  <c r="M660" i="1"/>
  <c r="S660" i="1" s="1"/>
  <c r="B660" i="1" s="1"/>
  <c r="M661" i="1" l="1"/>
  <c r="S661" i="1" s="1"/>
  <c r="B661" i="1" s="1"/>
  <c r="F663" i="1"/>
  <c r="G663" i="1"/>
  <c r="J663" i="1"/>
  <c r="L663" i="1" s="1"/>
  <c r="D664" i="1"/>
  <c r="F664" i="1" l="1"/>
  <c r="J664" i="1"/>
  <c r="L664" i="1" s="1"/>
  <c r="G664" i="1"/>
  <c r="D665" i="1"/>
  <c r="M662" i="1"/>
  <c r="S662" i="1" s="1"/>
  <c r="B662" i="1" s="1"/>
  <c r="M663" i="1" l="1"/>
  <c r="S663" i="1" s="1"/>
  <c r="B663" i="1" s="1"/>
  <c r="F665" i="1"/>
  <c r="J665" i="1"/>
  <c r="L665" i="1" s="1"/>
  <c r="G665" i="1"/>
  <c r="D666" i="1"/>
  <c r="F666" i="1" l="1"/>
  <c r="G666" i="1"/>
  <c r="J666" i="1"/>
  <c r="L666" i="1" s="1"/>
  <c r="D667" i="1"/>
  <c r="M664" i="1"/>
  <c r="S664" i="1" s="1"/>
  <c r="B664" i="1" s="1"/>
  <c r="M665" i="1" l="1"/>
  <c r="S665" i="1" s="1"/>
  <c r="B665" i="1" s="1"/>
  <c r="F667" i="1"/>
  <c r="G667" i="1"/>
  <c r="J667" i="1"/>
  <c r="L667" i="1" s="1"/>
  <c r="D668" i="1"/>
  <c r="F668" i="1" l="1"/>
  <c r="J668" i="1"/>
  <c r="L668" i="1" s="1"/>
  <c r="G668" i="1"/>
  <c r="D669" i="1"/>
  <c r="M666" i="1"/>
  <c r="S666" i="1" s="1"/>
  <c r="B666" i="1" s="1"/>
  <c r="M667" i="1" l="1"/>
  <c r="S667" i="1" s="1"/>
  <c r="B667" i="1" s="1"/>
  <c r="F669" i="1"/>
  <c r="G669" i="1"/>
  <c r="J669" i="1"/>
  <c r="L669" i="1" s="1"/>
  <c r="D670" i="1"/>
  <c r="F670" i="1" l="1"/>
  <c r="G670" i="1"/>
  <c r="J670" i="1"/>
  <c r="L670" i="1" s="1"/>
  <c r="D671" i="1"/>
  <c r="M668" i="1"/>
  <c r="S668" i="1" s="1"/>
  <c r="B668" i="1" s="1"/>
  <c r="M669" i="1" l="1"/>
  <c r="S669" i="1" s="1"/>
  <c r="B669" i="1" s="1"/>
  <c r="F671" i="1"/>
  <c r="J671" i="1"/>
  <c r="L671" i="1" s="1"/>
  <c r="G671" i="1"/>
  <c r="D672" i="1"/>
  <c r="F672" i="1" l="1"/>
  <c r="G672" i="1"/>
  <c r="J672" i="1"/>
  <c r="L672" i="1" s="1"/>
  <c r="D673" i="1"/>
  <c r="M670" i="1"/>
  <c r="S670" i="1" s="1"/>
  <c r="B670" i="1" s="1"/>
  <c r="M671" i="1" l="1"/>
  <c r="S671" i="1" s="1"/>
  <c r="B671" i="1" s="1"/>
  <c r="F673" i="1"/>
  <c r="G673" i="1"/>
  <c r="J673" i="1"/>
  <c r="L673" i="1" s="1"/>
  <c r="D674" i="1"/>
  <c r="F674" i="1" l="1"/>
  <c r="G674" i="1"/>
  <c r="J674" i="1"/>
  <c r="L674" i="1" s="1"/>
  <c r="D675" i="1"/>
  <c r="M672" i="1"/>
  <c r="S672" i="1" s="1"/>
  <c r="B672" i="1" s="1"/>
  <c r="M673" i="1" l="1"/>
  <c r="S673" i="1" s="1"/>
  <c r="B673" i="1" s="1"/>
  <c r="F675" i="1"/>
  <c r="J675" i="1"/>
  <c r="L675" i="1" s="1"/>
  <c r="G675" i="1"/>
  <c r="D676" i="1"/>
  <c r="F676" i="1" l="1"/>
  <c r="G676" i="1"/>
  <c r="J676" i="1"/>
  <c r="L676" i="1" s="1"/>
  <c r="D677" i="1"/>
  <c r="M674" i="1"/>
  <c r="S674" i="1" s="1"/>
  <c r="B674" i="1" s="1"/>
  <c r="M675" i="1" l="1"/>
  <c r="S675" i="1" s="1"/>
  <c r="B675" i="1" s="1"/>
  <c r="F677" i="1"/>
  <c r="J677" i="1"/>
  <c r="L677" i="1" s="1"/>
  <c r="G677" i="1"/>
  <c r="D678" i="1"/>
  <c r="F678" i="1" l="1"/>
  <c r="G678" i="1"/>
  <c r="J678" i="1"/>
  <c r="L678" i="1" s="1"/>
  <c r="D679" i="1"/>
  <c r="M676" i="1"/>
  <c r="M677" i="1" l="1"/>
  <c r="S677" i="1" s="1"/>
  <c r="B677" i="1" s="1"/>
  <c r="S676" i="1"/>
  <c r="T676" i="1" s="1"/>
  <c r="F679" i="1"/>
  <c r="J679" i="1"/>
  <c r="L679" i="1" s="1"/>
  <c r="G679" i="1"/>
  <c r="D680" i="1"/>
  <c r="B676" i="1" l="1"/>
  <c r="F680" i="1"/>
  <c r="G680" i="1"/>
  <c r="J680" i="1"/>
  <c r="L680" i="1" s="1"/>
  <c r="D681" i="1"/>
  <c r="M678" i="1"/>
  <c r="S678" i="1" s="1"/>
  <c r="B678" i="1" s="1"/>
  <c r="M680" i="1" l="1"/>
  <c r="M679" i="1"/>
  <c r="S679" i="1" s="1"/>
  <c r="B679" i="1" s="1"/>
  <c r="F681" i="1"/>
  <c r="J681" i="1"/>
  <c r="L681" i="1" s="1"/>
  <c r="G681" i="1"/>
  <c r="D682" i="1"/>
  <c r="C681" i="1" l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F682" i="1"/>
  <c r="J682" i="1"/>
  <c r="L682" i="1" s="1"/>
  <c r="G682" i="1"/>
  <c r="D683" i="1"/>
  <c r="S680" i="1"/>
  <c r="T680" i="1" l="1"/>
  <c r="B680" i="1"/>
  <c r="F683" i="1"/>
  <c r="J683" i="1"/>
  <c r="L683" i="1" s="1"/>
  <c r="G683" i="1"/>
  <c r="D684" i="1"/>
  <c r="M681" i="1"/>
  <c r="S681" i="1" s="1"/>
  <c r="B681" i="1" s="1"/>
  <c r="M682" i="1" l="1"/>
  <c r="S682" i="1" s="1"/>
  <c r="F684" i="1"/>
  <c r="J684" i="1"/>
  <c r="L684" i="1" s="1"/>
  <c r="G684" i="1"/>
  <c r="D685" i="1"/>
  <c r="B682" i="1" l="1"/>
  <c r="F685" i="1"/>
  <c r="J685" i="1"/>
  <c r="L685" i="1" s="1"/>
  <c r="G685" i="1"/>
  <c r="D686" i="1"/>
  <c r="M683" i="1"/>
  <c r="S683" i="1" s="1"/>
  <c r="B683" i="1" s="1"/>
  <c r="M684" i="1" l="1"/>
  <c r="S684" i="1" s="1"/>
  <c r="B684" i="1" s="1"/>
  <c r="F686" i="1"/>
  <c r="J686" i="1"/>
  <c r="L686" i="1" s="1"/>
  <c r="G686" i="1"/>
  <c r="D687" i="1"/>
  <c r="F687" i="1" l="1"/>
  <c r="G687" i="1"/>
  <c r="J687" i="1"/>
  <c r="L687" i="1" s="1"/>
  <c r="D688" i="1"/>
  <c r="M685" i="1"/>
  <c r="S685" i="1" s="1"/>
  <c r="B685" i="1" s="1"/>
  <c r="M686" i="1" l="1"/>
  <c r="S686" i="1" s="1"/>
  <c r="B686" i="1" s="1"/>
  <c r="F688" i="1"/>
  <c r="G688" i="1"/>
  <c r="J688" i="1"/>
  <c r="L688" i="1" s="1"/>
  <c r="D689" i="1"/>
  <c r="F689" i="1" l="1"/>
  <c r="G689" i="1"/>
  <c r="J689" i="1"/>
  <c r="L689" i="1" s="1"/>
  <c r="D690" i="1"/>
  <c r="M687" i="1"/>
  <c r="S687" i="1" s="1"/>
  <c r="B687" i="1" s="1"/>
  <c r="M688" i="1" l="1"/>
  <c r="S688" i="1" s="1"/>
  <c r="B688" i="1" s="1"/>
  <c r="F690" i="1"/>
  <c r="J690" i="1"/>
  <c r="L690" i="1" s="1"/>
  <c r="G690" i="1"/>
  <c r="D691" i="1"/>
  <c r="F691" i="1" l="1"/>
  <c r="J691" i="1"/>
  <c r="L691" i="1" s="1"/>
  <c r="G691" i="1"/>
  <c r="D692" i="1"/>
  <c r="M689" i="1"/>
  <c r="S689" i="1" s="1"/>
  <c r="B689" i="1" s="1"/>
  <c r="M690" i="1" l="1"/>
  <c r="S690" i="1" s="1"/>
  <c r="B690" i="1" s="1"/>
  <c r="F692" i="1"/>
  <c r="G692" i="1"/>
  <c r="J692" i="1"/>
  <c r="L692" i="1" s="1"/>
  <c r="D693" i="1"/>
  <c r="F693" i="1" l="1"/>
  <c r="J693" i="1"/>
  <c r="L693" i="1" s="1"/>
  <c r="G693" i="1"/>
  <c r="D694" i="1"/>
  <c r="M691" i="1"/>
  <c r="S691" i="1" s="1"/>
  <c r="B691" i="1" s="1"/>
  <c r="M692" i="1" l="1"/>
  <c r="S692" i="1" s="1"/>
  <c r="B692" i="1" s="1"/>
  <c r="F694" i="1"/>
  <c r="J694" i="1"/>
  <c r="L694" i="1" s="1"/>
  <c r="G694" i="1"/>
  <c r="D695" i="1"/>
  <c r="F695" i="1" l="1"/>
  <c r="G695" i="1"/>
  <c r="J695" i="1"/>
  <c r="L695" i="1" s="1"/>
  <c r="D696" i="1"/>
  <c r="M693" i="1"/>
  <c r="S693" i="1" s="1"/>
  <c r="B693" i="1" s="1"/>
  <c r="M694" i="1" l="1"/>
  <c r="S694" i="1" s="1"/>
  <c r="B694" i="1" s="1"/>
  <c r="F696" i="1"/>
  <c r="G696" i="1"/>
  <c r="J696" i="1"/>
  <c r="L696" i="1" s="1"/>
  <c r="D697" i="1"/>
  <c r="F697" i="1" l="1"/>
  <c r="J697" i="1"/>
  <c r="L697" i="1" s="1"/>
  <c r="G697" i="1"/>
  <c r="D698" i="1"/>
  <c r="M695" i="1"/>
  <c r="S695" i="1" s="1"/>
  <c r="B695" i="1" s="1"/>
  <c r="M696" i="1" l="1"/>
  <c r="S696" i="1" s="1"/>
  <c r="B696" i="1" s="1"/>
  <c r="F698" i="1"/>
  <c r="G698" i="1"/>
  <c r="J698" i="1"/>
  <c r="L698" i="1" s="1"/>
  <c r="D699" i="1"/>
  <c r="F699" i="1" l="1"/>
  <c r="J699" i="1"/>
  <c r="L699" i="1" s="1"/>
  <c r="G699" i="1"/>
  <c r="D700" i="1"/>
  <c r="M697" i="1"/>
  <c r="S697" i="1" s="1"/>
  <c r="B697" i="1" s="1"/>
  <c r="M698" i="1" l="1"/>
  <c r="S698" i="1" s="1"/>
  <c r="B698" i="1" s="1"/>
  <c r="F700" i="1"/>
  <c r="J700" i="1"/>
  <c r="L700" i="1" s="1"/>
  <c r="G700" i="1"/>
  <c r="D701" i="1"/>
  <c r="F701" i="1" l="1"/>
  <c r="G701" i="1"/>
  <c r="J701" i="1"/>
  <c r="L701" i="1" s="1"/>
  <c r="D702" i="1"/>
  <c r="M699" i="1"/>
  <c r="S699" i="1" s="1"/>
  <c r="B699" i="1" s="1"/>
  <c r="M700" i="1" l="1"/>
  <c r="S700" i="1" s="1"/>
  <c r="B700" i="1" s="1"/>
  <c r="F702" i="1"/>
  <c r="J702" i="1"/>
  <c r="L702" i="1" s="1"/>
  <c r="G702" i="1"/>
  <c r="D703" i="1"/>
  <c r="F703" i="1" l="1"/>
  <c r="G703" i="1"/>
  <c r="J703" i="1"/>
  <c r="L703" i="1" s="1"/>
  <c r="D704" i="1"/>
  <c r="M701" i="1"/>
  <c r="S701" i="1" s="1"/>
  <c r="B701" i="1" s="1"/>
  <c r="M702" i="1" l="1"/>
  <c r="S702" i="1" s="1"/>
  <c r="B702" i="1" s="1"/>
  <c r="F704" i="1"/>
  <c r="J704" i="1"/>
  <c r="L704" i="1" s="1"/>
  <c r="G704" i="1"/>
  <c r="D705" i="1"/>
  <c r="F705" i="1" l="1"/>
  <c r="G705" i="1"/>
  <c r="J705" i="1"/>
  <c r="L705" i="1" s="1"/>
  <c r="D706" i="1"/>
  <c r="M703" i="1"/>
  <c r="S703" i="1" s="1"/>
  <c r="B703" i="1" s="1"/>
  <c r="M704" i="1" l="1"/>
  <c r="S704" i="1" s="1"/>
  <c r="B704" i="1" s="1"/>
  <c r="F706" i="1"/>
  <c r="G706" i="1"/>
  <c r="J706" i="1"/>
  <c r="L706" i="1" s="1"/>
  <c r="D707" i="1"/>
  <c r="F707" i="1" l="1"/>
  <c r="G707" i="1"/>
  <c r="J707" i="1"/>
  <c r="L707" i="1" s="1"/>
  <c r="D708" i="1"/>
  <c r="M705" i="1"/>
  <c r="S705" i="1" s="1"/>
  <c r="B705" i="1" s="1"/>
  <c r="M706" i="1" l="1"/>
  <c r="S706" i="1" s="1"/>
  <c r="B706" i="1" s="1"/>
  <c r="F708" i="1"/>
  <c r="J708" i="1"/>
  <c r="L708" i="1" s="1"/>
  <c r="G708" i="1"/>
  <c r="D709" i="1"/>
  <c r="F709" i="1" l="1"/>
  <c r="G709" i="1"/>
  <c r="J709" i="1"/>
  <c r="L709" i="1" s="1"/>
  <c r="D710" i="1"/>
  <c r="M707" i="1"/>
  <c r="M708" i="1" l="1"/>
  <c r="S708" i="1" s="1"/>
  <c r="B708" i="1" s="1"/>
  <c r="S707" i="1"/>
  <c r="T707" i="1" s="1"/>
  <c r="F710" i="1"/>
  <c r="G710" i="1"/>
  <c r="J710" i="1"/>
  <c r="L710" i="1" s="1"/>
  <c r="D711" i="1"/>
  <c r="B707" i="1" l="1"/>
  <c r="F711" i="1"/>
  <c r="G711" i="1"/>
  <c r="J711" i="1"/>
  <c r="L711" i="1" s="1"/>
  <c r="D712" i="1"/>
  <c r="M709" i="1"/>
  <c r="S709" i="1" s="1"/>
  <c r="B709" i="1" s="1"/>
  <c r="M711" i="1" l="1"/>
  <c r="M710" i="1"/>
  <c r="S710" i="1" s="1"/>
  <c r="B710" i="1" s="1"/>
  <c r="F712" i="1"/>
  <c r="J712" i="1"/>
  <c r="L712" i="1" s="1"/>
  <c r="G712" i="1"/>
  <c r="D713" i="1"/>
  <c r="C712" i="1" l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F713" i="1"/>
  <c r="G713" i="1"/>
  <c r="J713" i="1"/>
  <c r="L713" i="1" s="1"/>
  <c r="D714" i="1"/>
  <c r="S711" i="1"/>
  <c r="T711" i="1" l="1"/>
  <c r="B711" i="1"/>
  <c r="M712" i="1"/>
  <c r="S712" i="1" s="1"/>
  <c r="F714" i="1"/>
  <c r="G714" i="1"/>
  <c r="J714" i="1"/>
  <c r="L714" i="1" s="1"/>
  <c r="D715" i="1"/>
  <c r="B712" i="1" l="1"/>
  <c r="F715" i="1"/>
  <c r="G715" i="1"/>
  <c r="J715" i="1"/>
  <c r="L715" i="1" s="1"/>
  <c r="D716" i="1"/>
  <c r="M713" i="1"/>
  <c r="S713" i="1" s="1"/>
  <c r="B713" i="1" s="1"/>
  <c r="M714" i="1" l="1"/>
  <c r="S714" i="1" s="1"/>
  <c r="B714" i="1" s="1"/>
  <c r="F716" i="1"/>
  <c r="J716" i="1"/>
  <c r="L716" i="1" s="1"/>
  <c r="G716" i="1"/>
  <c r="D717" i="1"/>
  <c r="F717" i="1" l="1"/>
  <c r="G717" i="1"/>
  <c r="J717" i="1"/>
  <c r="L717" i="1" s="1"/>
  <c r="D718" i="1"/>
  <c r="M715" i="1"/>
  <c r="S715" i="1" s="1"/>
  <c r="B715" i="1" s="1"/>
  <c r="M716" i="1" l="1"/>
  <c r="S716" i="1" s="1"/>
  <c r="B716" i="1" s="1"/>
  <c r="F718" i="1"/>
  <c r="G718" i="1"/>
  <c r="J718" i="1"/>
  <c r="L718" i="1" s="1"/>
  <c r="D719" i="1"/>
  <c r="F719" i="1" l="1"/>
  <c r="G719" i="1"/>
  <c r="J719" i="1"/>
  <c r="L719" i="1" s="1"/>
  <c r="D720" i="1"/>
  <c r="M717" i="1"/>
  <c r="S717" i="1" s="1"/>
  <c r="B717" i="1" s="1"/>
  <c r="M718" i="1" l="1"/>
  <c r="S718" i="1" s="1"/>
  <c r="B718" i="1" s="1"/>
  <c r="F720" i="1"/>
  <c r="G720" i="1"/>
  <c r="J720" i="1"/>
  <c r="L720" i="1" s="1"/>
  <c r="D721" i="1"/>
  <c r="F721" i="1" l="1"/>
  <c r="G721" i="1"/>
  <c r="J721" i="1"/>
  <c r="L721" i="1" s="1"/>
  <c r="D722" i="1"/>
  <c r="M719" i="1"/>
  <c r="S719" i="1" s="1"/>
  <c r="B719" i="1" s="1"/>
  <c r="M720" i="1" l="1"/>
  <c r="S720" i="1" s="1"/>
  <c r="B720" i="1" s="1"/>
  <c r="F722" i="1"/>
  <c r="G722" i="1"/>
  <c r="J722" i="1"/>
  <c r="L722" i="1" s="1"/>
  <c r="D723" i="1"/>
  <c r="F723" i="1" l="1"/>
  <c r="J723" i="1"/>
  <c r="L723" i="1" s="1"/>
  <c r="G723" i="1"/>
  <c r="D724" i="1"/>
  <c r="M721" i="1"/>
  <c r="S721" i="1" s="1"/>
  <c r="B721" i="1" s="1"/>
  <c r="F724" i="1" l="1"/>
  <c r="G724" i="1"/>
  <c r="J724" i="1"/>
  <c r="L724" i="1" s="1"/>
  <c r="D725" i="1"/>
  <c r="M722" i="1"/>
  <c r="S722" i="1" s="1"/>
  <c r="B722" i="1" s="1"/>
  <c r="F725" i="1" l="1"/>
  <c r="J725" i="1"/>
  <c r="L725" i="1" s="1"/>
  <c r="G725" i="1"/>
  <c r="D726" i="1"/>
  <c r="M723" i="1"/>
  <c r="S723" i="1" s="1"/>
  <c r="B723" i="1" s="1"/>
  <c r="M724" i="1" l="1"/>
  <c r="S724" i="1" s="1"/>
  <c r="B724" i="1" s="1"/>
  <c r="F726" i="1"/>
  <c r="J726" i="1"/>
  <c r="L726" i="1" s="1"/>
  <c r="G726" i="1"/>
  <c r="D727" i="1"/>
  <c r="F727" i="1" l="1"/>
  <c r="J727" i="1"/>
  <c r="L727" i="1" s="1"/>
  <c r="G727" i="1"/>
  <c r="D728" i="1"/>
  <c r="M725" i="1"/>
  <c r="S725" i="1" s="1"/>
  <c r="B725" i="1" s="1"/>
  <c r="M726" i="1" l="1"/>
  <c r="S726" i="1" s="1"/>
  <c r="B726" i="1" s="1"/>
  <c r="F728" i="1"/>
  <c r="G728" i="1"/>
  <c r="J728" i="1"/>
  <c r="L728" i="1" s="1"/>
  <c r="D729" i="1"/>
  <c r="F729" i="1" l="1"/>
  <c r="G729" i="1"/>
  <c r="J729" i="1"/>
  <c r="L729" i="1" s="1"/>
  <c r="D730" i="1"/>
  <c r="M727" i="1"/>
  <c r="S727" i="1" s="1"/>
  <c r="B727" i="1" s="1"/>
  <c r="M728" i="1" l="1"/>
  <c r="S728" i="1" s="1"/>
  <c r="B728" i="1" s="1"/>
  <c r="F730" i="1"/>
  <c r="G730" i="1"/>
  <c r="J730" i="1"/>
  <c r="L730" i="1" s="1"/>
  <c r="D731" i="1"/>
  <c r="F731" i="1" l="1"/>
  <c r="J731" i="1"/>
  <c r="L731" i="1" s="1"/>
  <c r="G731" i="1"/>
  <c r="D732" i="1"/>
  <c r="M729" i="1"/>
  <c r="S729" i="1" s="1"/>
  <c r="B729" i="1" s="1"/>
  <c r="M730" i="1" l="1"/>
  <c r="S730" i="1" s="1"/>
  <c r="B730" i="1" s="1"/>
  <c r="F732" i="1"/>
  <c r="J732" i="1"/>
  <c r="L732" i="1" s="1"/>
  <c r="G732" i="1"/>
  <c r="D733" i="1"/>
  <c r="F733" i="1" l="1"/>
  <c r="J733" i="1"/>
  <c r="L733" i="1" s="1"/>
  <c r="G733" i="1"/>
  <c r="D734" i="1"/>
  <c r="M731" i="1"/>
  <c r="S731" i="1" s="1"/>
  <c r="B731" i="1" s="1"/>
  <c r="M732" i="1" l="1"/>
  <c r="S732" i="1" s="1"/>
  <c r="B732" i="1" s="1"/>
  <c r="F734" i="1"/>
  <c r="J734" i="1"/>
  <c r="L734" i="1" s="1"/>
  <c r="G734" i="1"/>
  <c r="D735" i="1"/>
  <c r="F735" i="1" l="1"/>
  <c r="G735" i="1"/>
  <c r="J735" i="1"/>
  <c r="L735" i="1" s="1"/>
  <c r="D736" i="1"/>
  <c r="M733" i="1"/>
  <c r="S733" i="1" s="1"/>
  <c r="B733" i="1" s="1"/>
  <c r="M734" i="1" l="1"/>
  <c r="S734" i="1" s="1"/>
  <c r="B734" i="1" s="1"/>
  <c r="F736" i="1"/>
  <c r="J736" i="1"/>
  <c r="L736" i="1" s="1"/>
  <c r="G736" i="1"/>
  <c r="D737" i="1"/>
  <c r="F737" i="1" l="1"/>
  <c r="G737" i="1"/>
  <c r="J737" i="1"/>
  <c r="L737" i="1" s="1"/>
  <c r="D738" i="1"/>
  <c r="M735" i="1"/>
  <c r="S735" i="1" l="1"/>
  <c r="T735" i="1" s="1"/>
  <c r="M736" i="1"/>
  <c r="S736" i="1" s="1"/>
  <c r="B736" i="1" s="1"/>
  <c r="F738" i="1"/>
  <c r="J738" i="1"/>
  <c r="L738" i="1" s="1"/>
  <c r="G738" i="1"/>
  <c r="D739" i="1"/>
  <c r="F739" i="1" l="1"/>
  <c r="J739" i="1"/>
  <c r="L739" i="1" s="1"/>
  <c r="G739" i="1"/>
  <c r="D740" i="1"/>
  <c r="M737" i="1"/>
  <c r="S737" i="1" s="1"/>
  <c r="B737" i="1" s="1"/>
  <c r="B735" i="1"/>
  <c r="M738" i="1" l="1"/>
  <c r="S738" i="1" s="1"/>
  <c r="B738" i="1" s="1"/>
  <c r="F740" i="1"/>
  <c r="J740" i="1"/>
  <c r="L740" i="1" s="1"/>
  <c r="G740" i="1"/>
  <c r="D741" i="1"/>
  <c r="F741" i="1" l="1"/>
  <c r="G741" i="1"/>
  <c r="J741" i="1"/>
  <c r="L741" i="1" s="1"/>
  <c r="D742" i="1"/>
  <c r="M739" i="1"/>
  <c r="S739" i="1" s="1"/>
  <c r="B739" i="1" s="1"/>
  <c r="M741" i="1" l="1"/>
  <c r="M740" i="1"/>
  <c r="S740" i="1" s="1"/>
  <c r="B740" i="1" s="1"/>
  <c r="F742" i="1"/>
  <c r="G742" i="1"/>
  <c r="J742" i="1"/>
  <c r="L742" i="1" s="1"/>
  <c r="D743" i="1"/>
  <c r="C742" i="1" l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F743" i="1"/>
  <c r="G743" i="1"/>
  <c r="J743" i="1"/>
  <c r="L743" i="1" s="1"/>
  <c r="D744" i="1"/>
  <c r="S741" i="1"/>
  <c r="T741" i="1" l="1"/>
  <c r="B741" i="1"/>
  <c r="M742" i="1"/>
  <c r="S742" i="1" s="1"/>
  <c r="B742" i="1" s="1"/>
  <c r="F744" i="1"/>
  <c r="J744" i="1"/>
  <c r="L744" i="1" s="1"/>
  <c r="G744" i="1"/>
  <c r="D745" i="1"/>
  <c r="F745" i="1" l="1"/>
  <c r="J745" i="1"/>
  <c r="L745" i="1" s="1"/>
  <c r="G745" i="1"/>
  <c r="D746" i="1"/>
  <c r="M743" i="1"/>
  <c r="S743" i="1" s="1"/>
  <c r="B743" i="1" s="1"/>
  <c r="M744" i="1" l="1"/>
  <c r="S744" i="1" s="1"/>
  <c r="F746" i="1"/>
  <c r="J746" i="1"/>
  <c r="L746" i="1" s="1"/>
  <c r="G746" i="1"/>
  <c r="D747" i="1"/>
  <c r="B744" i="1" l="1"/>
  <c r="F747" i="1"/>
  <c r="G747" i="1"/>
  <c r="J747" i="1"/>
  <c r="L747" i="1" s="1"/>
  <c r="D748" i="1"/>
  <c r="M745" i="1"/>
  <c r="S745" i="1" s="1"/>
  <c r="B745" i="1" s="1"/>
  <c r="M746" i="1" l="1"/>
  <c r="S746" i="1" s="1"/>
  <c r="B746" i="1" s="1"/>
  <c r="F748" i="1"/>
  <c r="G748" i="1"/>
  <c r="J748" i="1"/>
  <c r="L748" i="1" s="1"/>
  <c r="D749" i="1"/>
  <c r="F749" i="1" l="1"/>
  <c r="G749" i="1"/>
  <c r="J749" i="1"/>
  <c r="L749" i="1" s="1"/>
  <c r="D750" i="1"/>
  <c r="M747" i="1"/>
  <c r="S747" i="1" s="1"/>
  <c r="B747" i="1" s="1"/>
  <c r="M748" i="1" l="1"/>
  <c r="S748" i="1" s="1"/>
  <c r="B748" i="1" s="1"/>
  <c r="F750" i="1"/>
  <c r="J750" i="1"/>
  <c r="L750" i="1" s="1"/>
  <c r="G750" i="1"/>
  <c r="D751" i="1"/>
  <c r="F751" i="1" l="1"/>
  <c r="J751" i="1"/>
  <c r="L751" i="1" s="1"/>
  <c r="G751" i="1"/>
  <c r="D752" i="1"/>
  <c r="M749" i="1"/>
  <c r="S749" i="1" s="1"/>
  <c r="B749" i="1" s="1"/>
  <c r="M750" i="1" l="1"/>
  <c r="S750" i="1" s="1"/>
  <c r="B750" i="1" s="1"/>
  <c r="F752" i="1"/>
  <c r="G752" i="1"/>
  <c r="J752" i="1"/>
  <c r="L752" i="1" s="1"/>
  <c r="D753" i="1"/>
  <c r="F753" i="1" l="1"/>
  <c r="J753" i="1"/>
  <c r="L753" i="1" s="1"/>
  <c r="G753" i="1"/>
  <c r="D754" i="1"/>
  <c r="M751" i="1"/>
  <c r="S751" i="1" s="1"/>
  <c r="B751" i="1" s="1"/>
  <c r="M752" i="1" l="1"/>
  <c r="S752" i="1" s="1"/>
  <c r="B752" i="1" s="1"/>
  <c r="F754" i="1"/>
  <c r="G754" i="1"/>
  <c r="J754" i="1"/>
  <c r="L754" i="1" s="1"/>
  <c r="D755" i="1"/>
  <c r="F755" i="1" l="1"/>
  <c r="G755" i="1"/>
  <c r="J755" i="1"/>
  <c r="L755" i="1" s="1"/>
  <c r="D756" i="1"/>
  <c r="M753" i="1"/>
  <c r="S753" i="1" s="1"/>
  <c r="B753" i="1" s="1"/>
  <c r="M754" i="1" l="1"/>
  <c r="S754" i="1" s="1"/>
  <c r="B754" i="1" s="1"/>
  <c r="F756" i="1"/>
  <c r="J756" i="1"/>
  <c r="L756" i="1" s="1"/>
  <c r="G756" i="1"/>
  <c r="D757" i="1"/>
  <c r="F757" i="1" l="1"/>
  <c r="G757" i="1"/>
  <c r="J757" i="1"/>
  <c r="L757" i="1" s="1"/>
  <c r="D758" i="1"/>
  <c r="M755" i="1"/>
  <c r="S755" i="1" s="1"/>
  <c r="B755" i="1" s="1"/>
  <c r="M756" i="1" l="1"/>
  <c r="S756" i="1" s="1"/>
  <c r="B756" i="1" s="1"/>
  <c r="F758" i="1"/>
  <c r="G758" i="1"/>
  <c r="J758" i="1"/>
  <c r="L758" i="1" s="1"/>
  <c r="D759" i="1"/>
  <c r="F759" i="1" l="1"/>
  <c r="J759" i="1"/>
  <c r="L759" i="1" s="1"/>
  <c r="G759" i="1"/>
  <c r="D760" i="1"/>
  <c r="M757" i="1"/>
  <c r="S757" i="1" s="1"/>
  <c r="B757" i="1" s="1"/>
  <c r="M758" i="1" l="1"/>
  <c r="S758" i="1" s="1"/>
  <c r="B758" i="1" s="1"/>
  <c r="F760" i="1"/>
  <c r="G760" i="1"/>
  <c r="J760" i="1"/>
  <c r="L760" i="1" s="1"/>
  <c r="D761" i="1"/>
  <c r="F761" i="1" l="1"/>
  <c r="G761" i="1"/>
  <c r="J761" i="1"/>
  <c r="L761" i="1" s="1"/>
  <c r="D762" i="1"/>
  <c r="M759" i="1"/>
  <c r="S759" i="1" s="1"/>
  <c r="B759" i="1" s="1"/>
  <c r="M760" i="1" l="1"/>
  <c r="S760" i="1" s="1"/>
  <c r="B760" i="1" s="1"/>
  <c r="F762" i="1"/>
  <c r="G762" i="1"/>
  <c r="J762" i="1"/>
  <c r="L762" i="1" s="1"/>
  <c r="D763" i="1"/>
  <c r="F763" i="1" l="1"/>
  <c r="G763" i="1"/>
  <c r="J763" i="1"/>
  <c r="L763" i="1" s="1"/>
  <c r="D764" i="1"/>
  <c r="M761" i="1"/>
  <c r="S761" i="1" s="1"/>
  <c r="B761" i="1" s="1"/>
  <c r="M762" i="1" l="1"/>
  <c r="S762" i="1" s="1"/>
  <c r="B762" i="1" s="1"/>
  <c r="F764" i="1"/>
  <c r="J764" i="1"/>
  <c r="L764" i="1" s="1"/>
  <c r="G764" i="1"/>
  <c r="D765" i="1"/>
  <c r="F765" i="1" l="1"/>
  <c r="G765" i="1"/>
  <c r="J765" i="1"/>
  <c r="L765" i="1" s="1"/>
  <c r="D766" i="1"/>
  <c r="M763" i="1"/>
  <c r="S763" i="1" s="1"/>
  <c r="B763" i="1" s="1"/>
  <c r="M764" i="1" l="1"/>
  <c r="S764" i="1" s="1"/>
  <c r="B764" i="1" s="1"/>
  <c r="F766" i="1"/>
  <c r="J766" i="1"/>
  <c r="L766" i="1" s="1"/>
  <c r="G766" i="1"/>
  <c r="D767" i="1"/>
  <c r="F767" i="1" l="1"/>
  <c r="J767" i="1"/>
  <c r="L767" i="1" s="1"/>
  <c r="G767" i="1"/>
  <c r="D768" i="1"/>
  <c r="M765" i="1"/>
  <c r="S765" i="1" s="1"/>
  <c r="B765" i="1" s="1"/>
  <c r="F768" i="1" l="1"/>
  <c r="G768" i="1"/>
  <c r="J768" i="1"/>
  <c r="L768" i="1" s="1"/>
  <c r="D769" i="1"/>
  <c r="M766" i="1"/>
  <c r="S766" i="1" l="1"/>
  <c r="T766" i="1" s="1"/>
  <c r="F769" i="1"/>
  <c r="G769" i="1"/>
  <c r="J769" i="1"/>
  <c r="L769" i="1" s="1"/>
  <c r="D770" i="1"/>
  <c r="M767" i="1"/>
  <c r="S767" i="1" s="1"/>
  <c r="B767" i="1" s="1"/>
  <c r="B766" i="1" l="1"/>
  <c r="M768" i="1"/>
  <c r="S768" i="1" s="1"/>
  <c r="B768" i="1" s="1"/>
  <c r="F770" i="1"/>
  <c r="J770" i="1"/>
  <c r="L770" i="1" s="1"/>
  <c r="G770" i="1"/>
  <c r="D771" i="1"/>
  <c r="F771" i="1" l="1"/>
  <c r="G771" i="1"/>
  <c r="J771" i="1"/>
  <c r="L771" i="1" s="1"/>
  <c r="D772" i="1"/>
  <c r="M769" i="1"/>
  <c r="S769" i="1" s="1"/>
  <c r="B769" i="1" s="1"/>
  <c r="M770" i="1" l="1"/>
  <c r="S770" i="1" s="1"/>
  <c r="B770" i="1" s="1"/>
  <c r="F772" i="1"/>
  <c r="G772" i="1"/>
  <c r="J772" i="1"/>
  <c r="L772" i="1" s="1"/>
  <c r="D773" i="1"/>
  <c r="F773" i="1" l="1"/>
  <c r="G773" i="1"/>
  <c r="J773" i="1"/>
  <c r="L773" i="1" s="1"/>
  <c r="D774" i="1"/>
  <c r="M772" i="1"/>
  <c r="M771" i="1"/>
  <c r="S771" i="1" s="1"/>
  <c r="B771" i="1" s="1"/>
  <c r="C773" i="1" l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S772" i="1"/>
  <c r="F774" i="1"/>
  <c r="J774" i="1"/>
  <c r="L774" i="1" s="1"/>
  <c r="G774" i="1"/>
  <c r="D775" i="1"/>
  <c r="T772" i="1" l="1"/>
  <c r="B772" i="1"/>
  <c r="F775" i="1"/>
  <c r="G775" i="1"/>
  <c r="J775" i="1"/>
  <c r="L775" i="1" s="1"/>
  <c r="D776" i="1"/>
  <c r="M773" i="1"/>
  <c r="S773" i="1" s="1"/>
  <c r="B773" i="1" l="1"/>
  <c r="M774" i="1"/>
  <c r="S774" i="1" s="1"/>
  <c r="B774" i="1" s="1"/>
  <c r="F776" i="1"/>
  <c r="G776" i="1"/>
  <c r="J776" i="1"/>
  <c r="L776" i="1" s="1"/>
  <c r="D777" i="1"/>
  <c r="F777" i="1" l="1"/>
  <c r="J777" i="1"/>
  <c r="L777" i="1" s="1"/>
  <c r="G777" i="1"/>
  <c r="D778" i="1"/>
  <c r="M775" i="1"/>
  <c r="S775" i="1" s="1"/>
  <c r="B775" i="1" s="1"/>
  <c r="M776" i="1" l="1"/>
  <c r="S776" i="1" s="1"/>
  <c r="B776" i="1" s="1"/>
  <c r="F778" i="1"/>
  <c r="G778" i="1"/>
  <c r="J778" i="1"/>
  <c r="L778" i="1" s="1"/>
  <c r="D779" i="1"/>
  <c r="F779" i="1" l="1"/>
  <c r="J779" i="1"/>
  <c r="L779" i="1" s="1"/>
  <c r="G779" i="1"/>
  <c r="D780" i="1"/>
  <c r="M777" i="1"/>
  <c r="S777" i="1" s="1"/>
  <c r="B777" i="1" s="1"/>
  <c r="M778" i="1" l="1"/>
  <c r="S778" i="1" s="1"/>
  <c r="B778" i="1" s="1"/>
  <c r="F780" i="1"/>
  <c r="G780" i="1"/>
  <c r="J780" i="1"/>
  <c r="L780" i="1" s="1"/>
  <c r="D781" i="1"/>
  <c r="F781" i="1" l="1"/>
  <c r="G781" i="1"/>
  <c r="J781" i="1"/>
  <c r="L781" i="1" s="1"/>
  <c r="D782" i="1"/>
  <c r="M779" i="1"/>
  <c r="S779" i="1" s="1"/>
  <c r="B779" i="1" s="1"/>
  <c r="M780" i="1" l="1"/>
  <c r="S780" i="1" s="1"/>
  <c r="B780" i="1" s="1"/>
  <c r="F782" i="1"/>
  <c r="G782" i="1"/>
  <c r="J782" i="1"/>
  <c r="L782" i="1" s="1"/>
  <c r="D783" i="1"/>
  <c r="F783" i="1" l="1"/>
  <c r="J783" i="1"/>
  <c r="L783" i="1" s="1"/>
  <c r="G783" i="1"/>
  <c r="D784" i="1"/>
  <c r="M781" i="1"/>
  <c r="S781" i="1" s="1"/>
  <c r="B781" i="1" s="1"/>
  <c r="M782" i="1" l="1"/>
  <c r="S782" i="1" s="1"/>
  <c r="B782" i="1" s="1"/>
  <c r="F784" i="1"/>
  <c r="G784" i="1"/>
  <c r="J784" i="1"/>
  <c r="L784" i="1" s="1"/>
  <c r="D785" i="1"/>
  <c r="F785" i="1" l="1"/>
  <c r="G785" i="1"/>
  <c r="J785" i="1"/>
  <c r="L785" i="1" s="1"/>
  <c r="D786" i="1"/>
  <c r="M783" i="1"/>
  <c r="S783" i="1" s="1"/>
  <c r="B783" i="1" s="1"/>
  <c r="M784" i="1" l="1"/>
  <c r="S784" i="1" s="1"/>
  <c r="B784" i="1" s="1"/>
  <c r="F786" i="1"/>
  <c r="J786" i="1"/>
  <c r="L786" i="1" s="1"/>
  <c r="G786" i="1"/>
  <c r="D787" i="1"/>
  <c r="F787" i="1" l="1"/>
  <c r="J787" i="1"/>
  <c r="L787" i="1" s="1"/>
  <c r="G787" i="1"/>
  <c r="D788" i="1"/>
  <c r="M785" i="1"/>
  <c r="S785" i="1" s="1"/>
  <c r="B785" i="1" s="1"/>
  <c r="M786" i="1" l="1"/>
  <c r="S786" i="1" s="1"/>
  <c r="B786" i="1" s="1"/>
  <c r="F788" i="1"/>
  <c r="G788" i="1"/>
  <c r="J788" i="1"/>
  <c r="L788" i="1" s="1"/>
  <c r="D789" i="1"/>
  <c r="F789" i="1" l="1"/>
  <c r="J789" i="1"/>
  <c r="L789" i="1" s="1"/>
  <c r="G789" i="1"/>
  <c r="D790" i="1"/>
  <c r="M787" i="1"/>
  <c r="S787" i="1" s="1"/>
  <c r="B787" i="1" s="1"/>
  <c r="M788" i="1" l="1"/>
  <c r="S788" i="1" s="1"/>
  <c r="B788" i="1" s="1"/>
  <c r="F790" i="1"/>
  <c r="G790" i="1"/>
  <c r="J790" i="1"/>
  <c r="L790" i="1" s="1"/>
  <c r="D791" i="1"/>
  <c r="F791" i="1" l="1"/>
  <c r="G791" i="1"/>
  <c r="J791" i="1"/>
  <c r="L791" i="1" s="1"/>
  <c r="D792" i="1"/>
  <c r="M789" i="1"/>
  <c r="S789" i="1" s="1"/>
  <c r="B789" i="1" s="1"/>
  <c r="M790" i="1" l="1"/>
  <c r="S790" i="1" s="1"/>
  <c r="B790" i="1" s="1"/>
  <c r="F792" i="1"/>
  <c r="G792" i="1"/>
  <c r="J792" i="1"/>
  <c r="L792" i="1" s="1"/>
  <c r="D793" i="1"/>
  <c r="F793" i="1" l="1"/>
  <c r="J793" i="1"/>
  <c r="L793" i="1" s="1"/>
  <c r="G793" i="1"/>
  <c r="D794" i="1"/>
  <c r="M791" i="1"/>
  <c r="S791" i="1" s="1"/>
  <c r="B791" i="1" s="1"/>
  <c r="F794" i="1" l="1"/>
  <c r="G794" i="1"/>
  <c r="J794" i="1"/>
  <c r="L794" i="1" s="1"/>
  <c r="D795" i="1"/>
  <c r="M792" i="1"/>
  <c r="S792" i="1" s="1"/>
  <c r="B792" i="1" s="1"/>
  <c r="M793" i="1" l="1"/>
  <c r="S793" i="1" s="1"/>
  <c r="B793" i="1" s="1"/>
  <c r="F795" i="1"/>
  <c r="J795" i="1"/>
  <c r="L795" i="1" s="1"/>
  <c r="G795" i="1"/>
  <c r="D796" i="1"/>
  <c r="F796" i="1" l="1"/>
  <c r="G796" i="1"/>
  <c r="J796" i="1"/>
  <c r="L796" i="1" s="1"/>
  <c r="D797" i="1"/>
  <c r="M794" i="1"/>
  <c r="S794" i="1" s="1"/>
  <c r="B794" i="1" s="1"/>
  <c r="M795" i="1" l="1"/>
  <c r="S795" i="1" s="1"/>
  <c r="B795" i="1" s="1"/>
  <c r="F797" i="1"/>
  <c r="G797" i="1"/>
  <c r="J797" i="1"/>
  <c r="L797" i="1" s="1"/>
  <c r="D798" i="1"/>
  <c r="F798" i="1" l="1"/>
  <c r="G798" i="1"/>
  <c r="J798" i="1"/>
  <c r="L798" i="1" s="1"/>
  <c r="D799" i="1"/>
  <c r="M796" i="1"/>
  <c r="M797" i="1" l="1"/>
  <c r="S797" i="1" s="1"/>
  <c r="B797" i="1" s="1"/>
  <c r="S796" i="1"/>
  <c r="T796" i="1" s="1"/>
  <c r="F799" i="1"/>
  <c r="G799" i="1"/>
  <c r="J799" i="1"/>
  <c r="L799" i="1" s="1"/>
  <c r="D800" i="1"/>
  <c r="B796" i="1" l="1"/>
  <c r="F800" i="1"/>
  <c r="J800" i="1"/>
  <c r="L800" i="1" s="1"/>
  <c r="G800" i="1"/>
  <c r="D801" i="1"/>
  <c r="M798" i="1"/>
  <c r="S798" i="1" s="1"/>
  <c r="B798" i="1" s="1"/>
  <c r="M799" i="1" l="1"/>
  <c r="S799" i="1" s="1"/>
  <c r="B799" i="1" s="1"/>
  <c r="F801" i="1"/>
  <c r="G801" i="1"/>
  <c r="J801" i="1"/>
  <c r="L801" i="1" s="1"/>
  <c r="D802" i="1"/>
  <c r="F802" i="1" l="1"/>
  <c r="G802" i="1"/>
  <c r="J802" i="1"/>
  <c r="L802" i="1" s="1"/>
  <c r="D803" i="1"/>
  <c r="M800" i="1"/>
  <c r="S800" i="1" s="1"/>
  <c r="B800" i="1" s="1"/>
  <c r="M802" i="1" l="1"/>
  <c r="M801" i="1"/>
  <c r="S801" i="1" s="1"/>
  <c r="B801" i="1" s="1"/>
  <c r="F803" i="1"/>
  <c r="G803" i="1"/>
  <c r="J803" i="1"/>
  <c r="L803" i="1" s="1"/>
  <c r="D804" i="1"/>
  <c r="C803" i="1" l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F804" i="1"/>
  <c r="G804" i="1"/>
  <c r="J804" i="1"/>
  <c r="L804" i="1" s="1"/>
  <c r="D805" i="1"/>
  <c r="S802" i="1"/>
  <c r="T802" i="1" l="1"/>
  <c r="B802" i="1"/>
  <c r="F805" i="1"/>
  <c r="J805" i="1"/>
  <c r="L805" i="1" s="1"/>
  <c r="G805" i="1"/>
  <c r="D806" i="1"/>
  <c r="M803" i="1"/>
  <c r="S803" i="1" s="1"/>
  <c r="B803" i="1" l="1"/>
  <c r="M804" i="1"/>
  <c r="S804" i="1" s="1"/>
  <c r="B804" i="1" s="1"/>
  <c r="F806" i="1"/>
  <c r="G806" i="1"/>
  <c r="J806" i="1"/>
  <c r="L806" i="1" s="1"/>
  <c r="D807" i="1"/>
  <c r="F807" i="1" l="1"/>
  <c r="G807" i="1"/>
  <c r="J807" i="1"/>
  <c r="L807" i="1" s="1"/>
  <c r="D808" i="1"/>
  <c r="M805" i="1"/>
  <c r="S805" i="1" s="1"/>
  <c r="B805" i="1" s="1"/>
  <c r="M806" i="1" l="1"/>
  <c r="S806" i="1" s="1"/>
  <c r="B806" i="1" s="1"/>
  <c r="F808" i="1"/>
  <c r="G808" i="1"/>
  <c r="J808" i="1"/>
  <c r="L808" i="1" s="1"/>
  <c r="D809" i="1"/>
  <c r="F809" i="1" l="1"/>
  <c r="J809" i="1"/>
  <c r="L809" i="1" s="1"/>
  <c r="G809" i="1"/>
  <c r="D810" i="1"/>
  <c r="M807" i="1"/>
  <c r="S807" i="1" s="1"/>
  <c r="B807" i="1" s="1"/>
  <c r="M808" i="1" l="1"/>
  <c r="S808" i="1" s="1"/>
  <c r="B808" i="1" s="1"/>
  <c r="F810" i="1"/>
  <c r="J810" i="1"/>
  <c r="L810" i="1" s="1"/>
  <c r="G810" i="1"/>
  <c r="D811" i="1"/>
  <c r="F811" i="1" l="1"/>
  <c r="J811" i="1"/>
  <c r="L811" i="1" s="1"/>
  <c r="G811" i="1"/>
  <c r="D812" i="1"/>
  <c r="M809" i="1"/>
  <c r="S809" i="1" s="1"/>
  <c r="B809" i="1" s="1"/>
  <c r="M810" i="1" l="1"/>
  <c r="S810" i="1" s="1"/>
  <c r="B810" i="1" s="1"/>
  <c r="F812" i="1"/>
  <c r="G812" i="1"/>
  <c r="J812" i="1"/>
  <c r="L812" i="1" s="1"/>
  <c r="D813" i="1"/>
  <c r="F813" i="1" l="1"/>
  <c r="J813" i="1"/>
  <c r="L813" i="1" s="1"/>
  <c r="G813" i="1"/>
  <c r="D814" i="1"/>
  <c r="M811" i="1"/>
  <c r="S811" i="1" s="1"/>
  <c r="B811" i="1" s="1"/>
  <c r="M812" i="1" l="1"/>
  <c r="S812" i="1" s="1"/>
  <c r="B812" i="1" s="1"/>
  <c r="F814" i="1"/>
  <c r="J814" i="1"/>
  <c r="L814" i="1" s="1"/>
  <c r="G814" i="1"/>
  <c r="D815" i="1"/>
  <c r="F815" i="1" l="1"/>
  <c r="J815" i="1"/>
  <c r="L815" i="1" s="1"/>
  <c r="G815" i="1"/>
  <c r="D816" i="1"/>
  <c r="M813" i="1"/>
  <c r="S813" i="1" s="1"/>
  <c r="B813" i="1" s="1"/>
  <c r="M814" i="1" l="1"/>
  <c r="S814" i="1" s="1"/>
  <c r="B814" i="1" s="1"/>
  <c r="F816" i="1"/>
  <c r="J816" i="1"/>
  <c r="L816" i="1" s="1"/>
  <c r="G816" i="1"/>
  <c r="D817" i="1"/>
  <c r="F817" i="1" l="1"/>
  <c r="J817" i="1"/>
  <c r="L817" i="1" s="1"/>
  <c r="G817" i="1"/>
  <c r="D818" i="1"/>
  <c r="M815" i="1"/>
  <c r="S815" i="1" s="1"/>
  <c r="B815" i="1" s="1"/>
  <c r="M816" i="1" l="1"/>
  <c r="S816" i="1" s="1"/>
  <c r="B816" i="1" s="1"/>
  <c r="F818" i="1"/>
  <c r="J818" i="1"/>
  <c r="L818" i="1" s="1"/>
  <c r="G818" i="1"/>
  <c r="D819" i="1"/>
  <c r="F819" i="1" l="1"/>
  <c r="J819" i="1"/>
  <c r="L819" i="1" s="1"/>
  <c r="G819" i="1"/>
  <c r="D820" i="1"/>
  <c r="M817" i="1"/>
  <c r="S817" i="1" s="1"/>
  <c r="B817" i="1" s="1"/>
  <c r="M818" i="1" l="1"/>
  <c r="S818" i="1" s="1"/>
  <c r="B818" i="1" s="1"/>
  <c r="F820" i="1"/>
  <c r="J820" i="1"/>
  <c r="L820" i="1" s="1"/>
  <c r="G820" i="1"/>
  <c r="D821" i="1"/>
  <c r="F821" i="1" l="1"/>
  <c r="J821" i="1"/>
  <c r="L821" i="1" s="1"/>
  <c r="G821" i="1"/>
  <c r="D822" i="1"/>
  <c r="M819" i="1"/>
  <c r="S819" i="1" s="1"/>
  <c r="B819" i="1" s="1"/>
  <c r="M820" i="1" l="1"/>
  <c r="S820" i="1" s="1"/>
  <c r="B820" i="1" s="1"/>
  <c r="F822" i="1"/>
  <c r="G822" i="1"/>
  <c r="J822" i="1"/>
  <c r="L822" i="1" s="1"/>
  <c r="D823" i="1"/>
  <c r="F823" i="1" l="1"/>
  <c r="J823" i="1"/>
  <c r="L823" i="1" s="1"/>
  <c r="G823" i="1"/>
  <c r="D824" i="1"/>
  <c r="M821" i="1"/>
  <c r="S821" i="1" s="1"/>
  <c r="B821" i="1" s="1"/>
  <c r="M822" i="1" l="1"/>
  <c r="S822" i="1" s="1"/>
  <c r="B822" i="1" s="1"/>
  <c r="F824" i="1"/>
  <c r="J824" i="1"/>
  <c r="L824" i="1" s="1"/>
  <c r="G824" i="1"/>
  <c r="D825" i="1"/>
  <c r="F825" i="1" l="1"/>
  <c r="G825" i="1"/>
  <c r="J825" i="1"/>
  <c r="L825" i="1" s="1"/>
  <c r="D826" i="1"/>
  <c r="M823" i="1"/>
  <c r="S823" i="1" s="1"/>
  <c r="B823" i="1" s="1"/>
  <c r="M824" i="1" l="1"/>
  <c r="S824" i="1" s="1"/>
  <c r="B824" i="1" s="1"/>
  <c r="F826" i="1"/>
  <c r="J826" i="1"/>
  <c r="L826" i="1" s="1"/>
  <c r="G826" i="1"/>
  <c r="D827" i="1"/>
  <c r="F827" i="1" l="1"/>
  <c r="G827" i="1"/>
  <c r="J827" i="1"/>
  <c r="L827" i="1" s="1"/>
  <c r="D828" i="1"/>
  <c r="M825" i="1"/>
  <c r="S825" i="1" s="1"/>
  <c r="B825" i="1" s="1"/>
  <c r="M826" i="1" l="1"/>
  <c r="S826" i="1" s="1"/>
  <c r="B826" i="1" s="1"/>
  <c r="F828" i="1"/>
  <c r="G828" i="1"/>
  <c r="J828" i="1"/>
  <c r="L828" i="1" s="1"/>
  <c r="D829" i="1"/>
  <c r="F829" i="1" l="1"/>
  <c r="J829" i="1"/>
  <c r="L829" i="1" s="1"/>
  <c r="G829" i="1"/>
  <c r="D830" i="1"/>
  <c r="M827" i="1"/>
  <c r="S827" i="1" l="1"/>
  <c r="T827" i="1" s="1"/>
  <c r="M828" i="1"/>
  <c r="S828" i="1" s="1"/>
  <c r="B828" i="1" s="1"/>
  <c r="F830" i="1"/>
  <c r="J830" i="1"/>
  <c r="L830" i="1" s="1"/>
  <c r="G830" i="1"/>
  <c r="D831" i="1"/>
  <c r="B827" i="1" l="1"/>
  <c r="F831" i="1"/>
  <c r="G831" i="1"/>
  <c r="J831" i="1"/>
  <c r="L831" i="1" s="1"/>
  <c r="D832" i="1"/>
  <c r="M829" i="1"/>
  <c r="S829" i="1" s="1"/>
  <c r="B829" i="1" s="1"/>
  <c r="M830" i="1" l="1"/>
  <c r="S830" i="1" s="1"/>
  <c r="B830" i="1" s="1"/>
  <c r="F832" i="1"/>
  <c r="J832" i="1"/>
  <c r="L832" i="1" s="1"/>
  <c r="G832" i="1"/>
  <c r="D833" i="1"/>
  <c r="F833" i="1" l="1"/>
  <c r="J833" i="1"/>
  <c r="L833" i="1" s="1"/>
  <c r="G833" i="1"/>
  <c r="D834" i="1"/>
  <c r="M831" i="1"/>
  <c r="S831" i="1" s="1"/>
  <c r="B831" i="1" s="1"/>
  <c r="M833" i="1" l="1"/>
  <c r="M832" i="1"/>
  <c r="S832" i="1" s="1"/>
  <c r="B832" i="1" s="1"/>
  <c r="F834" i="1"/>
  <c r="J834" i="1"/>
  <c r="L834" i="1" s="1"/>
  <c r="G834" i="1"/>
  <c r="D835" i="1"/>
  <c r="C834" i="1" l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F835" i="1"/>
  <c r="J835" i="1"/>
  <c r="L835" i="1" s="1"/>
  <c r="G835" i="1"/>
  <c r="D836" i="1"/>
  <c r="S833" i="1"/>
  <c r="T833" i="1" l="1"/>
  <c r="B833" i="1"/>
  <c r="M834" i="1"/>
  <c r="S834" i="1" s="1"/>
  <c r="B834" i="1" s="1"/>
  <c r="F836" i="1"/>
  <c r="G836" i="1"/>
  <c r="J836" i="1"/>
  <c r="L836" i="1" s="1"/>
  <c r="D837" i="1"/>
  <c r="F837" i="1" l="1"/>
  <c r="G837" i="1"/>
  <c r="J837" i="1"/>
  <c r="L837" i="1" s="1"/>
  <c r="D838" i="1"/>
  <c r="M835" i="1"/>
  <c r="S835" i="1" s="1"/>
  <c r="B835" i="1" s="1"/>
  <c r="M836" i="1" l="1"/>
  <c r="S836" i="1" s="1"/>
  <c r="F838" i="1"/>
  <c r="G838" i="1"/>
  <c r="J838" i="1"/>
  <c r="L838" i="1" s="1"/>
  <c r="D839" i="1"/>
  <c r="B836" i="1" l="1"/>
  <c r="F839" i="1"/>
  <c r="G839" i="1"/>
  <c r="J839" i="1"/>
  <c r="L839" i="1" s="1"/>
  <c r="D840" i="1"/>
  <c r="M837" i="1"/>
  <c r="S837" i="1" s="1"/>
  <c r="B837" i="1" s="1"/>
  <c r="M838" i="1" l="1"/>
  <c r="S838" i="1" s="1"/>
  <c r="B838" i="1" s="1"/>
  <c r="F840" i="1"/>
  <c r="J840" i="1"/>
  <c r="L840" i="1" s="1"/>
  <c r="G840" i="1"/>
  <c r="D841" i="1"/>
  <c r="F841" i="1" l="1"/>
  <c r="G841" i="1"/>
  <c r="J841" i="1"/>
  <c r="L841" i="1" s="1"/>
  <c r="D842" i="1"/>
  <c r="M839" i="1"/>
  <c r="S839" i="1" s="1"/>
  <c r="B839" i="1" s="1"/>
  <c r="M840" i="1" l="1"/>
  <c r="S840" i="1" s="1"/>
  <c r="B840" i="1" s="1"/>
  <c r="F842" i="1"/>
  <c r="J842" i="1"/>
  <c r="L842" i="1" s="1"/>
  <c r="G842" i="1"/>
  <c r="D843" i="1"/>
  <c r="F843" i="1" l="1"/>
  <c r="G843" i="1"/>
  <c r="J843" i="1"/>
  <c r="L843" i="1" s="1"/>
  <c r="D844" i="1"/>
  <c r="M841" i="1"/>
  <c r="S841" i="1" s="1"/>
  <c r="B841" i="1" s="1"/>
  <c r="M842" i="1" l="1"/>
  <c r="S842" i="1" s="1"/>
  <c r="B842" i="1" s="1"/>
  <c r="F844" i="1"/>
  <c r="J844" i="1"/>
  <c r="L844" i="1" s="1"/>
  <c r="G844" i="1"/>
  <c r="D845" i="1"/>
  <c r="F845" i="1" l="1"/>
  <c r="G845" i="1"/>
  <c r="J845" i="1"/>
  <c r="L845" i="1" s="1"/>
  <c r="D846" i="1"/>
  <c r="M843" i="1"/>
  <c r="S843" i="1" s="1"/>
  <c r="B843" i="1" s="1"/>
  <c r="M844" i="1" l="1"/>
  <c r="S844" i="1" s="1"/>
  <c r="B844" i="1" s="1"/>
  <c r="F846" i="1"/>
  <c r="G846" i="1"/>
  <c r="J846" i="1"/>
  <c r="L846" i="1" s="1"/>
  <c r="D847" i="1"/>
  <c r="F847" i="1" l="1"/>
  <c r="G847" i="1"/>
  <c r="J847" i="1"/>
  <c r="L847" i="1" s="1"/>
  <c r="D848" i="1"/>
  <c r="M845" i="1"/>
  <c r="S845" i="1" s="1"/>
  <c r="B845" i="1" s="1"/>
  <c r="M846" i="1" l="1"/>
  <c r="S846" i="1" s="1"/>
  <c r="B846" i="1" s="1"/>
  <c r="F848" i="1"/>
  <c r="J848" i="1"/>
  <c r="L848" i="1" s="1"/>
  <c r="G848" i="1"/>
  <c r="D849" i="1"/>
  <c r="F849" i="1" l="1"/>
  <c r="G849" i="1"/>
  <c r="J849" i="1"/>
  <c r="L849" i="1" s="1"/>
  <c r="D850" i="1"/>
  <c r="M847" i="1"/>
  <c r="S847" i="1" s="1"/>
  <c r="B847" i="1" s="1"/>
  <c r="M848" i="1" l="1"/>
  <c r="S848" i="1" s="1"/>
  <c r="B848" i="1" s="1"/>
  <c r="F850" i="1"/>
  <c r="G850" i="1"/>
  <c r="J850" i="1"/>
  <c r="L850" i="1" s="1"/>
  <c r="D851" i="1"/>
  <c r="F851" i="1" l="1"/>
  <c r="G851" i="1"/>
  <c r="J851" i="1"/>
  <c r="L851" i="1" s="1"/>
  <c r="D852" i="1"/>
  <c r="M849" i="1"/>
  <c r="S849" i="1" s="1"/>
  <c r="B849" i="1" s="1"/>
  <c r="M850" i="1" l="1"/>
  <c r="S850" i="1" s="1"/>
  <c r="B850" i="1" s="1"/>
  <c r="F852" i="1"/>
  <c r="J852" i="1"/>
  <c r="L852" i="1" s="1"/>
  <c r="G852" i="1"/>
  <c r="D853" i="1"/>
  <c r="F853" i="1" l="1"/>
  <c r="J853" i="1"/>
  <c r="L853" i="1" s="1"/>
  <c r="G853" i="1"/>
  <c r="D854" i="1"/>
  <c r="M851" i="1"/>
  <c r="S851" i="1" s="1"/>
  <c r="B851" i="1" s="1"/>
  <c r="M852" i="1" l="1"/>
  <c r="S852" i="1" s="1"/>
  <c r="B852" i="1" s="1"/>
  <c r="F854" i="1"/>
  <c r="J854" i="1"/>
  <c r="L854" i="1" s="1"/>
  <c r="G854" i="1"/>
  <c r="D855" i="1"/>
  <c r="F855" i="1" l="1"/>
  <c r="J855" i="1"/>
  <c r="L855" i="1" s="1"/>
  <c r="G855" i="1"/>
  <c r="D856" i="1"/>
  <c r="M853" i="1"/>
  <c r="S853" i="1" s="1"/>
  <c r="B853" i="1" s="1"/>
  <c r="M854" i="1" l="1"/>
  <c r="S854" i="1" s="1"/>
  <c r="B854" i="1" s="1"/>
  <c r="F856" i="1"/>
  <c r="G856" i="1"/>
  <c r="J856" i="1"/>
  <c r="L856" i="1" s="1"/>
  <c r="D857" i="1"/>
  <c r="F857" i="1" l="1"/>
  <c r="G857" i="1"/>
  <c r="J857" i="1"/>
  <c r="L857" i="1" s="1"/>
  <c r="D858" i="1"/>
  <c r="M855" i="1"/>
  <c r="S855" i="1" s="1"/>
  <c r="B855" i="1" s="1"/>
  <c r="M856" i="1" l="1"/>
  <c r="S856" i="1" s="1"/>
  <c r="B856" i="1" s="1"/>
  <c r="F858" i="1"/>
  <c r="J858" i="1"/>
  <c r="L858" i="1" s="1"/>
  <c r="G858" i="1"/>
  <c r="D859" i="1"/>
  <c r="F859" i="1" l="1"/>
  <c r="J859" i="1"/>
  <c r="L859" i="1" s="1"/>
  <c r="G859" i="1"/>
  <c r="D860" i="1"/>
  <c r="M857" i="1"/>
  <c r="S857" i="1" l="1"/>
  <c r="T857" i="1" s="1"/>
  <c r="M858" i="1"/>
  <c r="S858" i="1" s="1"/>
  <c r="B858" i="1" s="1"/>
  <c r="F860" i="1"/>
  <c r="G860" i="1"/>
  <c r="J860" i="1"/>
  <c r="L860" i="1" s="1"/>
  <c r="D861" i="1"/>
  <c r="B857" i="1" l="1"/>
  <c r="F861" i="1"/>
  <c r="G861" i="1"/>
  <c r="J861" i="1"/>
  <c r="L861" i="1" s="1"/>
  <c r="D862" i="1"/>
  <c r="M859" i="1"/>
  <c r="S859" i="1" s="1"/>
  <c r="B859" i="1" s="1"/>
  <c r="M860" i="1" l="1"/>
  <c r="S860" i="1" s="1"/>
  <c r="B860" i="1" s="1"/>
  <c r="F862" i="1"/>
  <c r="J862" i="1"/>
  <c r="L862" i="1" s="1"/>
  <c r="G862" i="1"/>
  <c r="D863" i="1"/>
  <c r="F863" i="1" l="1"/>
  <c r="G863" i="1"/>
  <c r="J863" i="1"/>
  <c r="L863" i="1" s="1"/>
  <c r="D864" i="1"/>
  <c r="M861" i="1"/>
  <c r="S861" i="1" s="1"/>
  <c r="B861" i="1" s="1"/>
  <c r="M862" i="1" l="1"/>
  <c r="S862" i="1" s="1"/>
  <c r="B862" i="1" s="1"/>
  <c r="F864" i="1"/>
  <c r="J864" i="1"/>
  <c r="L864" i="1" s="1"/>
  <c r="G864" i="1"/>
  <c r="D865" i="1"/>
  <c r="F865" i="1" l="1"/>
  <c r="J865" i="1"/>
  <c r="L865" i="1" s="1"/>
  <c r="G865" i="1"/>
  <c r="D866" i="1"/>
  <c r="M864" i="1"/>
  <c r="C865" i="1" s="1"/>
  <c r="M863" i="1"/>
  <c r="S863" i="1" s="1"/>
  <c r="B863" i="1" s="1"/>
  <c r="C866" i="1" l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F866" i="1"/>
  <c r="G866" i="1"/>
  <c r="J866" i="1"/>
  <c r="L866" i="1" s="1"/>
  <c r="D867" i="1"/>
  <c r="S864" i="1"/>
  <c r="T864" i="1" l="1"/>
  <c r="M865" i="1"/>
  <c r="S865" i="1" s="1"/>
  <c r="B864" i="1"/>
  <c r="F867" i="1"/>
  <c r="J867" i="1"/>
  <c r="L867" i="1" s="1"/>
  <c r="G867" i="1"/>
  <c r="D868" i="1"/>
  <c r="B865" i="1" l="1"/>
  <c r="F868" i="1"/>
  <c r="G868" i="1"/>
  <c r="J868" i="1"/>
  <c r="L868" i="1" s="1"/>
  <c r="D869" i="1"/>
  <c r="M866" i="1"/>
  <c r="S866" i="1" s="1"/>
  <c r="B866" i="1" s="1"/>
  <c r="M867" i="1" l="1"/>
  <c r="S867" i="1" s="1"/>
  <c r="B867" i="1" s="1"/>
  <c r="F869" i="1"/>
  <c r="G869" i="1"/>
  <c r="J869" i="1"/>
  <c r="L869" i="1" s="1"/>
  <c r="D870" i="1"/>
  <c r="F870" i="1" l="1"/>
  <c r="G870" i="1"/>
  <c r="J870" i="1"/>
  <c r="L870" i="1" s="1"/>
  <c r="D871" i="1"/>
  <c r="M868" i="1"/>
  <c r="S868" i="1" s="1"/>
  <c r="B868" i="1" s="1"/>
  <c r="M869" i="1" l="1"/>
  <c r="S869" i="1" s="1"/>
  <c r="B869" i="1" s="1"/>
  <c r="F871" i="1"/>
  <c r="J871" i="1"/>
  <c r="L871" i="1" s="1"/>
  <c r="G871" i="1"/>
  <c r="D872" i="1"/>
  <c r="F872" i="1" l="1"/>
  <c r="J872" i="1"/>
  <c r="L872" i="1" s="1"/>
  <c r="G872" i="1"/>
  <c r="D873" i="1"/>
  <c r="M870" i="1"/>
  <c r="S870" i="1" s="1"/>
  <c r="B870" i="1" s="1"/>
  <c r="M871" i="1" l="1"/>
  <c r="S871" i="1" s="1"/>
  <c r="B871" i="1" s="1"/>
  <c r="F873" i="1"/>
  <c r="J873" i="1"/>
  <c r="L873" i="1" s="1"/>
  <c r="G873" i="1"/>
  <c r="D874" i="1"/>
  <c r="F874" i="1" l="1"/>
  <c r="G874" i="1"/>
  <c r="J874" i="1"/>
  <c r="L874" i="1" s="1"/>
  <c r="D875" i="1"/>
  <c r="M872" i="1"/>
  <c r="S872" i="1" s="1"/>
  <c r="B872" i="1" s="1"/>
  <c r="M873" i="1" l="1"/>
  <c r="S873" i="1" s="1"/>
  <c r="B873" i="1" s="1"/>
  <c r="F875" i="1"/>
  <c r="G875" i="1"/>
  <c r="J875" i="1"/>
  <c r="L875" i="1" s="1"/>
  <c r="D876" i="1"/>
  <c r="F876" i="1" l="1"/>
  <c r="J876" i="1"/>
  <c r="L876" i="1" s="1"/>
  <c r="G876" i="1"/>
  <c r="D877" i="1"/>
  <c r="M874" i="1"/>
  <c r="S874" i="1" s="1"/>
  <c r="B874" i="1" s="1"/>
  <c r="F877" i="1" l="1"/>
  <c r="J877" i="1"/>
  <c r="L877" i="1" s="1"/>
  <c r="G877" i="1"/>
  <c r="D878" i="1"/>
  <c r="M875" i="1"/>
  <c r="S875" i="1" s="1"/>
  <c r="B875" i="1" s="1"/>
  <c r="M876" i="1" l="1"/>
  <c r="S876" i="1" s="1"/>
  <c r="B876" i="1" s="1"/>
  <c r="F878" i="1"/>
  <c r="G878" i="1"/>
  <c r="J878" i="1"/>
  <c r="L878" i="1" s="1"/>
  <c r="D879" i="1"/>
  <c r="F879" i="1" l="1"/>
  <c r="G879" i="1"/>
  <c r="J879" i="1"/>
  <c r="L879" i="1" s="1"/>
  <c r="D880" i="1"/>
  <c r="M877" i="1"/>
  <c r="S877" i="1" s="1"/>
  <c r="B877" i="1" s="1"/>
  <c r="M878" i="1" l="1"/>
  <c r="S878" i="1" s="1"/>
  <c r="B878" i="1" s="1"/>
  <c r="F880" i="1"/>
  <c r="G880" i="1"/>
  <c r="J880" i="1"/>
  <c r="L880" i="1" s="1"/>
  <c r="D881" i="1"/>
  <c r="F881" i="1" l="1"/>
  <c r="J881" i="1"/>
  <c r="L881" i="1" s="1"/>
  <c r="G881" i="1"/>
  <c r="D882" i="1"/>
  <c r="M879" i="1"/>
  <c r="S879" i="1" s="1"/>
  <c r="B879" i="1" s="1"/>
  <c r="M880" i="1" l="1"/>
  <c r="S880" i="1" s="1"/>
  <c r="B880" i="1" s="1"/>
  <c r="F882" i="1"/>
  <c r="G882" i="1"/>
  <c r="J882" i="1"/>
  <c r="L882" i="1" s="1"/>
  <c r="D883" i="1"/>
  <c r="F883" i="1" l="1"/>
  <c r="J883" i="1"/>
  <c r="L883" i="1" s="1"/>
  <c r="G883" i="1"/>
  <c r="D884" i="1"/>
  <c r="M881" i="1"/>
  <c r="S881" i="1" s="1"/>
  <c r="B881" i="1" s="1"/>
  <c r="M882" i="1" l="1"/>
  <c r="S882" i="1" s="1"/>
  <c r="B882" i="1" s="1"/>
  <c r="F884" i="1"/>
  <c r="G884" i="1"/>
  <c r="J884" i="1"/>
  <c r="L884" i="1" s="1"/>
  <c r="D885" i="1"/>
  <c r="F885" i="1" l="1"/>
  <c r="G885" i="1"/>
  <c r="J885" i="1"/>
  <c r="L885" i="1" s="1"/>
  <c r="D886" i="1"/>
  <c r="M883" i="1"/>
  <c r="S883" i="1" s="1"/>
  <c r="B883" i="1" s="1"/>
  <c r="M884" i="1" l="1"/>
  <c r="S884" i="1" s="1"/>
  <c r="B884" i="1" s="1"/>
  <c r="F886" i="1"/>
  <c r="J886" i="1"/>
  <c r="L886" i="1" s="1"/>
  <c r="G886" i="1"/>
  <c r="D887" i="1"/>
  <c r="F887" i="1" l="1"/>
  <c r="J887" i="1"/>
  <c r="L887" i="1" s="1"/>
  <c r="G887" i="1"/>
  <c r="D888" i="1"/>
  <c r="M885" i="1"/>
  <c r="S885" i="1" s="1"/>
  <c r="B885" i="1" s="1"/>
  <c r="M886" i="1" l="1"/>
  <c r="S886" i="1" s="1"/>
  <c r="B886" i="1" s="1"/>
  <c r="F888" i="1"/>
  <c r="J888" i="1"/>
  <c r="L888" i="1" s="1"/>
  <c r="G888" i="1"/>
  <c r="D889" i="1"/>
  <c r="F889" i="1" l="1"/>
  <c r="J889" i="1"/>
  <c r="L889" i="1" s="1"/>
  <c r="G889" i="1"/>
  <c r="D890" i="1"/>
  <c r="M887" i="1"/>
  <c r="S887" i="1" s="1"/>
  <c r="B887" i="1" s="1"/>
  <c r="M888" i="1" l="1"/>
  <c r="F890" i="1"/>
  <c r="J890" i="1"/>
  <c r="L890" i="1" s="1"/>
  <c r="G890" i="1"/>
  <c r="D891" i="1"/>
  <c r="F891" i="1" l="1"/>
  <c r="J891" i="1"/>
  <c r="L891" i="1" s="1"/>
  <c r="G891" i="1"/>
  <c r="D892" i="1"/>
  <c r="M889" i="1"/>
  <c r="S889" i="1" s="1"/>
  <c r="B889" i="1" s="1"/>
  <c r="S888" i="1"/>
  <c r="T888" i="1" s="1"/>
  <c r="B888" i="1" l="1"/>
  <c r="M890" i="1"/>
  <c r="S890" i="1" s="1"/>
  <c r="B890" i="1" s="1"/>
  <c r="F892" i="1"/>
  <c r="G892" i="1"/>
  <c r="J892" i="1"/>
  <c r="L892" i="1" s="1"/>
  <c r="D893" i="1"/>
  <c r="F893" i="1" l="1"/>
  <c r="G893" i="1"/>
  <c r="D894" i="1"/>
  <c r="J893" i="1"/>
  <c r="L893" i="1" s="1"/>
  <c r="M891" i="1"/>
  <c r="S891" i="1" s="1"/>
  <c r="B891" i="1" s="1"/>
  <c r="M893" i="1" l="1"/>
  <c r="M892" i="1"/>
  <c r="S892" i="1" s="1"/>
  <c r="B892" i="1" s="1"/>
  <c r="F894" i="1"/>
  <c r="J894" i="1"/>
  <c r="L894" i="1" s="1"/>
  <c r="G894" i="1"/>
  <c r="D895" i="1"/>
  <c r="C894" i="1" l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F895" i="1"/>
  <c r="J895" i="1"/>
  <c r="L895" i="1" s="1"/>
  <c r="G895" i="1"/>
  <c r="D896" i="1"/>
  <c r="S893" i="1"/>
  <c r="T893" i="1" l="1"/>
  <c r="B893" i="1"/>
  <c r="M894" i="1"/>
  <c r="S894" i="1" s="1"/>
  <c r="F896" i="1"/>
  <c r="G896" i="1"/>
  <c r="J896" i="1"/>
  <c r="L896" i="1" s="1"/>
  <c r="D897" i="1"/>
  <c r="B894" i="1" l="1"/>
  <c r="F897" i="1"/>
  <c r="J897" i="1"/>
  <c r="L897" i="1" s="1"/>
  <c r="G897" i="1"/>
  <c r="D898" i="1"/>
  <c r="M895" i="1"/>
  <c r="S895" i="1" s="1"/>
  <c r="B895" i="1" s="1"/>
  <c r="M896" i="1" l="1"/>
  <c r="S896" i="1" s="1"/>
  <c r="B896" i="1" s="1"/>
  <c r="F898" i="1"/>
  <c r="G898" i="1"/>
  <c r="J898" i="1"/>
  <c r="L898" i="1" s="1"/>
  <c r="D899" i="1"/>
  <c r="F899" i="1" l="1"/>
  <c r="G899" i="1"/>
  <c r="J899" i="1"/>
  <c r="L899" i="1" s="1"/>
  <c r="D900" i="1"/>
  <c r="M897" i="1"/>
  <c r="S897" i="1" s="1"/>
  <c r="B897" i="1" s="1"/>
  <c r="M898" i="1" l="1"/>
  <c r="S898" i="1" s="1"/>
  <c r="B898" i="1" s="1"/>
  <c r="F900" i="1"/>
  <c r="G900" i="1"/>
  <c r="J900" i="1"/>
  <c r="L900" i="1" s="1"/>
  <c r="D901" i="1"/>
  <c r="F901" i="1" l="1"/>
  <c r="J901" i="1"/>
  <c r="L901" i="1" s="1"/>
  <c r="G901" i="1"/>
  <c r="D902" i="1"/>
  <c r="M899" i="1"/>
  <c r="S899" i="1" s="1"/>
  <c r="B899" i="1" s="1"/>
  <c r="M900" i="1" l="1"/>
  <c r="S900" i="1" s="1"/>
  <c r="B900" i="1" s="1"/>
  <c r="F902" i="1"/>
  <c r="G902" i="1"/>
  <c r="J902" i="1"/>
  <c r="L902" i="1" s="1"/>
  <c r="D903" i="1"/>
  <c r="F903" i="1" l="1"/>
  <c r="G903" i="1"/>
  <c r="J903" i="1"/>
  <c r="L903" i="1" s="1"/>
  <c r="D904" i="1"/>
  <c r="M901" i="1"/>
  <c r="S901" i="1" s="1"/>
  <c r="B901" i="1" s="1"/>
  <c r="M902" i="1" l="1"/>
  <c r="S902" i="1" s="1"/>
  <c r="B902" i="1" s="1"/>
  <c r="F904" i="1"/>
  <c r="G904" i="1"/>
  <c r="J904" i="1"/>
  <c r="L904" i="1" s="1"/>
  <c r="D905" i="1"/>
  <c r="F905" i="1" l="1"/>
  <c r="G905" i="1"/>
  <c r="J905" i="1"/>
  <c r="L905" i="1" s="1"/>
  <c r="D906" i="1"/>
  <c r="M903" i="1"/>
  <c r="S903" i="1" s="1"/>
  <c r="B903" i="1" s="1"/>
  <c r="M904" i="1" l="1"/>
  <c r="S904" i="1" s="1"/>
  <c r="B904" i="1" s="1"/>
  <c r="F906" i="1"/>
  <c r="G906" i="1"/>
  <c r="J906" i="1"/>
  <c r="L906" i="1" s="1"/>
  <c r="D907" i="1"/>
  <c r="F907" i="1" l="1"/>
  <c r="J907" i="1"/>
  <c r="L907" i="1" s="1"/>
  <c r="G907" i="1"/>
  <c r="D908" i="1"/>
  <c r="M905" i="1"/>
  <c r="S905" i="1" s="1"/>
  <c r="B905" i="1" s="1"/>
  <c r="M906" i="1" l="1"/>
  <c r="S906" i="1" s="1"/>
  <c r="B906" i="1" s="1"/>
  <c r="F908" i="1"/>
  <c r="J908" i="1"/>
  <c r="L908" i="1" s="1"/>
  <c r="G908" i="1"/>
  <c r="D909" i="1"/>
  <c r="F909" i="1" l="1"/>
  <c r="G909" i="1"/>
  <c r="J909" i="1"/>
  <c r="L909" i="1" s="1"/>
  <c r="D910" i="1"/>
  <c r="M907" i="1"/>
  <c r="S907" i="1" s="1"/>
  <c r="B907" i="1" s="1"/>
  <c r="M908" i="1" l="1"/>
  <c r="S908" i="1" s="1"/>
  <c r="B908" i="1" s="1"/>
  <c r="F910" i="1"/>
  <c r="G910" i="1"/>
  <c r="J910" i="1"/>
  <c r="L910" i="1" s="1"/>
  <c r="D911" i="1"/>
  <c r="F911" i="1" l="1"/>
  <c r="J911" i="1"/>
  <c r="L911" i="1" s="1"/>
  <c r="G911" i="1"/>
  <c r="D912" i="1"/>
  <c r="M909" i="1"/>
  <c r="S909" i="1" s="1"/>
  <c r="B909" i="1" s="1"/>
  <c r="M910" i="1" l="1"/>
  <c r="S910" i="1" s="1"/>
  <c r="B910" i="1" s="1"/>
  <c r="F912" i="1"/>
  <c r="J912" i="1"/>
  <c r="L912" i="1" s="1"/>
  <c r="G912" i="1"/>
  <c r="D913" i="1"/>
  <c r="F913" i="1" l="1"/>
  <c r="G913" i="1"/>
  <c r="J913" i="1"/>
  <c r="L913" i="1" s="1"/>
  <c r="D914" i="1"/>
  <c r="M911" i="1"/>
  <c r="S911" i="1" s="1"/>
  <c r="B911" i="1" s="1"/>
  <c r="M912" i="1" l="1"/>
  <c r="S912" i="1" s="1"/>
  <c r="B912" i="1" s="1"/>
  <c r="F914" i="1"/>
  <c r="J914" i="1"/>
  <c r="L914" i="1" s="1"/>
  <c r="G914" i="1"/>
  <c r="D915" i="1"/>
  <c r="F915" i="1" l="1"/>
  <c r="G915" i="1"/>
  <c r="J915" i="1"/>
  <c r="L915" i="1" s="1"/>
  <c r="D916" i="1"/>
  <c r="M913" i="1"/>
  <c r="S913" i="1" s="1"/>
  <c r="B913" i="1" s="1"/>
  <c r="M914" i="1" l="1"/>
  <c r="S914" i="1" s="1"/>
  <c r="B914" i="1" s="1"/>
  <c r="F916" i="1"/>
  <c r="G916" i="1"/>
  <c r="J916" i="1"/>
  <c r="L916" i="1" s="1"/>
  <c r="D917" i="1"/>
  <c r="F917" i="1" l="1"/>
  <c r="J917" i="1"/>
  <c r="L917" i="1" s="1"/>
  <c r="G917" i="1"/>
  <c r="D918" i="1"/>
  <c r="M915" i="1"/>
  <c r="S915" i="1" s="1"/>
  <c r="B915" i="1" s="1"/>
  <c r="M916" i="1" l="1"/>
  <c r="S916" i="1" s="1"/>
  <c r="B916" i="1" s="1"/>
  <c r="F918" i="1"/>
  <c r="G918" i="1"/>
  <c r="J918" i="1"/>
  <c r="L918" i="1" s="1"/>
  <c r="D919" i="1"/>
  <c r="F919" i="1" l="1"/>
  <c r="G919" i="1"/>
  <c r="J919" i="1"/>
  <c r="L919" i="1" s="1"/>
  <c r="D920" i="1"/>
  <c r="M917" i="1"/>
  <c r="S917" i="1" s="1"/>
  <c r="B917" i="1" s="1"/>
  <c r="M918" i="1" l="1"/>
  <c r="S918" i="1" s="1"/>
  <c r="B918" i="1" s="1"/>
  <c r="F920" i="1"/>
  <c r="J920" i="1"/>
  <c r="L920" i="1" s="1"/>
  <c r="G920" i="1"/>
  <c r="D921" i="1"/>
  <c r="F921" i="1" l="1"/>
  <c r="J921" i="1"/>
  <c r="L921" i="1" s="1"/>
  <c r="G921" i="1"/>
  <c r="D922" i="1"/>
  <c r="M919" i="1"/>
  <c r="M920" i="1" l="1"/>
  <c r="S920" i="1" s="1"/>
  <c r="B920" i="1" s="1"/>
  <c r="S919" i="1"/>
  <c r="T919" i="1" s="1"/>
  <c r="F922" i="1"/>
  <c r="G922" i="1"/>
  <c r="J922" i="1"/>
  <c r="L922" i="1" s="1"/>
  <c r="D923" i="1"/>
  <c r="B919" i="1" l="1"/>
  <c r="F923" i="1"/>
  <c r="J923" i="1"/>
  <c r="L923" i="1" s="1"/>
  <c r="G923" i="1"/>
  <c r="D924" i="1"/>
  <c r="M921" i="1"/>
  <c r="S921" i="1" s="1"/>
  <c r="B921" i="1" s="1"/>
  <c r="M922" i="1" l="1"/>
  <c r="S922" i="1" s="1"/>
  <c r="B922" i="1" s="1"/>
  <c r="F924" i="1"/>
  <c r="G924" i="1"/>
  <c r="J924" i="1"/>
  <c r="L924" i="1" s="1"/>
  <c r="D925" i="1"/>
  <c r="F925" i="1" l="1"/>
  <c r="G925" i="1"/>
  <c r="J925" i="1"/>
  <c r="L925" i="1" s="1"/>
  <c r="D926" i="1"/>
  <c r="M924" i="1"/>
  <c r="M923" i="1"/>
  <c r="S923" i="1" s="1"/>
  <c r="B923" i="1" s="1"/>
  <c r="O924" i="1" l="1"/>
  <c r="C925" i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S924" i="1"/>
  <c r="F926" i="1"/>
  <c r="J926" i="1"/>
  <c r="L926" i="1" s="1"/>
  <c r="G926" i="1"/>
  <c r="D927" i="1"/>
  <c r="F927" i="1" l="1"/>
  <c r="J927" i="1"/>
  <c r="L927" i="1" s="1"/>
  <c r="G927" i="1"/>
  <c r="D928" i="1"/>
  <c r="B924" i="1"/>
  <c r="T924" i="1"/>
  <c r="M925" i="1"/>
  <c r="S925" i="1" s="1"/>
  <c r="B925" i="1" s="1"/>
  <c r="M926" i="1" l="1"/>
  <c r="S926" i="1" s="1"/>
  <c r="B926" i="1" s="1"/>
  <c r="F928" i="1"/>
  <c r="G928" i="1"/>
  <c r="J928" i="1"/>
  <c r="L928" i="1" s="1"/>
  <c r="D929" i="1"/>
  <c r="F929" i="1" l="1"/>
  <c r="G929" i="1"/>
  <c r="J929" i="1"/>
  <c r="L929" i="1" s="1"/>
  <c r="D930" i="1"/>
  <c r="M927" i="1"/>
  <c r="S927" i="1" s="1"/>
  <c r="B927" i="1" l="1"/>
  <c r="M928" i="1"/>
  <c r="S928" i="1" s="1"/>
  <c r="B928" i="1" s="1"/>
  <c r="F930" i="1"/>
  <c r="G930" i="1"/>
  <c r="J930" i="1"/>
  <c r="L930" i="1" s="1"/>
  <c r="D931" i="1"/>
  <c r="F931" i="1" l="1"/>
  <c r="J931" i="1"/>
  <c r="L931" i="1" s="1"/>
  <c r="G931" i="1"/>
  <c r="D932" i="1"/>
  <c r="M929" i="1"/>
  <c r="S929" i="1" s="1"/>
  <c r="B929" i="1" s="1"/>
  <c r="M930" i="1" l="1"/>
  <c r="S930" i="1" s="1"/>
  <c r="B930" i="1" s="1"/>
  <c r="F932" i="1"/>
  <c r="G932" i="1"/>
  <c r="J932" i="1"/>
  <c r="L932" i="1" s="1"/>
  <c r="D933" i="1"/>
  <c r="F933" i="1" l="1"/>
  <c r="J933" i="1"/>
  <c r="L933" i="1" s="1"/>
  <c r="G933" i="1"/>
  <c r="D934" i="1"/>
  <c r="M931" i="1"/>
  <c r="S931" i="1" s="1"/>
  <c r="B931" i="1" s="1"/>
  <c r="F934" i="1" l="1"/>
  <c r="G934" i="1"/>
  <c r="J934" i="1"/>
  <c r="L934" i="1" s="1"/>
  <c r="D935" i="1"/>
  <c r="M932" i="1"/>
  <c r="S932" i="1" s="1"/>
  <c r="B932" i="1" s="1"/>
  <c r="M933" i="1" l="1"/>
  <c r="S933" i="1" s="1"/>
  <c r="B933" i="1" s="1"/>
  <c r="F935" i="1"/>
  <c r="G935" i="1"/>
  <c r="J935" i="1"/>
  <c r="L935" i="1" s="1"/>
  <c r="D936" i="1"/>
  <c r="F936" i="1" l="1"/>
  <c r="J936" i="1"/>
  <c r="L936" i="1" s="1"/>
  <c r="G936" i="1"/>
  <c r="D937" i="1"/>
  <c r="M934" i="1"/>
  <c r="S934" i="1" s="1"/>
  <c r="B934" i="1" s="1"/>
  <c r="M935" i="1" l="1"/>
  <c r="S935" i="1" s="1"/>
  <c r="B935" i="1" s="1"/>
  <c r="F937" i="1"/>
  <c r="G937" i="1"/>
  <c r="J937" i="1"/>
  <c r="L937" i="1" s="1"/>
  <c r="D938" i="1"/>
  <c r="F938" i="1" l="1"/>
  <c r="G938" i="1"/>
  <c r="J938" i="1"/>
  <c r="L938" i="1" s="1"/>
  <c r="D939" i="1"/>
  <c r="M936" i="1"/>
  <c r="S936" i="1" s="1"/>
  <c r="B936" i="1" s="1"/>
  <c r="F939" i="1" l="1"/>
  <c r="J939" i="1"/>
  <c r="L939" i="1" s="1"/>
  <c r="G939" i="1"/>
  <c r="D940" i="1"/>
  <c r="M937" i="1"/>
  <c r="S937" i="1" s="1"/>
  <c r="B937" i="1" s="1"/>
  <c r="M938" i="1" l="1"/>
  <c r="S938" i="1" s="1"/>
  <c r="B938" i="1" s="1"/>
  <c r="F940" i="1"/>
  <c r="G940" i="1"/>
  <c r="J940" i="1"/>
  <c r="L940" i="1" s="1"/>
  <c r="D941" i="1"/>
  <c r="F941" i="1" l="1"/>
  <c r="G941" i="1"/>
  <c r="J941" i="1"/>
  <c r="L941" i="1" s="1"/>
  <c r="D942" i="1"/>
  <c r="M939" i="1"/>
  <c r="S939" i="1" s="1"/>
  <c r="B939" i="1" s="1"/>
  <c r="M940" i="1" l="1"/>
  <c r="S940" i="1" s="1"/>
  <c r="B940" i="1" s="1"/>
  <c r="F942" i="1"/>
  <c r="J942" i="1"/>
  <c r="L942" i="1" s="1"/>
  <c r="G942" i="1"/>
  <c r="D943" i="1"/>
  <c r="F943" i="1" l="1"/>
  <c r="J943" i="1"/>
  <c r="L943" i="1" s="1"/>
  <c r="G943" i="1"/>
  <c r="D944" i="1"/>
  <c r="M941" i="1"/>
  <c r="S941" i="1" s="1"/>
  <c r="B941" i="1" s="1"/>
  <c r="F944" i="1" l="1"/>
  <c r="J944" i="1"/>
  <c r="L944" i="1" s="1"/>
  <c r="G944" i="1"/>
  <c r="D945" i="1"/>
  <c r="M942" i="1"/>
  <c r="S942" i="1" s="1"/>
  <c r="B942" i="1" s="1"/>
  <c r="M943" i="1" l="1"/>
  <c r="S943" i="1" s="1"/>
  <c r="B943" i="1" s="1"/>
  <c r="F945" i="1"/>
  <c r="J945" i="1"/>
  <c r="L945" i="1" s="1"/>
  <c r="G945" i="1"/>
  <c r="D946" i="1"/>
  <c r="F946" i="1" l="1"/>
  <c r="G946" i="1"/>
  <c r="J946" i="1"/>
  <c r="L946" i="1" s="1"/>
  <c r="D947" i="1"/>
  <c r="M944" i="1"/>
  <c r="S944" i="1" s="1"/>
  <c r="B944" i="1" s="1"/>
  <c r="F947" i="1" l="1"/>
  <c r="G947" i="1"/>
  <c r="J947" i="1"/>
  <c r="L947" i="1" s="1"/>
  <c r="D948" i="1"/>
  <c r="M945" i="1"/>
  <c r="S945" i="1" s="1"/>
  <c r="B945" i="1" s="1"/>
  <c r="M946" i="1" l="1"/>
  <c r="S946" i="1" s="1"/>
  <c r="B946" i="1" s="1"/>
  <c r="F948" i="1"/>
  <c r="J948" i="1"/>
  <c r="L948" i="1" s="1"/>
  <c r="G948" i="1"/>
  <c r="D949" i="1"/>
  <c r="F949" i="1" l="1"/>
  <c r="G949" i="1"/>
  <c r="J949" i="1"/>
  <c r="L949" i="1" s="1"/>
  <c r="D950" i="1"/>
  <c r="M947" i="1"/>
  <c r="S947" i="1" s="1"/>
  <c r="B947" i="1" s="1"/>
  <c r="M948" i="1" l="1"/>
  <c r="S948" i="1" s="1"/>
  <c r="B948" i="1" s="1"/>
  <c r="F950" i="1"/>
  <c r="J950" i="1"/>
  <c r="L950" i="1" s="1"/>
  <c r="G950" i="1"/>
  <c r="D951" i="1"/>
  <c r="F951" i="1" l="1"/>
  <c r="J951" i="1"/>
  <c r="L951" i="1" s="1"/>
  <c r="G951" i="1"/>
  <c r="D952" i="1"/>
  <c r="M949" i="1"/>
  <c r="M950" i="1" l="1"/>
  <c r="S950" i="1" s="1"/>
  <c r="B950" i="1" s="1"/>
  <c r="S949" i="1"/>
  <c r="T949" i="1" s="1"/>
  <c r="F952" i="1"/>
  <c r="G952" i="1"/>
  <c r="J952" i="1"/>
  <c r="L952" i="1" s="1"/>
  <c r="D953" i="1"/>
  <c r="B949" i="1" l="1"/>
  <c r="F953" i="1"/>
  <c r="J953" i="1"/>
  <c r="L953" i="1" s="1"/>
  <c r="G953" i="1"/>
  <c r="D954" i="1"/>
  <c r="M951" i="1"/>
  <c r="S951" i="1" s="1"/>
  <c r="B951" i="1" s="1"/>
  <c r="M952" i="1" l="1"/>
  <c r="S952" i="1" s="1"/>
  <c r="B952" i="1" s="1"/>
  <c r="F954" i="1"/>
  <c r="J954" i="1"/>
  <c r="L954" i="1" s="1"/>
  <c r="G954" i="1"/>
  <c r="D955" i="1"/>
  <c r="F955" i="1" l="1"/>
  <c r="G955" i="1"/>
  <c r="J955" i="1"/>
  <c r="L955" i="1" s="1"/>
  <c r="D956" i="1"/>
  <c r="M954" i="1"/>
  <c r="C955" i="1" s="1"/>
  <c r="M953" i="1"/>
  <c r="S953" i="1" s="1"/>
  <c r="B953" i="1" s="1"/>
  <c r="C956" i="1" l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S954" i="1"/>
  <c r="F956" i="1"/>
  <c r="G956" i="1"/>
  <c r="J956" i="1"/>
  <c r="L956" i="1" s="1"/>
  <c r="D957" i="1"/>
  <c r="F957" i="1" l="1"/>
  <c r="G957" i="1"/>
  <c r="J957" i="1"/>
  <c r="L957" i="1" s="1"/>
  <c r="D958" i="1"/>
  <c r="M955" i="1"/>
  <c r="S955" i="1" s="1"/>
  <c r="B954" i="1"/>
  <c r="T954" i="1"/>
  <c r="B955" i="1" l="1"/>
  <c r="M956" i="1"/>
  <c r="S956" i="1" s="1"/>
  <c r="B956" i="1" s="1"/>
  <c r="F958" i="1"/>
  <c r="J958" i="1"/>
  <c r="L958" i="1" s="1"/>
  <c r="G958" i="1"/>
  <c r="D959" i="1"/>
  <c r="F959" i="1" l="1"/>
  <c r="J959" i="1"/>
  <c r="L959" i="1" s="1"/>
  <c r="G959" i="1"/>
  <c r="D960" i="1"/>
  <c r="M957" i="1"/>
  <c r="S957" i="1" s="1"/>
  <c r="B957" i="1" s="1"/>
  <c r="M958" i="1" l="1"/>
  <c r="S958" i="1" s="1"/>
  <c r="B958" i="1" s="1"/>
  <c r="F960" i="1"/>
  <c r="J960" i="1"/>
  <c r="L960" i="1" s="1"/>
  <c r="G960" i="1"/>
  <c r="D961" i="1"/>
  <c r="F961" i="1" l="1"/>
  <c r="G961" i="1"/>
  <c r="J961" i="1"/>
  <c r="L961" i="1" s="1"/>
  <c r="D962" i="1"/>
  <c r="M959" i="1"/>
  <c r="S959" i="1" s="1"/>
  <c r="B959" i="1" s="1"/>
  <c r="F962" i="1" l="1"/>
  <c r="G962" i="1"/>
  <c r="J962" i="1"/>
  <c r="L962" i="1" s="1"/>
  <c r="D963" i="1"/>
  <c r="M960" i="1"/>
  <c r="S960" i="1" s="1"/>
  <c r="B960" i="1" s="1"/>
  <c r="M961" i="1" l="1"/>
  <c r="S961" i="1" s="1"/>
  <c r="B961" i="1" s="1"/>
  <c r="F963" i="1"/>
  <c r="J963" i="1"/>
  <c r="L963" i="1" s="1"/>
  <c r="G963" i="1"/>
  <c r="D964" i="1"/>
  <c r="F964" i="1" l="1"/>
  <c r="J964" i="1"/>
  <c r="L964" i="1" s="1"/>
  <c r="G964" i="1"/>
  <c r="D965" i="1"/>
  <c r="M962" i="1"/>
  <c r="S962" i="1" s="1"/>
  <c r="B962" i="1" s="1"/>
  <c r="M963" i="1" l="1"/>
  <c r="S963" i="1" s="1"/>
  <c r="B963" i="1" s="1"/>
  <c r="F965" i="1"/>
  <c r="G965" i="1"/>
  <c r="J965" i="1"/>
  <c r="L965" i="1" s="1"/>
  <c r="D966" i="1"/>
  <c r="F966" i="1" l="1"/>
  <c r="G966" i="1"/>
  <c r="J966" i="1"/>
  <c r="L966" i="1" s="1"/>
  <c r="D967" i="1"/>
  <c r="M964" i="1"/>
  <c r="S964" i="1" s="1"/>
  <c r="B964" i="1" s="1"/>
  <c r="M965" i="1" l="1"/>
  <c r="S965" i="1" s="1"/>
  <c r="B965" i="1" s="1"/>
  <c r="F967" i="1"/>
  <c r="G967" i="1"/>
  <c r="J967" i="1"/>
  <c r="L967" i="1" s="1"/>
  <c r="D968" i="1"/>
  <c r="F968" i="1" l="1"/>
  <c r="J968" i="1"/>
  <c r="L968" i="1" s="1"/>
  <c r="G968" i="1"/>
  <c r="D969" i="1"/>
  <c r="M966" i="1"/>
  <c r="S966" i="1" s="1"/>
  <c r="B966" i="1" s="1"/>
  <c r="F969" i="1" l="1"/>
  <c r="J969" i="1"/>
  <c r="L969" i="1" s="1"/>
  <c r="G969" i="1"/>
  <c r="D970" i="1"/>
  <c r="M967" i="1"/>
  <c r="S967" i="1" s="1"/>
  <c r="B967" i="1" s="1"/>
  <c r="F970" i="1" l="1"/>
  <c r="J970" i="1"/>
  <c r="L970" i="1" s="1"/>
  <c r="G970" i="1"/>
  <c r="D971" i="1"/>
  <c r="M968" i="1"/>
  <c r="S968" i="1" s="1"/>
  <c r="B968" i="1" s="1"/>
  <c r="F971" i="1" l="1"/>
  <c r="J971" i="1"/>
  <c r="L971" i="1" s="1"/>
  <c r="G971" i="1"/>
  <c r="D972" i="1"/>
  <c r="M969" i="1"/>
  <c r="S969" i="1" s="1"/>
  <c r="B969" i="1" s="1"/>
  <c r="F972" i="1" l="1"/>
  <c r="J972" i="1"/>
  <c r="L972" i="1" s="1"/>
  <c r="G972" i="1"/>
  <c r="D973" i="1"/>
  <c r="M970" i="1"/>
  <c r="S970" i="1" s="1"/>
  <c r="B970" i="1" s="1"/>
  <c r="M971" i="1" l="1"/>
  <c r="S971" i="1" s="1"/>
  <c r="B971" i="1" s="1"/>
  <c r="F973" i="1"/>
  <c r="J973" i="1"/>
  <c r="L973" i="1" s="1"/>
  <c r="G973" i="1"/>
  <c r="D974" i="1"/>
  <c r="F974" i="1" l="1"/>
  <c r="G974" i="1"/>
  <c r="J974" i="1"/>
  <c r="L974" i="1" s="1"/>
  <c r="D975" i="1"/>
  <c r="M972" i="1"/>
  <c r="S972" i="1" s="1"/>
  <c r="B972" i="1" s="1"/>
  <c r="M973" i="1" l="1"/>
  <c r="S973" i="1" s="1"/>
  <c r="B973" i="1" s="1"/>
  <c r="F975" i="1"/>
  <c r="G975" i="1"/>
  <c r="J975" i="1"/>
  <c r="L975" i="1" s="1"/>
  <c r="D976" i="1"/>
  <c r="F976" i="1" l="1"/>
  <c r="J976" i="1"/>
  <c r="L976" i="1" s="1"/>
  <c r="G976" i="1"/>
  <c r="D977" i="1"/>
  <c r="M974" i="1"/>
  <c r="S974" i="1" s="1"/>
  <c r="B974" i="1" s="1"/>
  <c r="M975" i="1" l="1"/>
  <c r="S975" i="1" s="1"/>
  <c r="B975" i="1" s="1"/>
  <c r="F977" i="1"/>
  <c r="G977" i="1"/>
  <c r="J977" i="1"/>
  <c r="L977" i="1" s="1"/>
  <c r="D978" i="1"/>
  <c r="F978" i="1" l="1"/>
  <c r="G978" i="1"/>
  <c r="J978" i="1"/>
  <c r="L978" i="1" s="1"/>
  <c r="D979" i="1"/>
  <c r="M976" i="1"/>
  <c r="S976" i="1" s="1"/>
  <c r="B976" i="1" s="1"/>
  <c r="M977" i="1" l="1"/>
  <c r="S977" i="1" s="1"/>
  <c r="B977" i="1" s="1"/>
  <c r="F979" i="1"/>
  <c r="G979" i="1"/>
  <c r="J979" i="1"/>
  <c r="L979" i="1" s="1"/>
  <c r="D980" i="1"/>
  <c r="F980" i="1" l="1"/>
  <c r="J980" i="1"/>
  <c r="L980" i="1" s="1"/>
  <c r="G980" i="1"/>
  <c r="D981" i="1"/>
  <c r="M978" i="1"/>
  <c r="S978" i="1" s="1"/>
  <c r="B978" i="1" s="1"/>
  <c r="F981" i="1" l="1"/>
  <c r="G981" i="1"/>
  <c r="J981" i="1"/>
  <c r="L981" i="1" s="1"/>
  <c r="D982" i="1"/>
  <c r="M979" i="1"/>
  <c r="S979" i="1" s="1"/>
  <c r="B979" i="1" s="1"/>
  <c r="F982" i="1" l="1"/>
  <c r="J982" i="1"/>
  <c r="L982" i="1" s="1"/>
  <c r="G982" i="1"/>
  <c r="D983" i="1"/>
  <c r="M980" i="1"/>
  <c r="M981" i="1" l="1"/>
  <c r="S981" i="1" s="1"/>
  <c r="B981" i="1" s="1"/>
  <c r="F983" i="1"/>
  <c r="G983" i="1"/>
  <c r="J983" i="1"/>
  <c r="L983" i="1" s="1"/>
  <c r="D984" i="1"/>
  <c r="S980" i="1"/>
  <c r="T980" i="1" s="1"/>
  <c r="B980" i="1" l="1"/>
  <c r="F984" i="1"/>
  <c r="J984" i="1"/>
  <c r="L984" i="1" s="1"/>
  <c r="G984" i="1"/>
  <c r="D985" i="1"/>
  <c r="M982" i="1"/>
  <c r="S982" i="1" s="1"/>
  <c r="B982" i="1" s="1"/>
  <c r="F985" i="1" l="1"/>
  <c r="J985" i="1"/>
  <c r="L985" i="1" s="1"/>
  <c r="G985" i="1"/>
  <c r="D986" i="1"/>
  <c r="M983" i="1"/>
  <c r="S983" i="1" s="1"/>
  <c r="B983" i="1" s="1"/>
  <c r="M985" i="1" l="1"/>
  <c r="C986" i="1" s="1"/>
  <c r="M984" i="1"/>
  <c r="S984" i="1" s="1"/>
  <c r="B984" i="1" s="1"/>
  <c r="F986" i="1"/>
  <c r="J986" i="1"/>
  <c r="L986" i="1" s="1"/>
  <c r="G986" i="1"/>
  <c r="D987" i="1"/>
  <c r="C987" i="1" l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F987" i="1"/>
  <c r="J987" i="1"/>
  <c r="L987" i="1" s="1"/>
  <c r="G987" i="1"/>
  <c r="D988" i="1"/>
  <c r="S985" i="1"/>
  <c r="B985" i="1" l="1"/>
  <c r="T985" i="1"/>
  <c r="M986" i="1"/>
  <c r="S986" i="1" s="1"/>
  <c r="F988" i="1"/>
  <c r="G988" i="1"/>
  <c r="J988" i="1"/>
  <c r="L988" i="1" s="1"/>
  <c r="D989" i="1"/>
  <c r="B986" i="1" l="1"/>
  <c r="F989" i="1"/>
  <c r="G989" i="1"/>
  <c r="J989" i="1"/>
  <c r="L989" i="1" s="1"/>
  <c r="D990" i="1"/>
  <c r="M987" i="1"/>
  <c r="S987" i="1" s="1"/>
  <c r="B987" i="1" s="1"/>
  <c r="F990" i="1" l="1"/>
  <c r="G990" i="1"/>
  <c r="J990" i="1"/>
  <c r="L990" i="1" s="1"/>
  <c r="D991" i="1"/>
  <c r="M988" i="1"/>
  <c r="S988" i="1" s="1"/>
  <c r="B988" i="1" s="1"/>
  <c r="M989" i="1" l="1"/>
  <c r="S989" i="1" s="1"/>
  <c r="B989" i="1" s="1"/>
  <c r="F991" i="1"/>
  <c r="G991" i="1"/>
  <c r="J991" i="1"/>
  <c r="L991" i="1" s="1"/>
  <c r="D992" i="1"/>
  <c r="F992" i="1" l="1"/>
  <c r="G992" i="1"/>
  <c r="J992" i="1"/>
  <c r="L992" i="1" s="1"/>
  <c r="D993" i="1"/>
  <c r="M990" i="1"/>
  <c r="S990" i="1" s="1"/>
  <c r="B990" i="1" s="1"/>
  <c r="F993" i="1" l="1"/>
  <c r="J993" i="1"/>
  <c r="L993" i="1" s="1"/>
  <c r="G993" i="1"/>
  <c r="D994" i="1"/>
  <c r="M991" i="1"/>
  <c r="S991" i="1" s="1"/>
  <c r="B991" i="1" s="1"/>
  <c r="M992" i="1" l="1"/>
  <c r="S992" i="1" s="1"/>
  <c r="B992" i="1" s="1"/>
  <c r="F994" i="1"/>
  <c r="G994" i="1"/>
  <c r="J994" i="1"/>
  <c r="L994" i="1" s="1"/>
  <c r="D995" i="1"/>
  <c r="F995" i="1" l="1"/>
  <c r="G995" i="1"/>
  <c r="J995" i="1"/>
  <c r="L995" i="1" s="1"/>
  <c r="D996" i="1"/>
  <c r="M993" i="1"/>
  <c r="S993" i="1" s="1"/>
  <c r="B993" i="1" s="1"/>
  <c r="F996" i="1" l="1"/>
  <c r="G996" i="1"/>
  <c r="J996" i="1"/>
  <c r="L996" i="1" s="1"/>
  <c r="D997" i="1"/>
  <c r="M994" i="1"/>
  <c r="S994" i="1" s="1"/>
  <c r="B994" i="1" s="1"/>
  <c r="F997" i="1" l="1"/>
  <c r="J997" i="1"/>
  <c r="L997" i="1" s="1"/>
  <c r="G997" i="1"/>
  <c r="D998" i="1"/>
  <c r="M995" i="1"/>
  <c r="S995" i="1" s="1"/>
  <c r="B995" i="1" s="1"/>
  <c r="F998" i="1" l="1"/>
  <c r="G998" i="1"/>
  <c r="J998" i="1"/>
  <c r="L998" i="1" s="1"/>
  <c r="D999" i="1"/>
  <c r="M996" i="1"/>
  <c r="S996" i="1" s="1"/>
  <c r="B996" i="1" s="1"/>
  <c r="M997" i="1" l="1"/>
  <c r="S997" i="1" s="1"/>
  <c r="B997" i="1" s="1"/>
  <c r="F999" i="1"/>
  <c r="J999" i="1"/>
  <c r="L999" i="1" s="1"/>
  <c r="G999" i="1"/>
  <c r="D1000" i="1"/>
  <c r="F1000" i="1" l="1"/>
  <c r="J1000" i="1"/>
  <c r="L1000" i="1" s="1"/>
  <c r="G1000" i="1"/>
  <c r="D1001" i="1"/>
  <c r="M998" i="1"/>
  <c r="S998" i="1" s="1"/>
  <c r="B998" i="1" s="1"/>
  <c r="F1001" i="1" l="1"/>
  <c r="J1001" i="1"/>
  <c r="L1001" i="1" s="1"/>
  <c r="G1001" i="1"/>
  <c r="D1002" i="1"/>
  <c r="M999" i="1"/>
  <c r="S999" i="1" s="1"/>
  <c r="B999" i="1" s="1"/>
  <c r="F1002" i="1" l="1"/>
  <c r="J1002" i="1"/>
  <c r="L1002" i="1" s="1"/>
  <c r="G1002" i="1"/>
  <c r="D1003" i="1"/>
  <c r="M1000" i="1"/>
  <c r="S1000" i="1" s="1"/>
  <c r="B1000" i="1" s="1"/>
  <c r="M1001" i="1" l="1"/>
  <c r="S1001" i="1" s="1"/>
  <c r="B1001" i="1" s="1"/>
  <c r="F1003" i="1"/>
  <c r="G1003" i="1"/>
  <c r="J1003" i="1"/>
  <c r="L1003" i="1" s="1"/>
  <c r="D1004" i="1"/>
  <c r="F1004" i="1" l="1"/>
  <c r="J1004" i="1"/>
  <c r="L1004" i="1" s="1"/>
  <c r="G1004" i="1"/>
  <c r="D1005" i="1"/>
  <c r="M1002" i="1"/>
  <c r="S1002" i="1" s="1"/>
  <c r="B1002" i="1" s="1"/>
  <c r="F1005" i="1" l="1"/>
  <c r="G1005" i="1"/>
  <c r="J1005" i="1"/>
  <c r="L1005" i="1" s="1"/>
  <c r="D1006" i="1"/>
  <c r="M1003" i="1"/>
  <c r="S1003" i="1" s="1"/>
  <c r="B1003" i="1" s="1"/>
  <c r="F1006" i="1" l="1"/>
  <c r="J1006" i="1"/>
  <c r="L1006" i="1" s="1"/>
  <c r="G1006" i="1"/>
  <c r="D1007" i="1"/>
  <c r="M1004" i="1"/>
  <c r="S1004" i="1" s="1"/>
  <c r="B1004" i="1" s="1"/>
  <c r="F1007" i="1" l="1"/>
  <c r="G1007" i="1"/>
  <c r="J1007" i="1"/>
  <c r="L1007" i="1" s="1"/>
  <c r="D1008" i="1"/>
  <c r="M1005" i="1"/>
  <c r="S1005" i="1" s="1"/>
  <c r="B1005" i="1" s="1"/>
  <c r="F1008" i="1" l="1"/>
  <c r="J1008" i="1"/>
  <c r="L1008" i="1" s="1"/>
  <c r="G1008" i="1"/>
  <c r="D1009" i="1"/>
  <c r="M1006" i="1"/>
  <c r="S1006" i="1" s="1"/>
  <c r="B1006" i="1" s="1"/>
  <c r="F1009" i="1" l="1"/>
  <c r="G1009" i="1"/>
  <c r="J1009" i="1"/>
  <c r="L1009" i="1" s="1"/>
  <c r="D1010" i="1"/>
  <c r="M1007" i="1"/>
  <c r="S1007" i="1" s="1"/>
  <c r="B1007" i="1" s="1"/>
  <c r="F1010" i="1" l="1"/>
  <c r="J1010" i="1"/>
  <c r="L1010" i="1" s="1"/>
  <c r="G1010" i="1"/>
  <c r="D1011" i="1"/>
  <c r="M1008" i="1"/>
  <c r="S1008" i="1" s="1"/>
  <c r="B1008" i="1" s="1"/>
  <c r="M1009" i="1" l="1"/>
  <c r="S1009" i="1" s="1"/>
  <c r="B1009" i="1" s="1"/>
  <c r="F1011" i="1"/>
  <c r="G1011" i="1"/>
  <c r="J1011" i="1"/>
  <c r="L1011" i="1" s="1"/>
  <c r="D1012" i="1"/>
  <c r="F1012" i="1" l="1"/>
  <c r="G1012" i="1"/>
  <c r="J1012" i="1"/>
  <c r="L1012" i="1" s="1"/>
  <c r="D1013" i="1"/>
  <c r="M1010" i="1"/>
  <c r="M1011" i="1" l="1"/>
  <c r="S1011" i="1" s="1"/>
  <c r="B1011" i="1" s="1"/>
  <c r="F1013" i="1"/>
  <c r="G1013" i="1"/>
  <c r="J1013" i="1"/>
  <c r="L1013" i="1" s="1"/>
  <c r="D1014" i="1"/>
  <c r="S1010" i="1"/>
  <c r="T1010" i="1" s="1"/>
  <c r="B1010" i="1" l="1"/>
  <c r="F1014" i="1"/>
  <c r="G1014" i="1"/>
  <c r="J1014" i="1"/>
  <c r="L1014" i="1" s="1"/>
  <c r="D1015" i="1"/>
  <c r="M1012" i="1"/>
  <c r="S1012" i="1" s="1"/>
  <c r="B1012" i="1" s="1"/>
  <c r="F1015" i="1" l="1"/>
  <c r="J1015" i="1"/>
  <c r="L1015" i="1" s="1"/>
  <c r="G1015" i="1"/>
  <c r="D1016" i="1"/>
  <c r="M1013" i="1"/>
  <c r="S1013" i="1" s="1"/>
  <c r="B1013" i="1" s="1"/>
  <c r="M1015" i="1" l="1"/>
  <c r="M1014" i="1"/>
  <c r="S1014" i="1" s="1"/>
  <c r="B1014" i="1" s="1"/>
  <c r="F1016" i="1"/>
  <c r="J1016" i="1"/>
  <c r="L1016" i="1" s="1"/>
  <c r="G1016" i="1"/>
  <c r="D1017" i="1"/>
  <c r="C1016" i="1" l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F1017" i="1"/>
  <c r="G1017" i="1"/>
  <c r="J1017" i="1"/>
  <c r="L1017" i="1" s="1"/>
  <c r="D1018" i="1"/>
  <c r="S1015" i="1"/>
  <c r="M1016" i="1" l="1"/>
  <c r="S1016" i="1" s="1"/>
  <c r="B1016" i="1" s="1"/>
  <c r="F1018" i="1"/>
  <c r="J1018" i="1"/>
  <c r="L1018" i="1" s="1"/>
  <c r="G1018" i="1"/>
  <c r="D1019" i="1"/>
  <c r="B1015" i="1"/>
  <c r="T1015" i="1"/>
  <c r="F1019" i="1" l="1"/>
  <c r="J1019" i="1"/>
  <c r="L1019" i="1" s="1"/>
  <c r="G1019" i="1"/>
  <c r="D1020" i="1"/>
  <c r="M1017" i="1"/>
  <c r="S1017" i="1" s="1"/>
  <c r="B1017" i="1" s="1"/>
  <c r="F1020" i="1" l="1"/>
  <c r="J1020" i="1"/>
  <c r="L1020" i="1" s="1"/>
  <c r="G1020" i="1"/>
  <c r="D1021" i="1"/>
  <c r="M1018" i="1"/>
  <c r="S1018" i="1" s="1"/>
  <c r="B1018" i="1" l="1"/>
  <c r="M1019" i="1"/>
  <c r="S1019" i="1" s="1"/>
  <c r="B1019" i="1" s="1"/>
  <c r="F1021" i="1"/>
  <c r="J1021" i="1"/>
  <c r="L1021" i="1" s="1"/>
  <c r="G1021" i="1"/>
  <c r="D1022" i="1"/>
  <c r="F1022" i="1" l="1"/>
  <c r="J1022" i="1"/>
  <c r="L1022" i="1" s="1"/>
  <c r="G1022" i="1"/>
  <c r="D1023" i="1"/>
  <c r="M1020" i="1"/>
  <c r="S1020" i="1" s="1"/>
  <c r="B1020" i="1" s="1"/>
  <c r="M1021" i="1" l="1"/>
  <c r="S1021" i="1" s="1"/>
  <c r="B1021" i="1" s="1"/>
  <c r="F1023" i="1"/>
  <c r="G1023" i="1"/>
  <c r="J1023" i="1"/>
  <c r="L1023" i="1" s="1"/>
  <c r="D1024" i="1"/>
  <c r="F1024" i="1" l="1"/>
  <c r="J1024" i="1"/>
  <c r="L1024" i="1" s="1"/>
  <c r="G1024" i="1"/>
  <c r="D1025" i="1"/>
  <c r="M1022" i="1"/>
  <c r="S1022" i="1" s="1"/>
  <c r="B1022" i="1" s="1"/>
  <c r="F1025" i="1" l="1"/>
  <c r="G1025" i="1"/>
  <c r="J1025" i="1"/>
  <c r="L1025" i="1" s="1"/>
  <c r="D1026" i="1"/>
  <c r="M1023" i="1"/>
  <c r="S1023" i="1" s="1"/>
  <c r="B1023" i="1" s="1"/>
  <c r="M1024" i="1" l="1"/>
  <c r="S1024" i="1" s="1"/>
  <c r="B1024" i="1" s="1"/>
  <c r="F1026" i="1"/>
  <c r="J1026" i="1"/>
  <c r="L1026" i="1" s="1"/>
  <c r="G1026" i="1"/>
  <c r="D1027" i="1"/>
  <c r="F1027" i="1" l="1"/>
  <c r="G1027" i="1"/>
  <c r="J1027" i="1"/>
  <c r="L1027" i="1" s="1"/>
  <c r="D1028" i="1"/>
  <c r="M1025" i="1"/>
  <c r="S1025" i="1" s="1"/>
  <c r="B1025" i="1" s="1"/>
  <c r="F1028" i="1" l="1"/>
  <c r="J1028" i="1"/>
  <c r="L1028" i="1" s="1"/>
  <c r="G1028" i="1"/>
  <c r="D1029" i="1"/>
  <c r="M1026" i="1"/>
  <c r="S1026" i="1" s="1"/>
  <c r="B1026" i="1" s="1"/>
  <c r="F1029" i="1" l="1"/>
  <c r="G1029" i="1"/>
  <c r="J1029" i="1"/>
  <c r="L1029" i="1" s="1"/>
  <c r="D1030" i="1"/>
  <c r="M1027" i="1"/>
  <c r="S1027" i="1" s="1"/>
  <c r="B1027" i="1" s="1"/>
  <c r="F1030" i="1" l="1"/>
  <c r="G1030" i="1"/>
  <c r="J1030" i="1"/>
  <c r="L1030" i="1" s="1"/>
  <c r="D1031" i="1"/>
  <c r="M1028" i="1"/>
  <c r="S1028" i="1" s="1"/>
  <c r="B1028" i="1" s="1"/>
  <c r="M1029" i="1" l="1"/>
  <c r="S1029" i="1" s="1"/>
  <c r="B1029" i="1" s="1"/>
  <c r="F1031" i="1"/>
  <c r="J1031" i="1"/>
  <c r="L1031" i="1" s="1"/>
  <c r="G1031" i="1"/>
  <c r="D1032" i="1"/>
  <c r="F1032" i="1" l="1"/>
  <c r="G1032" i="1"/>
  <c r="J1032" i="1"/>
  <c r="L1032" i="1" s="1"/>
  <c r="D1033" i="1"/>
  <c r="M1030" i="1"/>
  <c r="S1030" i="1" s="1"/>
  <c r="B1030" i="1" s="1"/>
  <c r="M1031" i="1" l="1"/>
  <c r="S1031" i="1" s="1"/>
  <c r="B1031" i="1" s="1"/>
  <c r="F1033" i="1"/>
  <c r="G1033" i="1"/>
  <c r="J1033" i="1"/>
  <c r="L1033" i="1" s="1"/>
  <c r="D1034" i="1"/>
  <c r="F1034" i="1" l="1"/>
  <c r="J1034" i="1"/>
  <c r="L1034" i="1" s="1"/>
  <c r="G1034" i="1"/>
  <c r="D1035" i="1"/>
  <c r="M1032" i="1"/>
  <c r="S1032" i="1" s="1"/>
  <c r="B1032" i="1" s="1"/>
  <c r="M1033" i="1" l="1"/>
  <c r="S1033" i="1" s="1"/>
  <c r="B1033" i="1" s="1"/>
  <c r="F1035" i="1"/>
  <c r="J1035" i="1"/>
  <c r="L1035" i="1" s="1"/>
  <c r="G1035" i="1"/>
  <c r="D1036" i="1"/>
  <c r="F1036" i="1" l="1"/>
  <c r="J1036" i="1"/>
  <c r="L1036" i="1" s="1"/>
  <c r="G1036" i="1"/>
  <c r="D1037" i="1"/>
  <c r="M1034" i="1"/>
  <c r="S1034" i="1" s="1"/>
  <c r="B1034" i="1" s="1"/>
  <c r="M1035" i="1" l="1"/>
  <c r="S1035" i="1" s="1"/>
  <c r="B1035" i="1" s="1"/>
  <c r="F1037" i="1"/>
  <c r="G1037" i="1"/>
  <c r="J1037" i="1"/>
  <c r="L1037" i="1" s="1"/>
  <c r="D1038" i="1"/>
  <c r="F1038" i="1" l="1"/>
  <c r="J1038" i="1"/>
  <c r="L1038" i="1" s="1"/>
  <c r="G1038" i="1"/>
  <c r="D1039" i="1"/>
  <c r="M1036" i="1"/>
  <c r="S1036" i="1" s="1"/>
  <c r="B1036" i="1" s="1"/>
  <c r="M1037" i="1" l="1"/>
  <c r="S1037" i="1" s="1"/>
  <c r="B1037" i="1" s="1"/>
  <c r="F1039" i="1"/>
  <c r="G1039" i="1"/>
  <c r="J1039" i="1"/>
  <c r="L1039" i="1" s="1"/>
  <c r="D1040" i="1"/>
  <c r="F1040" i="1" l="1"/>
  <c r="G1040" i="1"/>
  <c r="J1040" i="1"/>
  <c r="L1040" i="1" s="1"/>
  <c r="D1041" i="1"/>
  <c r="M1038" i="1"/>
  <c r="S1038" i="1" s="1"/>
  <c r="B1038" i="1" s="1"/>
  <c r="F1041" i="1" l="1"/>
  <c r="G1041" i="1"/>
  <c r="J1041" i="1"/>
  <c r="L1041" i="1" s="1"/>
  <c r="D1042" i="1"/>
  <c r="M1039" i="1"/>
  <c r="S1039" i="1" s="1"/>
  <c r="B1039" i="1" s="1"/>
  <c r="M1040" i="1" l="1"/>
  <c r="S1040" i="1" s="1"/>
  <c r="B1040" i="1" s="1"/>
  <c r="F1042" i="1"/>
  <c r="J1042" i="1"/>
  <c r="L1042" i="1" s="1"/>
  <c r="G1042" i="1"/>
  <c r="D1043" i="1"/>
  <c r="F1043" i="1" l="1"/>
  <c r="J1043" i="1"/>
  <c r="L1043" i="1" s="1"/>
  <c r="G1043" i="1"/>
  <c r="D1044" i="1"/>
  <c r="M1041" i="1"/>
  <c r="M1042" i="1" l="1"/>
  <c r="S1042" i="1" s="1"/>
  <c r="B1042" i="1" s="1"/>
  <c r="F1044" i="1"/>
  <c r="G1044" i="1"/>
  <c r="J1044" i="1"/>
  <c r="L1044" i="1" s="1"/>
  <c r="D1045" i="1"/>
  <c r="S1041" i="1"/>
  <c r="T1041" i="1" s="1"/>
  <c r="B1041" i="1" l="1"/>
  <c r="F1045" i="1"/>
  <c r="G1045" i="1"/>
  <c r="J1045" i="1"/>
  <c r="L1045" i="1" s="1"/>
  <c r="D1046" i="1"/>
  <c r="M1043" i="1"/>
  <c r="S1043" i="1" s="1"/>
  <c r="B1043" i="1" s="1"/>
  <c r="M1044" i="1" l="1"/>
  <c r="S1044" i="1" s="1"/>
  <c r="B1044" i="1" s="1"/>
  <c r="F1046" i="1"/>
  <c r="G1046" i="1"/>
  <c r="J1046" i="1"/>
  <c r="L1046" i="1" s="1"/>
  <c r="D1047" i="1"/>
  <c r="F1047" i="1" l="1"/>
  <c r="G1047" i="1"/>
  <c r="J1047" i="1"/>
  <c r="L1047" i="1" s="1"/>
  <c r="D1048" i="1"/>
  <c r="M1046" i="1"/>
  <c r="M1045" i="1"/>
  <c r="S1045" i="1" s="1"/>
  <c r="B1045" i="1" s="1"/>
  <c r="C1047" i="1" l="1"/>
  <c r="C1048" i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S1046" i="1"/>
  <c r="F1048" i="1"/>
  <c r="G1048" i="1"/>
  <c r="J1048" i="1"/>
  <c r="L1048" i="1" s="1"/>
  <c r="D1049" i="1"/>
  <c r="F1049" i="1" l="1"/>
  <c r="J1049" i="1"/>
  <c r="L1049" i="1" s="1"/>
  <c r="G1049" i="1"/>
  <c r="D1050" i="1"/>
  <c r="M1047" i="1"/>
  <c r="S1047" i="1" s="1"/>
  <c r="B1046" i="1"/>
  <c r="T1046" i="1"/>
  <c r="B1047" i="1" l="1"/>
  <c r="M1048" i="1"/>
  <c r="S1048" i="1" s="1"/>
  <c r="B1048" i="1" s="1"/>
  <c r="F1050" i="1"/>
  <c r="J1050" i="1"/>
  <c r="L1050" i="1" s="1"/>
  <c r="G1050" i="1"/>
  <c r="D1051" i="1"/>
  <c r="F1051" i="1" l="1"/>
  <c r="J1051" i="1"/>
  <c r="L1051" i="1" s="1"/>
  <c r="G1051" i="1"/>
  <c r="D1052" i="1"/>
  <c r="M1049" i="1"/>
  <c r="S1049" i="1" s="1"/>
  <c r="B1049" i="1" s="1"/>
  <c r="M1050" i="1" l="1"/>
  <c r="S1050" i="1" s="1"/>
  <c r="B1050" i="1" s="1"/>
  <c r="F1052" i="1"/>
  <c r="J1052" i="1"/>
  <c r="L1052" i="1" s="1"/>
  <c r="G1052" i="1"/>
  <c r="D1053" i="1"/>
  <c r="F1053" i="1" l="1"/>
  <c r="G1053" i="1"/>
  <c r="J1053" i="1"/>
  <c r="L1053" i="1" s="1"/>
  <c r="D1054" i="1"/>
  <c r="M1051" i="1"/>
  <c r="S1051" i="1" s="1"/>
  <c r="B1051" i="1" s="1"/>
  <c r="M1052" i="1" l="1"/>
  <c r="S1052" i="1" s="1"/>
  <c r="B1052" i="1" s="1"/>
  <c r="F1054" i="1"/>
  <c r="G1054" i="1"/>
  <c r="J1054" i="1"/>
  <c r="L1054" i="1" s="1"/>
  <c r="D1055" i="1"/>
  <c r="F1055" i="1" l="1"/>
  <c r="J1055" i="1"/>
  <c r="L1055" i="1" s="1"/>
  <c r="G1055" i="1"/>
  <c r="D1056" i="1"/>
  <c r="M1053" i="1"/>
  <c r="S1053" i="1" s="1"/>
  <c r="B1053" i="1" s="1"/>
  <c r="M1054" i="1" l="1"/>
  <c r="S1054" i="1" s="1"/>
  <c r="B1054" i="1" s="1"/>
  <c r="F1056" i="1"/>
  <c r="G1056" i="1"/>
  <c r="J1056" i="1"/>
  <c r="L1056" i="1" s="1"/>
  <c r="D1057" i="1"/>
  <c r="F1057" i="1" l="1"/>
  <c r="J1057" i="1"/>
  <c r="L1057" i="1" s="1"/>
  <c r="G1057" i="1"/>
  <c r="D1058" i="1"/>
  <c r="M1055" i="1"/>
  <c r="S1055" i="1" s="1"/>
  <c r="B1055" i="1" s="1"/>
  <c r="M1056" i="1" l="1"/>
  <c r="S1056" i="1" s="1"/>
  <c r="B1056" i="1" s="1"/>
  <c r="F1058" i="1"/>
  <c r="J1058" i="1"/>
  <c r="L1058" i="1" s="1"/>
  <c r="G1058" i="1"/>
  <c r="D1059" i="1"/>
  <c r="F1059" i="1" l="1"/>
  <c r="G1059" i="1"/>
  <c r="J1059" i="1"/>
  <c r="L1059" i="1" s="1"/>
  <c r="D1060" i="1"/>
  <c r="M1057" i="1"/>
  <c r="S1057" i="1" s="1"/>
  <c r="B1057" i="1" s="1"/>
  <c r="M1058" i="1" l="1"/>
  <c r="S1058" i="1" s="1"/>
  <c r="B1058" i="1" s="1"/>
  <c r="F1060" i="1"/>
  <c r="J1060" i="1"/>
  <c r="L1060" i="1" s="1"/>
  <c r="G1060" i="1"/>
  <c r="D1061" i="1"/>
  <c r="F1061" i="1" l="1"/>
  <c r="J1061" i="1"/>
  <c r="L1061" i="1" s="1"/>
  <c r="G1061" i="1"/>
  <c r="D1062" i="1"/>
  <c r="M1059" i="1"/>
  <c r="S1059" i="1" s="1"/>
  <c r="B1059" i="1" s="1"/>
  <c r="F1062" i="1" l="1"/>
  <c r="J1062" i="1"/>
  <c r="L1062" i="1" s="1"/>
  <c r="G1062" i="1"/>
  <c r="D1063" i="1"/>
  <c r="M1060" i="1"/>
  <c r="S1060" i="1" s="1"/>
  <c r="B1060" i="1" s="1"/>
  <c r="M1061" i="1" l="1"/>
  <c r="S1061" i="1" s="1"/>
  <c r="B1061" i="1" s="1"/>
  <c r="F1063" i="1"/>
  <c r="G1063" i="1"/>
  <c r="J1063" i="1"/>
  <c r="L1063" i="1" s="1"/>
  <c r="D1064" i="1"/>
  <c r="F1064" i="1" l="1"/>
  <c r="J1064" i="1"/>
  <c r="L1064" i="1" s="1"/>
  <c r="G1064" i="1"/>
  <c r="D1065" i="1"/>
  <c r="M1062" i="1"/>
  <c r="S1062" i="1" s="1"/>
  <c r="B1062" i="1" s="1"/>
  <c r="M1063" i="1" l="1"/>
  <c r="S1063" i="1" s="1"/>
  <c r="B1063" i="1" s="1"/>
  <c r="F1065" i="1"/>
  <c r="J1065" i="1"/>
  <c r="L1065" i="1" s="1"/>
  <c r="G1065" i="1"/>
  <c r="D1066" i="1"/>
  <c r="F1066" i="1" l="1"/>
  <c r="G1066" i="1"/>
  <c r="J1066" i="1"/>
  <c r="L1066" i="1" s="1"/>
  <c r="D1067" i="1"/>
  <c r="M1064" i="1"/>
  <c r="S1064" i="1" s="1"/>
  <c r="B1064" i="1" s="1"/>
  <c r="M1065" i="1" l="1"/>
  <c r="S1065" i="1" s="1"/>
  <c r="B1065" i="1" s="1"/>
  <c r="F1067" i="1"/>
  <c r="G1067" i="1"/>
  <c r="J1067" i="1"/>
  <c r="L1067" i="1" s="1"/>
  <c r="D1068" i="1"/>
  <c r="F1068" i="1" l="1"/>
  <c r="J1068" i="1"/>
  <c r="L1068" i="1" s="1"/>
  <c r="G1068" i="1"/>
  <c r="D1069" i="1"/>
  <c r="M1066" i="1"/>
  <c r="S1066" i="1" s="1"/>
  <c r="B1066" i="1" s="1"/>
  <c r="M1067" i="1" l="1"/>
  <c r="S1067" i="1" s="1"/>
  <c r="B1067" i="1" s="1"/>
  <c r="F1069" i="1"/>
  <c r="J1069" i="1"/>
  <c r="L1069" i="1" s="1"/>
  <c r="G1069" i="1"/>
  <c r="D1070" i="1"/>
  <c r="F1070" i="1" l="1"/>
  <c r="J1070" i="1"/>
  <c r="L1070" i="1" s="1"/>
  <c r="G1070" i="1"/>
  <c r="D1071" i="1"/>
  <c r="M1068" i="1"/>
  <c r="S1068" i="1" s="1"/>
  <c r="B1068" i="1" s="1"/>
  <c r="M1069" i="1" l="1"/>
  <c r="S1069" i="1" s="1"/>
  <c r="B1069" i="1" s="1"/>
  <c r="F1071" i="1"/>
  <c r="J1071" i="1"/>
  <c r="L1071" i="1" s="1"/>
  <c r="G1071" i="1"/>
  <c r="D1072" i="1"/>
  <c r="F1072" i="1" l="1"/>
  <c r="J1072" i="1"/>
  <c r="L1072" i="1" s="1"/>
  <c r="G1072" i="1"/>
  <c r="D1073" i="1"/>
  <c r="M1070" i="1"/>
  <c r="S1070" i="1" s="1"/>
  <c r="B1070" i="1" s="1"/>
  <c r="M1071" i="1" l="1"/>
  <c r="S1071" i="1" s="1"/>
  <c r="B1071" i="1" s="1"/>
  <c r="F1073" i="1"/>
  <c r="J1073" i="1"/>
  <c r="L1073" i="1" s="1"/>
  <c r="G1073" i="1"/>
  <c r="D1074" i="1"/>
  <c r="F1074" i="1" l="1"/>
  <c r="G1074" i="1"/>
  <c r="J1074" i="1"/>
  <c r="L1074" i="1" s="1"/>
  <c r="D1075" i="1"/>
  <c r="M1072" i="1"/>
  <c r="S1072" i="1" l="1"/>
  <c r="T1072" i="1" s="1"/>
  <c r="F1075" i="1"/>
  <c r="G1075" i="1"/>
  <c r="J1075" i="1"/>
  <c r="L1075" i="1" s="1"/>
  <c r="D1076" i="1"/>
  <c r="M1073" i="1"/>
  <c r="S1073" i="1" s="1"/>
  <c r="B1073" i="1" s="1"/>
  <c r="B1072" i="1" l="1"/>
  <c r="M1074" i="1"/>
  <c r="S1074" i="1" s="1"/>
  <c r="B1074" i="1" s="1"/>
  <c r="F1076" i="1"/>
  <c r="J1076" i="1"/>
  <c r="L1076" i="1" s="1"/>
  <c r="G1076" i="1"/>
  <c r="D1077" i="1"/>
  <c r="F1077" i="1" l="1"/>
  <c r="G1077" i="1"/>
  <c r="J1077" i="1"/>
  <c r="L1077" i="1" s="1"/>
  <c r="D1078" i="1"/>
  <c r="M1075" i="1"/>
  <c r="S1075" i="1" s="1"/>
  <c r="B1075" i="1" s="1"/>
  <c r="F1078" i="1" l="1"/>
  <c r="G1078" i="1"/>
  <c r="J1078" i="1"/>
  <c r="L1078" i="1" s="1"/>
  <c r="D1079" i="1"/>
  <c r="M1077" i="1"/>
  <c r="M1076" i="1"/>
  <c r="S1076" i="1" s="1"/>
  <c r="B1076" i="1" s="1"/>
  <c r="C1078" i="1" l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F1079" i="1"/>
  <c r="J1079" i="1"/>
  <c r="L1079" i="1" s="1"/>
  <c r="G1079" i="1"/>
  <c r="D1080" i="1"/>
  <c r="S1077" i="1"/>
  <c r="B1077" i="1" l="1"/>
  <c r="T1077" i="1"/>
  <c r="M1078" i="1"/>
  <c r="S1078" i="1" s="1"/>
  <c r="B1078" i="1" s="1"/>
  <c r="F1080" i="1"/>
  <c r="G1080" i="1"/>
  <c r="J1080" i="1"/>
  <c r="L1080" i="1" s="1"/>
  <c r="D1081" i="1"/>
  <c r="F1081" i="1" l="1"/>
  <c r="G1081" i="1"/>
  <c r="J1081" i="1"/>
  <c r="L1081" i="1" s="1"/>
  <c r="D1082" i="1"/>
  <c r="M1079" i="1"/>
  <c r="S1079" i="1" s="1"/>
  <c r="B1079" i="1" s="1"/>
  <c r="F1082" i="1" l="1"/>
  <c r="G1082" i="1"/>
  <c r="J1082" i="1"/>
  <c r="L1082" i="1" s="1"/>
  <c r="D1083" i="1"/>
  <c r="M1080" i="1"/>
  <c r="S1080" i="1" s="1"/>
  <c r="B1080" i="1" l="1"/>
  <c r="M1081" i="1"/>
  <c r="S1081" i="1" s="1"/>
  <c r="B1081" i="1" s="1"/>
  <c r="F1083" i="1"/>
  <c r="G1083" i="1"/>
  <c r="J1083" i="1"/>
  <c r="L1083" i="1" s="1"/>
  <c r="D1084" i="1"/>
  <c r="F1084" i="1" l="1"/>
  <c r="J1084" i="1"/>
  <c r="L1084" i="1" s="1"/>
  <c r="G1084" i="1"/>
  <c r="D1085" i="1"/>
  <c r="M1082" i="1"/>
  <c r="S1082" i="1" s="1"/>
  <c r="B1082" i="1" s="1"/>
  <c r="M1083" i="1" l="1"/>
  <c r="S1083" i="1" s="1"/>
  <c r="B1083" i="1" s="1"/>
  <c r="F1085" i="1"/>
  <c r="G1085" i="1"/>
  <c r="J1085" i="1"/>
  <c r="L1085" i="1" s="1"/>
  <c r="D1086" i="1"/>
  <c r="F1086" i="1" l="1"/>
  <c r="J1086" i="1"/>
  <c r="L1086" i="1" s="1"/>
  <c r="G1086" i="1"/>
  <c r="D1087" i="1"/>
  <c r="M1084" i="1"/>
  <c r="S1084" i="1" s="1"/>
  <c r="B1084" i="1" s="1"/>
  <c r="F1087" i="1" l="1"/>
  <c r="G1087" i="1"/>
  <c r="J1087" i="1"/>
  <c r="L1087" i="1" s="1"/>
  <c r="D1088" i="1"/>
  <c r="M1085" i="1"/>
  <c r="S1085" i="1" s="1"/>
  <c r="B1085" i="1" s="1"/>
  <c r="F1088" i="1" l="1"/>
  <c r="J1088" i="1"/>
  <c r="L1088" i="1" s="1"/>
  <c r="G1088" i="1"/>
  <c r="D1089" i="1"/>
  <c r="M1086" i="1"/>
  <c r="S1086" i="1" s="1"/>
  <c r="B1086" i="1" s="1"/>
  <c r="F1089" i="1" l="1"/>
  <c r="G1089" i="1"/>
  <c r="J1089" i="1"/>
  <c r="L1089" i="1" s="1"/>
  <c r="D1090" i="1"/>
  <c r="M1087" i="1"/>
  <c r="S1087" i="1" s="1"/>
  <c r="B1087" i="1" s="1"/>
  <c r="F1090" i="1" l="1"/>
  <c r="J1090" i="1"/>
  <c r="L1090" i="1" s="1"/>
  <c r="G1090" i="1"/>
  <c r="D1091" i="1"/>
  <c r="M1088" i="1"/>
  <c r="S1088" i="1" s="1"/>
  <c r="B1088" i="1" s="1"/>
  <c r="F1091" i="1" l="1"/>
  <c r="G1091" i="1"/>
  <c r="J1091" i="1"/>
  <c r="L1091" i="1" s="1"/>
  <c r="D1092" i="1"/>
  <c r="M1089" i="1"/>
  <c r="S1089" i="1" s="1"/>
  <c r="B1089" i="1" s="1"/>
  <c r="F1092" i="1" l="1"/>
  <c r="G1092" i="1"/>
  <c r="J1092" i="1"/>
  <c r="L1092" i="1" s="1"/>
  <c r="D1093" i="1"/>
  <c r="M1090" i="1"/>
  <c r="S1090" i="1" s="1"/>
  <c r="B1090" i="1" s="1"/>
  <c r="F1093" i="1" l="1"/>
  <c r="G1093" i="1"/>
  <c r="J1093" i="1"/>
  <c r="L1093" i="1" s="1"/>
  <c r="D1094" i="1"/>
  <c r="M1091" i="1"/>
  <c r="S1091" i="1" s="1"/>
  <c r="B1091" i="1" s="1"/>
  <c r="F1094" i="1" l="1"/>
  <c r="G1094" i="1"/>
  <c r="J1094" i="1"/>
  <c r="L1094" i="1" s="1"/>
  <c r="D1095" i="1"/>
  <c r="M1092" i="1"/>
  <c r="S1092" i="1" s="1"/>
  <c r="B1092" i="1" s="1"/>
  <c r="M1093" i="1" l="1"/>
  <c r="S1093" i="1" s="1"/>
  <c r="B1093" i="1" s="1"/>
  <c r="F1095" i="1"/>
  <c r="J1095" i="1"/>
  <c r="L1095" i="1" s="1"/>
  <c r="G1095" i="1"/>
  <c r="D1096" i="1"/>
  <c r="F1096" i="1" l="1"/>
  <c r="G1096" i="1"/>
  <c r="J1096" i="1"/>
  <c r="L1096" i="1" s="1"/>
  <c r="D1097" i="1"/>
  <c r="M1094" i="1"/>
  <c r="S1094" i="1" s="1"/>
  <c r="B1094" i="1" s="1"/>
  <c r="F1097" i="1" l="1"/>
  <c r="J1097" i="1"/>
  <c r="L1097" i="1" s="1"/>
  <c r="G1097" i="1"/>
  <c r="D1098" i="1"/>
  <c r="M1095" i="1"/>
  <c r="S1095" i="1" s="1"/>
  <c r="B1095" i="1" s="1"/>
  <c r="M1096" i="1" l="1"/>
  <c r="S1096" i="1" s="1"/>
  <c r="B1096" i="1" s="1"/>
  <c r="F1098" i="1"/>
  <c r="G1098" i="1"/>
  <c r="J1098" i="1"/>
  <c r="L1098" i="1" s="1"/>
  <c r="D1099" i="1"/>
  <c r="F1099" i="1" l="1"/>
  <c r="J1099" i="1"/>
  <c r="L1099" i="1" s="1"/>
  <c r="G1099" i="1"/>
  <c r="D1100" i="1"/>
  <c r="M1097" i="1"/>
  <c r="S1097" i="1" s="1"/>
  <c r="B1097" i="1" s="1"/>
  <c r="M1098" i="1" l="1"/>
  <c r="S1098" i="1" s="1"/>
  <c r="B1098" i="1" s="1"/>
  <c r="F1100" i="1"/>
  <c r="G1100" i="1"/>
  <c r="J1100" i="1"/>
  <c r="L1100" i="1" s="1"/>
  <c r="D1101" i="1"/>
  <c r="F1101" i="1" l="1"/>
  <c r="G1101" i="1"/>
  <c r="J1101" i="1"/>
  <c r="L1101" i="1" s="1"/>
  <c r="D1102" i="1"/>
  <c r="M1099" i="1"/>
  <c r="S1099" i="1" s="1"/>
  <c r="B1099" i="1" s="1"/>
  <c r="F1102" i="1" l="1"/>
  <c r="J1102" i="1"/>
  <c r="L1102" i="1" s="1"/>
  <c r="G1102" i="1"/>
  <c r="D1103" i="1"/>
  <c r="M1100" i="1"/>
  <c r="S1100" i="1" s="1"/>
  <c r="B1100" i="1" s="1"/>
  <c r="M1101" i="1" l="1"/>
  <c r="F1103" i="1"/>
  <c r="G1103" i="1"/>
  <c r="J1103" i="1"/>
  <c r="L1103" i="1" s="1"/>
  <c r="D1104" i="1"/>
  <c r="F1104" i="1" l="1"/>
  <c r="J1104" i="1"/>
  <c r="L1104" i="1" s="1"/>
  <c r="G1104" i="1"/>
  <c r="D1105" i="1"/>
  <c r="M1102" i="1"/>
  <c r="S1102" i="1" s="1"/>
  <c r="B1102" i="1" s="1"/>
  <c r="S1101" i="1"/>
  <c r="T1101" i="1" s="1"/>
  <c r="B1101" i="1" l="1"/>
  <c r="M1103" i="1"/>
  <c r="S1103" i="1" s="1"/>
  <c r="B1103" i="1" s="1"/>
  <c r="F1105" i="1"/>
  <c r="G1105" i="1"/>
  <c r="J1105" i="1"/>
  <c r="L1105" i="1" s="1"/>
  <c r="D1106" i="1"/>
  <c r="F1106" i="1" l="1"/>
  <c r="G1106" i="1"/>
  <c r="J1106" i="1"/>
  <c r="L1106" i="1" s="1"/>
  <c r="D1107" i="1"/>
  <c r="M1104" i="1"/>
  <c r="S1104" i="1" s="1"/>
  <c r="B1104" i="1" s="1"/>
  <c r="F1107" i="1" l="1"/>
  <c r="J1107" i="1"/>
  <c r="L1107" i="1" s="1"/>
  <c r="G1107" i="1"/>
  <c r="D1108" i="1"/>
  <c r="M1105" i="1"/>
  <c r="S1105" i="1" s="1"/>
  <c r="B1105" i="1" s="1"/>
  <c r="M1107" i="1" l="1"/>
  <c r="M1106" i="1"/>
  <c r="S1106" i="1" s="1"/>
  <c r="B1106" i="1" s="1"/>
  <c r="F1108" i="1"/>
  <c r="G1108" i="1"/>
  <c r="J1108" i="1"/>
  <c r="L1108" i="1" s="1"/>
  <c r="D1109" i="1"/>
  <c r="C1108" i="1" l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F1109" i="1"/>
  <c r="G1109" i="1"/>
  <c r="J1109" i="1"/>
  <c r="L1109" i="1" s="1"/>
  <c r="D1110" i="1"/>
  <c r="S1107" i="1"/>
  <c r="B1107" i="1" l="1"/>
  <c r="T1107" i="1"/>
  <c r="F1110" i="1"/>
  <c r="G1110" i="1"/>
  <c r="J1110" i="1"/>
  <c r="L1110" i="1" s="1"/>
  <c r="D1111" i="1"/>
  <c r="M1108" i="1"/>
  <c r="S1108" i="1" s="1"/>
  <c r="B1108" i="1" s="1"/>
  <c r="M1109" i="1" l="1"/>
  <c r="S1109" i="1" s="1"/>
  <c r="F1111" i="1"/>
  <c r="G1111" i="1"/>
  <c r="J1111" i="1"/>
  <c r="L1111" i="1" s="1"/>
  <c r="D1112" i="1"/>
  <c r="B1109" i="1" l="1"/>
  <c r="F1112" i="1"/>
  <c r="J1112" i="1"/>
  <c r="L1112" i="1" s="1"/>
  <c r="G1112" i="1"/>
  <c r="D1113" i="1"/>
  <c r="M1110" i="1"/>
  <c r="S1110" i="1" s="1"/>
  <c r="B1110" i="1" s="1"/>
  <c r="M1111" i="1" l="1"/>
  <c r="S1111" i="1" s="1"/>
  <c r="B1111" i="1" s="1"/>
  <c r="F1113" i="1"/>
  <c r="J1113" i="1"/>
  <c r="L1113" i="1" s="1"/>
  <c r="G1113" i="1"/>
  <c r="D1114" i="1"/>
  <c r="F1114" i="1" l="1"/>
  <c r="G1114" i="1"/>
  <c r="J1114" i="1"/>
  <c r="L1114" i="1" s="1"/>
  <c r="D1115" i="1"/>
  <c r="M1112" i="1"/>
  <c r="S1112" i="1" s="1"/>
  <c r="B1112" i="1" s="1"/>
  <c r="F1115" i="1" l="1"/>
  <c r="G1115" i="1"/>
  <c r="J1115" i="1"/>
  <c r="L1115" i="1" s="1"/>
  <c r="D1116" i="1"/>
  <c r="M1113" i="1"/>
  <c r="S1113" i="1" s="1"/>
  <c r="B1113" i="1" s="1"/>
  <c r="M1114" i="1" l="1"/>
  <c r="S1114" i="1" s="1"/>
  <c r="B1114" i="1" s="1"/>
  <c r="F1116" i="1"/>
  <c r="J1116" i="1"/>
  <c r="L1116" i="1" s="1"/>
  <c r="G1116" i="1"/>
  <c r="D1117" i="1"/>
  <c r="F1117" i="1" l="1"/>
  <c r="G1117" i="1"/>
  <c r="J1117" i="1"/>
  <c r="L1117" i="1" s="1"/>
  <c r="D1118" i="1"/>
  <c r="M1115" i="1"/>
  <c r="S1115" i="1" s="1"/>
  <c r="B1115" i="1" s="1"/>
  <c r="F1118" i="1" l="1"/>
  <c r="J1118" i="1"/>
  <c r="L1118" i="1" s="1"/>
  <c r="G1118" i="1"/>
  <c r="D1119" i="1"/>
  <c r="M1116" i="1"/>
  <c r="S1116" i="1" s="1"/>
  <c r="B1116" i="1" s="1"/>
  <c r="M1117" i="1" l="1"/>
  <c r="S1117" i="1" s="1"/>
  <c r="B1117" i="1" s="1"/>
  <c r="F1119" i="1"/>
  <c r="G1119" i="1"/>
  <c r="J1119" i="1"/>
  <c r="L1119" i="1" s="1"/>
  <c r="D1120" i="1"/>
  <c r="F1120" i="1" l="1"/>
  <c r="G1120" i="1"/>
  <c r="J1120" i="1"/>
  <c r="L1120" i="1" s="1"/>
  <c r="D1121" i="1"/>
  <c r="M1118" i="1"/>
  <c r="S1118" i="1" s="1"/>
  <c r="B1118" i="1" s="1"/>
  <c r="F1121" i="1" l="1"/>
  <c r="G1121" i="1"/>
  <c r="J1121" i="1"/>
  <c r="L1121" i="1" s="1"/>
  <c r="D1122" i="1"/>
  <c r="M1119" i="1"/>
  <c r="S1119" i="1" s="1"/>
  <c r="B1119" i="1" s="1"/>
  <c r="M1120" i="1" l="1"/>
  <c r="S1120" i="1" s="1"/>
  <c r="B1120" i="1" s="1"/>
  <c r="F1122" i="1"/>
  <c r="J1122" i="1"/>
  <c r="L1122" i="1" s="1"/>
  <c r="G1122" i="1"/>
  <c r="D1123" i="1"/>
  <c r="F1123" i="1" l="1"/>
  <c r="G1123" i="1"/>
  <c r="J1123" i="1"/>
  <c r="L1123" i="1" s="1"/>
  <c r="D1124" i="1"/>
  <c r="M1121" i="1"/>
  <c r="S1121" i="1" s="1"/>
  <c r="B1121" i="1" s="1"/>
  <c r="M1122" i="1" l="1"/>
  <c r="S1122" i="1" s="1"/>
  <c r="B1122" i="1" s="1"/>
  <c r="F1124" i="1"/>
  <c r="G1124" i="1"/>
  <c r="J1124" i="1"/>
  <c r="L1124" i="1" s="1"/>
  <c r="D1125" i="1"/>
  <c r="F1125" i="1" l="1"/>
  <c r="G1125" i="1"/>
  <c r="J1125" i="1"/>
  <c r="L1125" i="1" s="1"/>
  <c r="D1126" i="1"/>
  <c r="M1123" i="1"/>
  <c r="S1123" i="1" s="1"/>
  <c r="B1123" i="1" s="1"/>
  <c r="F1126" i="1" l="1"/>
  <c r="J1126" i="1"/>
  <c r="L1126" i="1" s="1"/>
  <c r="G1126" i="1"/>
  <c r="D1127" i="1"/>
  <c r="M1124" i="1"/>
  <c r="S1124" i="1" s="1"/>
  <c r="B1124" i="1" s="1"/>
  <c r="M1125" i="1" l="1"/>
  <c r="S1125" i="1" s="1"/>
  <c r="B1125" i="1" s="1"/>
  <c r="F1127" i="1"/>
  <c r="J1127" i="1"/>
  <c r="L1127" i="1" s="1"/>
  <c r="G1127" i="1"/>
  <c r="D1128" i="1"/>
  <c r="F1128" i="1" l="1"/>
  <c r="J1128" i="1"/>
  <c r="L1128" i="1" s="1"/>
  <c r="G1128" i="1"/>
  <c r="D1129" i="1"/>
  <c r="M1126" i="1"/>
  <c r="S1126" i="1" s="1"/>
  <c r="B1126" i="1" s="1"/>
  <c r="M1127" i="1" l="1"/>
  <c r="S1127" i="1" s="1"/>
  <c r="B1127" i="1" s="1"/>
  <c r="F1129" i="1"/>
  <c r="J1129" i="1"/>
  <c r="L1129" i="1" s="1"/>
  <c r="G1129" i="1"/>
  <c r="D1130" i="1"/>
  <c r="F1130" i="1" l="1"/>
  <c r="G1130" i="1"/>
  <c r="J1130" i="1"/>
  <c r="L1130" i="1" s="1"/>
  <c r="D1131" i="1"/>
  <c r="M1128" i="1"/>
  <c r="S1128" i="1" s="1"/>
  <c r="B1128" i="1" s="1"/>
  <c r="M1129" i="1" l="1"/>
  <c r="S1129" i="1" s="1"/>
  <c r="B1129" i="1" s="1"/>
  <c r="F1131" i="1"/>
  <c r="G1131" i="1"/>
  <c r="J1131" i="1"/>
  <c r="L1131" i="1" s="1"/>
  <c r="D1132" i="1"/>
  <c r="D1133" i="1" l="1"/>
  <c r="F1132" i="1"/>
  <c r="J1132" i="1"/>
  <c r="L1132" i="1" s="1"/>
  <c r="G1132" i="1"/>
  <c r="M1130" i="1"/>
  <c r="S1130" i="1" s="1"/>
  <c r="B1130" i="1" s="1"/>
  <c r="F1133" i="1" l="1"/>
  <c r="M1131" i="1"/>
  <c r="S1131" i="1" s="1"/>
  <c r="B1131" i="1" s="1"/>
  <c r="D1134" i="1"/>
  <c r="G1133" i="1"/>
  <c r="J1133" i="1"/>
  <c r="L1133" i="1" s="1"/>
  <c r="G1134" i="1" l="1"/>
  <c r="J1134" i="1"/>
  <c r="L1134" i="1" s="1"/>
  <c r="D1135" i="1"/>
  <c r="F1134" i="1"/>
  <c r="M1132" i="1"/>
  <c r="S1132" i="1" s="1"/>
  <c r="B1132" i="1" s="1"/>
  <c r="M1133" i="1" l="1"/>
  <c r="S1133" i="1" s="1"/>
  <c r="B1133" i="1" s="1"/>
  <c r="F1135" i="1"/>
  <c r="G1135" i="1"/>
  <c r="J1135" i="1"/>
  <c r="L1135" i="1" s="1"/>
  <c r="D1136" i="1"/>
  <c r="F1136" i="1" l="1"/>
  <c r="G1136" i="1"/>
  <c r="J1136" i="1"/>
  <c r="L1136" i="1" s="1"/>
  <c r="D1137" i="1"/>
  <c r="M1134" i="1"/>
  <c r="S1134" i="1" s="1"/>
  <c r="B1134" i="1" s="1"/>
  <c r="M1135" i="1" l="1"/>
  <c r="S1135" i="1" s="1"/>
  <c r="B1135" i="1" s="1"/>
  <c r="F1137" i="1"/>
  <c r="G1137" i="1"/>
  <c r="J1137" i="1"/>
  <c r="L1137" i="1" s="1"/>
  <c r="D1138" i="1"/>
  <c r="F1138" i="1" l="1"/>
  <c r="J1138" i="1"/>
  <c r="L1138" i="1" s="1"/>
  <c r="G1138" i="1"/>
  <c r="D1139" i="1"/>
  <c r="M1136" i="1"/>
  <c r="S1136" i="1" s="1"/>
  <c r="B1136" i="1" s="1"/>
  <c r="M1138" i="1" l="1"/>
  <c r="M1137" i="1"/>
  <c r="S1137" i="1" s="1"/>
  <c r="B1137" i="1" s="1"/>
  <c r="F1139" i="1"/>
  <c r="G1139" i="1"/>
  <c r="J1139" i="1"/>
  <c r="L1139" i="1" s="1"/>
  <c r="D1140" i="1"/>
  <c r="C1139" i="1" l="1"/>
  <c r="C1140" i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F1140" i="1"/>
  <c r="G1140" i="1"/>
  <c r="J1140" i="1"/>
  <c r="L1140" i="1" s="1"/>
  <c r="D1141" i="1"/>
  <c r="S1138" i="1"/>
  <c r="T1138" i="1" l="1"/>
  <c r="B1138" i="1"/>
  <c r="F1141" i="1"/>
  <c r="G1141" i="1"/>
  <c r="J1141" i="1"/>
  <c r="L1141" i="1" s="1"/>
  <c r="D1142" i="1"/>
  <c r="M1139" i="1"/>
  <c r="S1139" i="1" s="1"/>
  <c r="B1139" i="1" l="1"/>
  <c r="F1142" i="1"/>
  <c r="G1142" i="1"/>
  <c r="J1142" i="1"/>
  <c r="L1142" i="1" s="1"/>
  <c r="D1143" i="1"/>
  <c r="M1140" i="1"/>
  <c r="S1140" i="1" s="1"/>
  <c r="B1140" i="1" s="1"/>
  <c r="M1141" i="1" l="1"/>
  <c r="S1141" i="1" s="1"/>
  <c r="B1141" i="1" s="1"/>
  <c r="F1143" i="1"/>
  <c r="J1143" i="1"/>
  <c r="L1143" i="1" s="1"/>
  <c r="G1143" i="1"/>
  <c r="D1144" i="1"/>
  <c r="F1144" i="1" l="1"/>
  <c r="J1144" i="1"/>
  <c r="L1144" i="1" s="1"/>
  <c r="G1144" i="1"/>
  <c r="D1145" i="1"/>
  <c r="M1142" i="1"/>
  <c r="S1142" i="1" s="1"/>
  <c r="B1142" i="1" s="1"/>
  <c r="F1145" i="1" l="1"/>
  <c r="G1145" i="1"/>
  <c r="J1145" i="1"/>
  <c r="L1145" i="1" s="1"/>
  <c r="D1146" i="1"/>
  <c r="M1143" i="1"/>
  <c r="S1143" i="1" s="1"/>
  <c r="B1143" i="1" s="1"/>
  <c r="M1144" i="1" l="1"/>
  <c r="S1144" i="1" s="1"/>
  <c r="B1144" i="1" s="1"/>
  <c r="F1146" i="1"/>
  <c r="J1146" i="1"/>
  <c r="L1146" i="1" s="1"/>
  <c r="G1146" i="1"/>
  <c r="D1147" i="1"/>
  <c r="F1147" i="1" l="1"/>
  <c r="G1147" i="1"/>
  <c r="J1147" i="1"/>
  <c r="L1147" i="1" s="1"/>
  <c r="D1148" i="1"/>
  <c r="M1145" i="1"/>
  <c r="S1145" i="1" s="1"/>
  <c r="B1145" i="1" s="1"/>
  <c r="M1146" i="1" l="1"/>
  <c r="S1146" i="1" s="1"/>
  <c r="B1146" i="1" s="1"/>
  <c r="F1148" i="1"/>
  <c r="G1148" i="1"/>
  <c r="J1148" i="1"/>
  <c r="L1148" i="1" s="1"/>
  <c r="D1149" i="1"/>
  <c r="F1149" i="1" l="1"/>
  <c r="G1149" i="1"/>
  <c r="J1149" i="1"/>
  <c r="L1149" i="1" s="1"/>
  <c r="D1150" i="1"/>
  <c r="M1147" i="1"/>
  <c r="S1147" i="1" s="1"/>
  <c r="B1147" i="1" s="1"/>
  <c r="M1148" i="1" l="1"/>
  <c r="S1148" i="1" s="1"/>
  <c r="B1148" i="1" s="1"/>
  <c r="F1150" i="1"/>
  <c r="G1150" i="1"/>
  <c r="J1150" i="1"/>
  <c r="L1150" i="1" s="1"/>
  <c r="D1151" i="1"/>
  <c r="F1151" i="1" l="1"/>
  <c r="J1151" i="1"/>
  <c r="L1151" i="1" s="1"/>
  <c r="G1151" i="1"/>
  <c r="D1152" i="1"/>
  <c r="M1149" i="1"/>
  <c r="S1149" i="1" s="1"/>
  <c r="B1149" i="1" s="1"/>
  <c r="M1150" i="1" l="1"/>
  <c r="S1150" i="1" s="1"/>
  <c r="B1150" i="1" s="1"/>
  <c r="F1152" i="1"/>
  <c r="J1152" i="1"/>
  <c r="L1152" i="1" s="1"/>
  <c r="G1152" i="1"/>
  <c r="D1153" i="1"/>
  <c r="F1153" i="1" l="1"/>
  <c r="J1153" i="1"/>
  <c r="L1153" i="1" s="1"/>
  <c r="G1153" i="1"/>
  <c r="D1154" i="1"/>
  <c r="M1151" i="1"/>
  <c r="S1151" i="1" s="1"/>
  <c r="B1151" i="1" s="1"/>
  <c r="M1152" i="1" l="1"/>
  <c r="S1152" i="1" s="1"/>
  <c r="B1152" i="1" s="1"/>
  <c r="F1154" i="1"/>
  <c r="G1154" i="1"/>
  <c r="J1154" i="1"/>
  <c r="L1154" i="1" s="1"/>
  <c r="D1155" i="1"/>
  <c r="F1155" i="1" l="1"/>
  <c r="J1155" i="1"/>
  <c r="L1155" i="1" s="1"/>
  <c r="G1155" i="1"/>
  <c r="D1156" i="1"/>
  <c r="M1153" i="1"/>
  <c r="S1153" i="1" s="1"/>
  <c r="B1153" i="1" s="1"/>
  <c r="M1154" i="1" l="1"/>
  <c r="S1154" i="1" s="1"/>
  <c r="B1154" i="1" s="1"/>
  <c r="F1156" i="1"/>
  <c r="G1156" i="1"/>
  <c r="J1156" i="1"/>
  <c r="L1156" i="1" s="1"/>
  <c r="D1157" i="1"/>
  <c r="F1157" i="1" l="1"/>
  <c r="G1157" i="1"/>
  <c r="J1157" i="1"/>
  <c r="L1157" i="1" s="1"/>
  <c r="D1158" i="1"/>
  <c r="M1155" i="1"/>
  <c r="S1155" i="1" s="1"/>
  <c r="B1155" i="1" s="1"/>
  <c r="F1158" i="1" l="1"/>
  <c r="G1158" i="1"/>
  <c r="J1158" i="1"/>
  <c r="L1158" i="1" s="1"/>
  <c r="D1159" i="1"/>
  <c r="M1156" i="1"/>
  <c r="S1156" i="1" s="1"/>
  <c r="B1156" i="1" s="1"/>
  <c r="M1157" i="1" l="1"/>
  <c r="S1157" i="1" s="1"/>
  <c r="B1157" i="1" s="1"/>
  <c r="F1159" i="1"/>
  <c r="G1159" i="1"/>
  <c r="J1159" i="1"/>
  <c r="L1159" i="1" s="1"/>
  <c r="D1160" i="1"/>
  <c r="F1160" i="1" l="1"/>
  <c r="G1160" i="1"/>
  <c r="J1160" i="1"/>
  <c r="L1160" i="1" s="1"/>
  <c r="D1161" i="1"/>
  <c r="M1158" i="1"/>
  <c r="S1158" i="1" s="1"/>
  <c r="B1158" i="1" s="1"/>
  <c r="M1159" i="1" l="1"/>
  <c r="S1159" i="1" s="1"/>
  <c r="B1159" i="1" s="1"/>
  <c r="F1161" i="1"/>
  <c r="J1161" i="1"/>
  <c r="L1161" i="1" s="1"/>
  <c r="G1161" i="1"/>
  <c r="D1162" i="1"/>
  <c r="F1162" i="1" l="1"/>
  <c r="J1162" i="1"/>
  <c r="L1162" i="1" s="1"/>
  <c r="G1162" i="1"/>
  <c r="D1163" i="1"/>
  <c r="M1160" i="1"/>
  <c r="S1160" i="1" s="1"/>
  <c r="B1160" i="1" s="1"/>
  <c r="M1161" i="1" l="1"/>
  <c r="S1161" i="1" s="1"/>
  <c r="B1161" i="1" s="1"/>
  <c r="F1163" i="1"/>
  <c r="J1163" i="1"/>
  <c r="L1163" i="1" s="1"/>
  <c r="G1163" i="1"/>
  <c r="D1164" i="1"/>
  <c r="F1164" i="1" l="1"/>
  <c r="G1164" i="1"/>
  <c r="J1164" i="1"/>
  <c r="L1164" i="1" s="1"/>
  <c r="D1165" i="1"/>
  <c r="M1162" i="1"/>
  <c r="S1162" i="1" s="1"/>
  <c r="B1162" i="1" s="1"/>
  <c r="M1163" i="1" l="1"/>
  <c r="S1163" i="1" s="1"/>
  <c r="B1163" i="1" s="1"/>
  <c r="F1165" i="1"/>
  <c r="G1165" i="1"/>
  <c r="J1165" i="1"/>
  <c r="L1165" i="1" s="1"/>
  <c r="D1166" i="1"/>
  <c r="F1166" i="1" l="1"/>
  <c r="J1166" i="1"/>
  <c r="L1166" i="1" s="1"/>
  <c r="G1166" i="1"/>
  <c r="D1167" i="1"/>
  <c r="M1164" i="1"/>
  <c r="S1164" i="1" s="1"/>
  <c r="B1164" i="1" s="1"/>
  <c r="M1165" i="1" l="1"/>
  <c r="S1165" i="1" s="1"/>
  <c r="B1165" i="1" s="1"/>
  <c r="F1167" i="1"/>
  <c r="G1167" i="1"/>
  <c r="J1167" i="1"/>
  <c r="L1167" i="1" s="1"/>
  <c r="D1168" i="1"/>
  <c r="F1168" i="1" l="1"/>
  <c r="G1168" i="1"/>
  <c r="J1168" i="1"/>
  <c r="L1168" i="1" s="1"/>
  <c r="D1169" i="1"/>
  <c r="M1166" i="1"/>
  <c r="S1166" i="1" s="1"/>
  <c r="B1166" i="1" s="1"/>
  <c r="M1168" i="1" l="1"/>
  <c r="M1167" i="1"/>
  <c r="S1167" i="1" s="1"/>
  <c r="B1167" i="1" s="1"/>
  <c r="F1169" i="1"/>
  <c r="G1169" i="1"/>
  <c r="J1169" i="1"/>
  <c r="L1169" i="1" s="1"/>
  <c r="D1170" i="1"/>
  <c r="C1169" i="1" l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F1170" i="1"/>
  <c r="J1170" i="1"/>
  <c r="L1170" i="1" s="1"/>
  <c r="G1170" i="1"/>
  <c r="D1171" i="1"/>
  <c r="S1168" i="1"/>
  <c r="T1168" i="1" l="1"/>
  <c r="B1168" i="1"/>
  <c r="M1169" i="1"/>
  <c r="S1169" i="1" s="1"/>
  <c r="B1169" i="1" s="1"/>
  <c r="F1171" i="1"/>
  <c r="J1171" i="1"/>
  <c r="L1171" i="1" s="1"/>
  <c r="G1171" i="1"/>
  <c r="D1172" i="1"/>
  <c r="F1172" i="1" l="1"/>
  <c r="G1172" i="1"/>
  <c r="J1172" i="1"/>
  <c r="L1172" i="1" s="1"/>
  <c r="D1173" i="1"/>
  <c r="M1170" i="1"/>
  <c r="S1170" i="1" s="1"/>
  <c r="B1170" i="1" s="1"/>
  <c r="F1173" i="1" l="1"/>
  <c r="G1173" i="1"/>
  <c r="J1173" i="1"/>
  <c r="L1173" i="1" s="1"/>
  <c r="D1174" i="1"/>
  <c r="M1171" i="1"/>
  <c r="S1171" i="1" s="1"/>
  <c r="B1171" i="1" l="1"/>
  <c r="M1172" i="1"/>
  <c r="S1172" i="1" s="1"/>
  <c r="B1172" i="1" s="1"/>
  <c r="F1174" i="1"/>
  <c r="J1174" i="1"/>
  <c r="L1174" i="1" s="1"/>
  <c r="G1174" i="1"/>
  <c r="D1175" i="1"/>
  <c r="F1175" i="1" l="1"/>
  <c r="G1175" i="1"/>
  <c r="J1175" i="1"/>
  <c r="L1175" i="1" s="1"/>
  <c r="D1176" i="1"/>
  <c r="M1173" i="1"/>
  <c r="S1173" i="1" s="1"/>
  <c r="B1173" i="1" s="1"/>
  <c r="F1176" i="1" l="1"/>
  <c r="J1176" i="1"/>
  <c r="L1176" i="1" s="1"/>
  <c r="G1176" i="1"/>
  <c r="D1177" i="1"/>
  <c r="M1174" i="1"/>
  <c r="S1174" i="1" l="1"/>
  <c r="B1174" i="1" s="1"/>
  <c r="M1175" i="1"/>
  <c r="S1175" i="1" s="1"/>
  <c r="B1175" i="1" s="1"/>
  <c r="F1177" i="1"/>
  <c r="J1177" i="1"/>
  <c r="L1177" i="1" s="1"/>
  <c r="G1177" i="1"/>
  <c r="D1178" i="1"/>
  <c r="M1176" i="1" l="1"/>
  <c r="S1176" i="1" s="1"/>
  <c r="B1176" i="1" s="1"/>
  <c r="F1178" i="1"/>
  <c r="G1178" i="1"/>
  <c r="J1178" i="1"/>
  <c r="L1178" i="1" s="1"/>
  <c r="D1179" i="1"/>
  <c r="F1179" i="1" l="1"/>
  <c r="J1179" i="1"/>
  <c r="L1179" i="1" s="1"/>
  <c r="G1179" i="1"/>
  <c r="D1180" i="1"/>
  <c r="M1177" i="1"/>
  <c r="S1177" i="1" s="1"/>
  <c r="B1177" i="1" s="1"/>
  <c r="M1178" i="1" l="1"/>
  <c r="S1178" i="1" s="1"/>
  <c r="B1178" i="1" s="1"/>
  <c r="F1180" i="1"/>
  <c r="G1180" i="1"/>
  <c r="J1180" i="1"/>
  <c r="L1180" i="1" s="1"/>
  <c r="D1181" i="1"/>
  <c r="F1181" i="1" l="1"/>
  <c r="J1181" i="1"/>
  <c r="L1181" i="1" s="1"/>
  <c r="G1181" i="1"/>
  <c r="D1182" i="1"/>
  <c r="M1179" i="1"/>
  <c r="S1179" i="1" s="1"/>
  <c r="B1179" i="1" s="1"/>
  <c r="M1180" i="1" l="1"/>
  <c r="S1180" i="1" s="1"/>
  <c r="B1180" i="1" s="1"/>
  <c r="F1182" i="1"/>
  <c r="G1182" i="1"/>
  <c r="J1182" i="1"/>
  <c r="L1182" i="1" s="1"/>
  <c r="D1183" i="1"/>
  <c r="F1183" i="1" l="1"/>
  <c r="J1183" i="1"/>
  <c r="L1183" i="1" s="1"/>
  <c r="G1183" i="1"/>
  <c r="D1184" i="1"/>
  <c r="M1181" i="1"/>
  <c r="S1181" i="1" s="1"/>
  <c r="B1181" i="1" s="1"/>
  <c r="F1184" i="1" l="1"/>
  <c r="J1184" i="1"/>
  <c r="L1184" i="1" s="1"/>
  <c r="G1184" i="1"/>
  <c r="D1185" i="1"/>
  <c r="M1182" i="1"/>
  <c r="S1182" i="1" s="1"/>
  <c r="B1182" i="1" s="1"/>
  <c r="M1183" i="1" l="1"/>
  <c r="S1183" i="1" s="1"/>
  <c r="B1183" i="1" s="1"/>
  <c r="F1185" i="1"/>
  <c r="J1185" i="1"/>
  <c r="L1185" i="1" s="1"/>
  <c r="G1185" i="1"/>
  <c r="D1186" i="1"/>
  <c r="F1186" i="1" l="1"/>
  <c r="G1186" i="1"/>
  <c r="J1186" i="1"/>
  <c r="L1186" i="1" s="1"/>
  <c r="D1187" i="1"/>
  <c r="M1184" i="1"/>
  <c r="S1184" i="1" s="1"/>
  <c r="B1184" i="1" s="1"/>
  <c r="F1187" i="1" l="1"/>
  <c r="G1187" i="1"/>
  <c r="J1187" i="1"/>
  <c r="L1187" i="1" s="1"/>
  <c r="D1188" i="1"/>
  <c r="M1185" i="1"/>
  <c r="S1185" i="1" s="1"/>
  <c r="B1185" i="1" s="1"/>
  <c r="M1186" i="1" l="1"/>
  <c r="S1186" i="1" s="1"/>
  <c r="B1186" i="1" s="1"/>
  <c r="F1188" i="1"/>
  <c r="J1188" i="1"/>
  <c r="L1188" i="1" s="1"/>
  <c r="G1188" i="1"/>
  <c r="D1189" i="1"/>
  <c r="F1189" i="1" l="1"/>
  <c r="G1189" i="1"/>
  <c r="J1189" i="1"/>
  <c r="L1189" i="1" s="1"/>
  <c r="D1190" i="1"/>
  <c r="M1187" i="1"/>
  <c r="S1187" i="1" s="1"/>
  <c r="B1187" i="1" s="1"/>
  <c r="F1190" i="1" l="1"/>
  <c r="J1190" i="1"/>
  <c r="L1190" i="1" s="1"/>
  <c r="G1190" i="1"/>
  <c r="D1191" i="1"/>
  <c r="M1188" i="1"/>
  <c r="S1188" i="1" s="1"/>
  <c r="B1188" i="1" s="1"/>
  <c r="M1189" i="1" l="1"/>
  <c r="S1189" i="1" s="1"/>
  <c r="B1189" i="1" s="1"/>
  <c r="F1191" i="1"/>
  <c r="J1191" i="1"/>
  <c r="L1191" i="1" s="1"/>
  <c r="G1191" i="1"/>
  <c r="D1192" i="1"/>
  <c r="F1192" i="1" l="1"/>
  <c r="G1192" i="1"/>
  <c r="J1192" i="1"/>
  <c r="L1192" i="1" s="1"/>
  <c r="D1193" i="1"/>
  <c r="M1190" i="1"/>
  <c r="S1190" i="1" s="1"/>
  <c r="B1190" i="1" s="1"/>
  <c r="M1191" i="1" l="1"/>
  <c r="S1191" i="1" s="1"/>
  <c r="B1191" i="1" s="1"/>
  <c r="F1193" i="1"/>
  <c r="J1193" i="1"/>
  <c r="L1193" i="1" s="1"/>
  <c r="G1193" i="1"/>
  <c r="D1194" i="1"/>
  <c r="F1194" i="1" l="1"/>
  <c r="G1194" i="1"/>
  <c r="J1194" i="1"/>
  <c r="L1194" i="1" s="1"/>
  <c r="D1195" i="1"/>
  <c r="M1192" i="1"/>
  <c r="S1192" i="1" s="1"/>
  <c r="B1192" i="1" s="1"/>
  <c r="F1195" i="1" l="1"/>
  <c r="G1195" i="1"/>
  <c r="J1195" i="1"/>
  <c r="L1195" i="1" s="1"/>
  <c r="D1196" i="1"/>
  <c r="M1193" i="1"/>
  <c r="S1193" i="1" s="1"/>
  <c r="B1193" i="1" s="1"/>
  <c r="M1194" i="1" l="1"/>
  <c r="S1194" i="1" s="1"/>
  <c r="B1194" i="1" s="1"/>
  <c r="F1196" i="1"/>
  <c r="G1196" i="1"/>
  <c r="J1196" i="1"/>
  <c r="L1196" i="1" s="1"/>
  <c r="D1197" i="1"/>
  <c r="F1197" i="1" l="1"/>
  <c r="G1197" i="1"/>
  <c r="J1197" i="1"/>
  <c r="L1197" i="1" s="1"/>
  <c r="D1198" i="1"/>
  <c r="M1195" i="1"/>
  <c r="S1195" i="1" s="1"/>
  <c r="B1195" i="1" s="1"/>
  <c r="F1198" i="1" l="1"/>
  <c r="J1198" i="1"/>
  <c r="L1198" i="1" s="1"/>
  <c r="G1198" i="1"/>
  <c r="D1199" i="1"/>
  <c r="M1196" i="1"/>
  <c r="S1196" i="1" s="1"/>
  <c r="B1196" i="1" s="1"/>
  <c r="M1197" i="1" l="1"/>
  <c r="S1197" i="1" s="1"/>
  <c r="B1197" i="1" s="1"/>
  <c r="F1199" i="1"/>
  <c r="G1199" i="1"/>
  <c r="J1199" i="1"/>
  <c r="L1199" i="1" s="1"/>
  <c r="D1200" i="1"/>
  <c r="F1200" i="1" l="1"/>
  <c r="G1200" i="1"/>
  <c r="J1200" i="1"/>
  <c r="L1200" i="1" s="1"/>
  <c r="D1201" i="1"/>
  <c r="M1198" i="1"/>
  <c r="S1198" i="1" s="1"/>
  <c r="B1198" i="1" s="1"/>
  <c r="M1199" i="1"/>
  <c r="C1200" i="1" l="1"/>
  <c r="C1201" i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S1199" i="1"/>
  <c r="F1201" i="1"/>
  <c r="G1201" i="1"/>
  <c r="J1201" i="1"/>
  <c r="L1201" i="1" s="1"/>
  <c r="D1202" i="1"/>
  <c r="T1199" i="1" l="1"/>
  <c r="B1199" i="1"/>
  <c r="F1202" i="1"/>
  <c r="J1202" i="1"/>
  <c r="L1202" i="1" s="1"/>
  <c r="G1202" i="1"/>
  <c r="D1203" i="1"/>
  <c r="M1200" i="1"/>
  <c r="S1200" i="1" s="1"/>
  <c r="B1200" i="1" l="1"/>
  <c r="M1201" i="1"/>
  <c r="S1201" i="1" s="1"/>
  <c r="B1201" i="1" s="1"/>
  <c r="F1203" i="1"/>
  <c r="G1203" i="1"/>
  <c r="J1203" i="1"/>
  <c r="L1203" i="1" s="1"/>
  <c r="D1204" i="1"/>
  <c r="F1204" i="1" l="1"/>
  <c r="J1204" i="1"/>
  <c r="L1204" i="1" s="1"/>
  <c r="G1204" i="1"/>
  <c r="D1205" i="1"/>
  <c r="M1202" i="1"/>
  <c r="S1202" i="1" s="1"/>
  <c r="B1202" i="1" s="1"/>
  <c r="M1203" i="1" l="1"/>
  <c r="S1203" i="1" s="1"/>
  <c r="B1203" i="1" s="1"/>
  <c r="F1205" i="1"/>
  <c r="J1205" i="1"/>
  <c r="L1205" i="1" s="1"/>
  <c r="G1205" i="1"/>
  <c r="D1206" i="1"/>
  <c r="F1206" i="1" l="1"/>
  <c r="G1206" i="1"/>
  <c r="J1206" i="1"/>
  <c r="L1206" i="1" s="1"/>
  <c r="D1207" i="1"/>
  <c r="M1204" i="1"/>
  <c r="S1204" i="1" s="1"/>
  <c r="B1204" i="1" s="1"/>
  <c r="M1205" i="1" l="1"/>
  <c r="S1205" i="1" s="1"/>
  <c r="B1205" i="1" s="1"/>
  <c r="F1207" i="1"/>
  <c r="G1207" i="1"/>
  <c r="J1207" i="1"/>
  <c r="L1207" i="1" s="1"/>
  <c r="D1208" i="1"/>
  <c r="F1208" i="1" l="1"/>
  <c r="J1208" i="1"/>
  <c r="L1208" i="1" s="1"/>
  <c r="G1208" i="1"/>
  <c r="D1209" i="1"/>
  <c r="M1206" i="1"/>
  <c r="S1206" i="1" s="1"/>
  <c r="B1206" i="1" s="1"/>
  <c r="M1207" i="1" l="1"/>
  <c r="S1207" i="1" s="1"/>
  <c r="B1207" i="1" s="1"/>
  <c r="F1209" i="1"/>
  <c r="J1209" i="1"/>
  <c r="L1209" i="1" s="1"/>
  <c r="G1209" i="1"/>
  <c r="D1210" i="1"/>
  <c r="F1210" i="1" l="1"/>
  <c r="G1210" i="1"/>
  <c r="J1210" i="1"/>
  <c r="L1210" i="1" s="1"/>
  <c r="D1211" i="1"/>
  <c r="M1208" i="1"/>
  <c r="S1208" i="1" s="1"/>
  <c r="B1208" i="1" s="1"/>
  <c r="F1211" i="1" l="1"/>
  <c r="J1211" i="1"/>
  <c r="L1211" i="1" s="1"/>
  <c r="G1211" i="1"/>
  <c r="D1212" i="1"/>
  <c r="M1209" i="1"/>
  <c r="S1209" i="1" s="1"/>
  <c r="B1209" i="1" s="1"/>
  <c r="M1210" i="1" l="1"/>
  <c r="S1210" i="1" s="1"/>
  <c r="B1210" i="1" s="1"/>
  <c r="F1212" i="1"/>
  <c r="G1212" i="1"/>
  <c r="J1212" i="1"/>
  <c r="L1212" i="1" s="1"/>
  <c r="D1213" i="1"/>
  <c r="F1213" i="1" l="1"/>
  <c r="J1213" i="1"/>
  <c r="L1213" i="1" s="1"/>
  <c r="G1213" i="1"/>
  <c r="D1214" i="1"/>
  <c r="M1211" i="1"/>
  <c r="S1211" i="1" s="1"/>
  <c r="B1211" i="1" s="1"/>
  <c r="M1212" i="1" l="1"/>
  <c r="S1212" i="1" s="1"/>
  <c r="B1212" i="1" s="1"/>
  <c r="F1214" i="1"/>
  <c r="J1214" i="1"/>
  <c r="L1214" i="1" s="1"/>
  <c r="G1214" i="1"/>
  <c r="D1215" i="1"/>
  <c r="F1215" i="1" l="1"/>
  <c r="J1215" i="1"/>
  <c r="L1215" i="1" s="1"/>
  <c r="G1215" i="1"/>
  <c r="D1216" i="1"/>
  <c r="M1213" i="1"/>
  <c r="S1213" i="1" s="1"/>
  <c r="B1213" i="1" s="1"/>
  <c r="M1214" i="1" l="1"/>
  <c r="S1214" i="1" s="1"/>
  <c r="B1214" i="1" s="1"/>
  <c r="F1216" i="1"/>
  <c r="G1216" i="1"/>
  <c r="J1216" i="1"/>
  <c r="L1216" i="1" s="1"/>
  <c r="D1217" i="1"/>
  <c r="F1217" i="1" l="1"/>
  <c r="J1217" i="1"/>
  <c r="L1217" i="1" s="1"/>
  <c r="G1217" i="1"/>
  <c r="D1218" i="1"/>
  <c r="M1215" i="1"/>
  <c r="S1215" i="1" s="1"/>
  <c r="B1215" i="1" s="1"/>
  <c r="M1216" i="1" l="1"/>
  <c r="S1216" i="1" s="1"/>
  <c r="B1216" i="1" s="1"/>
  <c r="F1218" i="1"/>
  <c r="J1218" i="1"/>
  <c r="L1218" i="1" s="1"/>
  <c r="G1218" i="1"/>
  <c r="D1219" i="1"/>
  <c r="F1219" i="1" l="1"/>
  <c r="J1219" i="1"/>
  <c r="L1219" i="1" s="1"/>
  <c r="G1219" i="1"/>
  <c r="D1220" i="1"/>
  <c r="M1217" i="1"/>
  <c r="S1217" i="1" s="1"/>
  <c r="B1217" i="1" s="1"/>
  <c r="M1218" i="1" l="1"/>
  <c r="S1218" i="1" s="1"/>
  <c r="B1218" i="1" s="1"/>
  <c r="F1220" i="1"/>
  <c r="G1220" i="1"/>
  <c r="J1220" i="1"/>
  <c r="L1220" i="1" s="1"/>
  <c r="D1221" i="1"/>
  <c r="F1221" i="1" l="1"/>
  <c r="G1221" i="1"/>
  <c r="J1221" i="1"/>
  <c r="L1221" i="1" s="1"/>
  <c r="D1222" i="1"/>
  <c r="M1219" i="1"/>
  <c r="S1219" i="1" s="1"/>
  <c r="B1219" i="1" s="1"/>
  <c r="M1220" i="1" l="1"/>
  <c r="S1220" i="1" s="1"/>
  <c r="B1220" i="1" s="1"/>
  <c r="F1222" i="1"/>
  <c r="G1222" i="1"/>
  <c r="J1222" i="1"/>
  <c r="L1222" i="1" s="1"/>
  <c r="D1223" i="1"/>
  <c r="F1223" i="1" l="1"/>
  <c r="J1223" i="1"/>
  <c r="L1223" i="1" s="1"/>
  <c r="G1223" i="1"/>
  <c r="D1224" i="1"/>
  <c r="M1221" i="1"/>
  <c r="S1221" i="1" s="1"/>
  <c r="B1221" i="1" s="1"/>
  <c r="M1222" i="1" l="1"/>
  <c r="S1222" i="1" s="1"/>
  <c r="B1222" i="1" s="1"/>
  <c r="F1224" i="1"/>
  <c r="J1224" i="1"/>
  <c r="L1224" i="1" s="1"/>
  <c r="G1224" i="1"/>
  <c r="D1225" i="1"/>
  <c r="F1225" i="1" l="1"/>
  <c r="G1225" i="1"/>
  <c r="J1225" i="1"/>
  <c r="L1225" i="1" s="1"/>
  <c r="D1226" i="1"/>
  <c r="M1223" i="1"/>
  <c r="S1223" i="1" s="1"/>
  <c r="B1223" i="1" s="1"/>
  <c r="M1224" i="1" l="1"/>
  <c r="S1224" i="1" s="1"/>
  <c r="B1224" i="1" s="1"/>
  <c r="F1226" i="1"/>
  <c r="J1226" i="1"/>
  <c r="L1226" i="1" s="1"/>
  <c r="G1226" i="1"/>
  <c r="D1227" i="1"/>
  <c r="F1227" i="1" l="1"/>
  <c r="G1227" i="1"/>
  <c r="J1227" i="1"/>
  <c r="L1227" i="1" s="1"/>
  <c r="D1228" i="1"/>
  <c r="M1225" i="1"/>
  <c r="S1225" i="1" s="1"/>
  <c r="B1225" i="1" s="1"/>
  <c r="F1228" i="1" l="1"/>
  <c r="G1228" i="1"/>
  <c r="J1228" i="1"/>
  <c r="L1228" i="1" s="1"/>
  <c r="D1229" i="1"/>
  <c r="M1226" i="1"/>
  <c r="S1226" i="1" s="1"/>
  <c r="B1226" i="1" s="1"/>
  <c r="M1227" i="1" l="1"/>
  <c r="S1227" i="1" s="1"/>
  <c r="B1227" i="1" s="1"/>
  <c r="F1229" i="1"/>
  <c r="J1229" i="1"/>
  <c r="L1229" i="1" s="1"/>
  <c r="G1229" i="1"/>
  <c r="D1230" i="1"/>
  <c r="F1230" i="1" l="1"/>
  <c r="G1230" i="1"/>
  <c r="J1230" i="1"/>
  <c r="L1230" i="1" s="1"/>
  <c r="D1231" i="1"/>
  <c r="M1228" i="1"/>
  <c r="S1228" i="1" s="1"/>
  <c r="B1228" i="1" s="1"/>
  <c r="F1231" i="1" l="1"/>
  <c r="G1231" i="1"/>
  <c r="J1231" i="1"/>
  <c r="L1231" i="1" s="1"/>
  <c r="D1232" i="1"/>
  <c r="M1229" i="1"/>
  <c r="S1229" i="1" s="1"/>
  <c r="B1229" i="1" s="1"/>
  <c r="M1230" i="1"/>
  <c r="C1231" i="1" l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S1230" i="1"/>
  <c r="F1232" i="1"/>
  <c r="G1232" i="1"/>
  <c r="J1232" i="1"/>
  <c r="L1232" i="1" s="1"/>
  <c r="D1233" i="1"/>
  <c r="T1230" i="1" l="1"/>
  <c r="B1230" i="1"/>
  <c r="F1233" i="1"/>
  <c r="G1233" i="1"/>
  <c r="J1233" i="1"/>
  <c r="L1233" i="1" s="1"/>
  <c r="D1234" i="1"/>
  <c r="M1231" i="1"/>
  <c r="S1231" i="1" s="1"/>
  <c r="B1231" i="1" l="1"/>
  <c r="M1232" i="1"/>
  <c r="F1234" i="1"/>
  <c r="G1234" i="1"/>
  <c r="J1234" i="1"/>
  <c r="L1234" i="1" s="1"/>
  <c r="D1235" i="1"/>
  <c r="F1235" i="1" l="1"/>
  <c r="G1235" i="1"/>
  <c r="J1235" i="1"/>
  <c r="L1235" i="1" s="1"/>
  <c r="D1236" i="1"/>
  <c r="M1233" i="1"/>
  <c r="S1233" i="1" s="1"/>
  <c r="B1233" i="1" s="1"/>
  <c r="S1232" i="1"/>
  <c r="B1232" i="1" s="1"/>
  <c r="M1234" i="1" l="1"/>
  <c r="S1234" i="1" s="1"/>
  <c r="B1234" i="1" s="1"/>
  <c r="F1236" i="1"/>
  <c r="G1236" i="1"/>
  <c r="J1236" i="1"/>
  <c r="L1236" i="1" s="1"/>
  <c r="D1237" i="1"/>
  <c r="F1237" i="1" l="1"/>
  <c r="G1237" i="1"/>
  <c r="J1237" i="1"/>
  <c r="L1237" i="1" s="1"/>
  <c r="D1238" i="1"/>
  <c r="M1235" i="1"/>
  <c r="S1235" i="1" s="1"/>
  <c r="B1235" i="1" s="1"/>
  <c r="F1238" i="1" l="1"/>
  <c r="J1238" i="1"/>
  <c r="L1238" i="1" s="1"/>
  <c r="G1238" i="1"/>
  <c r="D1239" i="1"/>
  <c r="M1236" i="1"/>
  <c r="S1236" i="1" s="1"/>
  <c r="B1236" i="1" s="1"/>
  <c r="M1237" i="1" l="1"/>
  <c r="S1237" i="1" s="1"/>
  <c r="B1237" i="1" s="1"/>
  <c r="F1239" i="1"/>
  <c r="J1239" i="1"/>
  <c r="L1239" i="1" s="1"/>
  <c r="G1239" i="1"/>
  <c r="D1240" i="1"/>
  <c r="F1240" i="1" l="1"/>
  <c r="J1240" i="1"/>
  <c r="L1240" i="1" s="1"/>
  <c r="G1240" i="1"/>
  <c r="D1241" i="1"/>
  <c r="M1238" i="1"/>
  <c r="S1238" i="1" s="1"/>
  <c r="B1238" i="1" s="1"/>
  <c r="M1239" i="1" l="1"/>
  <c r="S1239" i="1" s="1"/>
  <c r="B1239" i="1" s="1"/>
  <c r="F1241" i="1"/>
  <c r="G1241" i="1"/>
  <c r="J1241" i="1"/>
  <c r="L1241" i="1" s="1"/>
  <c r="D1242" i="1"/>
  <c r="F1242" i="1" l="1"/>
  <c r="J1242" i="1"/>
  <c r="L1242" i="1" s="1"/>
  <c r="G1242" i="1"/>
  <c r="D1243" i="1"/>
  <c r="M1240" i="1"/>
  <c r="S1240" i="1" s="1"/>
  <c r="B1240" i="1" s="1"/>
  <c r="M1241" i="1" l="1"/>
  <c r="S1241" i="1" s="1"/>
  <c r="B1241" i="1" s="1"/>
  <c r="F1243" i="1"/>
  <c r="G1243" i="1"/>
  <c r="J1243" i="1"/>
  <c r="L1243" i="1" s="1"/>
  <c r="D1244" i="1"/>
  <c r="F1244" i="1" l="1"/>
  <c r="J1244" i="1"/>
  <c r="L1244" i="1" s="1"/>
  <c r="G1244" i="1"/>
  <c r="D1245" i="1"/>
  <c r="M1242" i="1"/>
  <c r="S1242" i="1" s="1"/>
  <c r="B1242" i="1" s="1"/>
  <c r="M1243" i="1" l="1"/>
  <c r="S1243" i="1" s="1"/>
  <c r="B1243" i="1" s="1"/>
  <c r="F1245" i="1"/>
  <c r="G1245" i="1"/>
  <c r="J1245" i="1"/>
  <c r="L1245" i="1" s="1"/>
  <c r="D1246" i="1"/>
  <c r="F1246" i="1" l="1"/>
  <c r="G1246" i="1"/>
  <c r="J1246" i="1"/>
  <c r="L1246" i="1" s="1"/>
  <c r="D1247" i="1"/>
  <c r="M1244" i="1"/>
  <c r="S1244" i="1" s="1"/>
  <c r="B1244" i="1" s="1"/>
  <c r="M1245" i="1" l="1"/>
  <c r="S1245" i="1" s="1"/>
  <c r="B1245" i="1" s="1"/>
  <c r="F1247" i="1"/>
  <c r="G1247" i="1"/>
  <c r="J1247" i="1"/>
  <c r="L1247" i="1" s="1"/>
  <c r="D1248" i="1"/>
  <c r="F1248" i="1" l="1"/>
  <c r="J1248" i="1"/>
  <c r="L1248" i="1" s="1"/>
  <c r="G1248" i="1"/>
  <c r="D1249" i="1"/>
  <c r="M1246" i="1"/>
  <c r="S1246" i="1" s="1"/>
  <c r="B1246" i="1" s="1"/>
  <c r="M1247" i="1" l="1"/>
  <c r="S1247" i="1" s="1"/>
  <c r="B1247" i="1" s="1"/>
  <c r="F1249" i="1"/>
  <c r="G1249" i="1"/>
  <c r="J1249" i="1"/>
  <c r="L1249" i="1" s="1"/>
  <c r="D1250" i="1"/>
  <c r="F1250" i="1" l="1"/>
  <c r="G1250" i="1"/>
  <c r="J1250" i="1"/>
  <c r="L1250" i="1" s="1"/>
  <c r="D1251" i="1"/>
  <c r="M1248" i="1"/>
  <c r="S1248" i="1" s="1"/>
  <c r="B1248" i="1" s="1"/>
  <c r="M1249" i="1" l="1"/>
  <c r="S1249" i="1" s="1"/>
  <c r="B1249" i="1" s="1"/>
  <c r="F1251" i="1"/>
  <c r="J1251" i="1"/>
  <c r="L1251" i="1" s="1"/>
  <c r="G1251" i="1"/>
  <c r="D1252" i="1"/>
  <c r="F1252" i="1" l="1"/>
  <c r="J1252" i="1"/>
  <c r="L1252" i="1" s="1"/>
  <c r="G1252" i="1"/>
  <c r="D1253" i="1"/>
  <c r="M1250" i="1"/>
  <c r="S1250" i="1" s="1"/>
  <c r="B1250" i="1" s="1"/>
  <c r="M1251" i="1" l="1"/>
  <c r="S1251" i="1" s="1"/>
  <c r="B1251" i="1" s="1"/>
  <c r="F1253" i="1"/>
  <c r="G1253" i="1"/>
  <c r="J1253" i="1"/>
  <c r="L1253" i="1" s="1"/>
  <c r="D1254" i="1"/>
  <c r="F1254" i="1" l="1"/>
  <c r="G1254" i="1"/>
  <c r="J1254" i="1"/>
  <c r="L1254" i="1" s="1"/>
  <c r="D1255" i="1"/>
  <c r="M1252" i="1"/>
  <c r="S1252" i="1" s="1"/>
  <c r="B1252" i="1" s="1"/>
  <c r="F1255" i="1" l="1"/>
  <c r="J1255" i="1"/>
  <c r="L1255" i="1" s="1"/>
  <c r="G1255" i="1"/>
  <c r="D1256" i="1"/>
  <c r="M1253" i="1"/>
  <c r="S1253" i="1" s="1"/>
  <c r="B1253" i="1" s="1"/>
  <c r="M1254" i="1" l="1"/>
  <c r="S1254" i="1" s="1"/>
  <c r="B1254" i="1" s="1"/>
  <c r="F1256" i="1"/>
  <c r="J1256" i="1"/>
  <c r="L1256" i="1" s="1"/>
  <c r="G1256" i="1"/>
  <c r="D1257" i="1"/>
  <c r="F1257" i="1" l="1"/>
  <c r="J1257" i="1"/>
  <c r="L1257" i="1" s="1"/>
  <c r="G1257" i="1"/>
  <c r="D1258" i="1"/>
  <c r="M1255" i="1"/>
  <c r="S1255" i="1" s="1"/>
  <c r="B1255" i="1" s="1"/>
  <c r="M1256" i="1" l="1"/>
  <c r="S1256" i="1" s="1"/>
  <c r="B1256" i="1" s="1"/>
  <c r="F1258" i="1"/>
  <c r="G1258" i="1"/>
  <c r="J1258" i="1"/>
  <c r="L1258" i="1" s="1"/>
  <c r="D1259" i="1"/>
  <c r="F1259" i="1" l="1"/>
  <c r="G1259" i="1"/>
  <c r="J1259" i="1"/>
  <c r="L1259" i="1" s="1"/>
  <c r="D1260" i="1"/>
  <c r="M1257" i="1"/>
  <c r="S1257" i="1" s="1"/>
  <c r="B1257" i="1" s="1"/>
  <c r="M1258" i="1"/>
  <c r="C1259" i="1" l="1"/>
  <c r="C1260" i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F1260" i="1"/>
  <c r="J1260" i="1"/>
  <c r="L1260" i="1" s="1"/>
  <c r="G1260" i="1"/>
  <c r="D1261" i="1"/>
  <c r="S1258" i="1"/>
  <c r="T1258" i="1" l="1"/>
  <c r="B1258" i="1"/>
  <c r="M1259" i="1"/>
  <c r="S1259" i="1" s="1"/>
  <c r="F1261" i="1"/>
  <c r="G1261" i="1"/>
  <c r="J1261" i="1"/>
  <c r="L1261" i="1" s="1"/>
  <c r="D1262" i="1"/>
  <c r="B1259" i="1" l="1"/>
  <c r="F1262" i="1"/>
  <c r="G1262" i="1"/>
  <c r="J1262" i="1"/>
  <c r="L1262" i="1" s="1"/>
  <c r="D1263" i="1"/>
  <c r="M1260" i="1"/>
  <c r="S1260" i="1" s="1"/>
  <c r="B1260" i="1" s="1"/>
  <c r="M1261" i="1" l="1"/>
  <c r="S1261" i="1" s="1"/>
  <c r="B1261" i="1" s="1"/>
  <c r="F1263" i="1"/>
  <c r="J1263" i="1"/>
  <c r="L1263" i="1" s="1"/>
  <c r="G1263" i="1"/>
  <c r="D1264" i="1"/>
  <c r="F1264" i="1" l="1"/>
  <c r="J1264" i="1"/>
  <c r="L1264" i="1" s="1"/>
  <c r="G1264" i="1"/>
  <c r="D1265" i="1"/>
  <c r="M1262" i="1"/>
  <c r="S1262" i="1" s="1"/>
  <c r="B1262" i="1" s="1"/>
  <c r="M1263" i="1" l="1"/>
  <c r="S1263" i="1" s="1"/>
  <c r="B1263" i="1" s="1"/>
  <c r="F1265" i="1"/>
  <c r="J1265" i="1"/>
  <c r="L1265" i="1" s="1"/>
  <c r="G1265" i="1"/>
  <c r="D1266" i="1"/>
  <c r="F1266" i="1" l="1"/>
  <c r="G1266" i="1"/>
  <c r="J1266" i="1"/>
  <c r="L1266" i="1" s="1"/>
  <c r="D1267" i="1"/>
  <c r="M1264" i="1"/>
  <c r="S1264" i="1" s="1"/>
  <c r="B1264" i="1" s="1"/>
  <c r="M1265" i="1" l="1"/>
  <c r="S1265" i="1" s="1"/>
  <c r="B1265" i="1" s="1"/>
  <c r="F1267" i="1"/>
  <c r="G1267" i="1"/>
  <c r="J1267" i="1"/>
  <c r="L1267" i="1" s="1"/>
  <c r="D1268" i="1"/>
  <c r="F1268" i="1" l="1"/>
  <c r="J1268" i="1"/>
  <c r="L1268" i="1" s="1"/>
  <c r="G1268" i="1"/>
  <c r="D1269" i="1"/>
  <c r="M1266" i="1"/>
  <c r="S1266" i="1" s="1"/>
  <c r="B1266" i="1" s="1"/>
  <c r="M1267" i="1" l="1"/>
  <c r="S1267" i="1" s="1"/>
  <c r="B1267" i="1" s="1"/>
  <c r="F1269" i="1"/>
  <c r="G1269" i="1"/>
  <c r="J1269" i="1"/>
  <c r="L1269" i="1" s="1"/>
  <c r="D1270" i="1"/>
  <c r="F1270" i="1" l="1"/>
  <c r="J1270" i="1"/>
  <c r="L1270" i="1" s="1"/>
  <c r="G1270" i="1"/>
  <c r="D1271" i="1"/>
  <c r="M1268" i="1"/>
  <c r="S1268" i="1" s="1"/>
  <c r="B1268" i="1" s="1"/>
  <c r="M1269" i="1" l="1"/>
  <c r="S1269" i="1" s="1"/>
  <c r="B1269" i="1" s="1"/>
  <c r="F1271" i="1"/>
  <c r="J1271" i="1"/>
  <c r="L1271" i="1" s="1"/>
  <c r="G1271" i="1"/>
  <c r="D1272" i="1"/>
  <c r="F1272" i="1" l="1"/>
  <c r="G1272" i="1"/>
  <c r="J1272" i="1"/>
  <c r="L1272" i="1" s="1"/>
  <c r="D1273" i="1"/>
  <c r="M1270" i="1"/>
  <c r="S1270" i="1" s="1"/>
  <c r="B1270" i="1" s="1"/>
  <c r="F1273" i="1" l="1"/>
  <c r="J1273" i="1"/>
  <c r="L1273" i="1" s="1"/>
  <c r="G1273" i="1"/>
  <c r="D1274" i="1"/>
  <c r="M1271" i="1"/>
  <c r="S1271" i="1" s="1"/>
  <c r="B1271" i="1" s="1"/>
  <c r="M1272" i="1" l="1"/>
  <c r="S1272" i="1" s="1"/>
  <c r="B1272" i="1" s="1"/>
  <c r="F1274" i="1"/>
  <c r="G1274" i="1"/>
  <c r="J1274" i="1"/>
  <c r="L1274" i="1" s="1"/>
  <c r="D1275" i="1"/>
  <c r="F1275" i="1" l="1"/>
  <c r="J1275" i="1"/>
  <c r="L1275" i="1" s="1"/>
  <c r="G1275" i="1"/>
  <c r="D1276" i="1"/>
  <c r="M1273" i="1"/>
  <c r="S1273" i="1" s="1"/>
  <c r="B1273" i="1" s="1"/>
  <c r="F1276" i="1" l="1"/>
  <c r="J1276" i="1"/>
  <c r="L1276" i="1" s="1"/>
  <c r="G1276" i="1"/>
  <c r="D1277" i="1"/>
  <c r="M1274" i="1"/>
  <c r="S1274" i="1" s="1"/>
  <c r="B1274" i="1" s="1"/>
  <c r="M1275" i="1" l="1"/>
  <c r="S1275" i="1" s="1"/>
  <c r="B1275" i="1" s="1"/>
  <c r="F1277" i="1"/>
  <c r="J1277" i="1"/>
  <c r="L1277" i="1" s="1"/>
  <c r="G1277" i="1"/>
  <c r="D1278" i="1"/>
  <c r="F1278" i="1" l="1"/>
  <c r="J1278" i="1"/>
  <c r="L1278" i="1" s="1"/>
  <c r="G1278" i="1"/>
  <c r="D1279" i="1"/>
  <c r="M1276" i="1"/>
  <c r="S1276" i="1" s="1"/>
  <c r="B1276" i="1" s="1"/>
  <c r="F1279" i="1" l="1"/>
  <c r="J1279" i="1"/>
  <c r="L1279" i="1" s="1"/>
  <c r="G1279" i="1"/>
  <c r="D1280" i="1"/>
  <c r="M1277" i="1"/>
  <c r="S1277" i="1" s="1"/>
  <c r="B1277" i="1" s="1"/>
  <c r="M1278" i="1" l="1"/>
  <c r="S1278" i="1" s="1"/>
  <c r="B1278" i="1" s="1"/>
  <c r="F1280" i="1"/>
  <c r="G1280" i="1"/>
  <c r="J1280" i="1"/>
  <c r="L1280" i="1" s="1"/>
  <c r="D1281" i="1"/>
  <c r="F1281" i="1" l="1"/>
  <c r="J1281" i="1"/>
  <c r="L1281" i="1" s="1"/>
  <c r="G1281" i="1"/>
  <c r="D1282" i="1"/>
  <c r="M1279" i="1"/>
  <c r="S1279" i="1" s="1"/>
  <c r="B1279" i="1" s="1"/>
  <c r="F1282" i="1" l="1"/>
  <c r="J1282" i="1"/>
  <c r="L1282" i="1" s="1"/>
  <c r="G1282" i="1"/>
  <c r="D1283" i="1"/>
  <c r="M1280" i="1"/>
  <c r="S1280" i="1" s="1"/>
  <c r="B1280" i="1" s="1"/>
  <c r="M1281" i="1" l="1"/>
  <c r="S1281" i="1" s="1"/>
  <c r="B1281" i="1" s="1"/>
  <c r="F1283" i="1"/>
  <c r="J1283" i="1"/>
  <c r="L1283" i="1" s="1"/>
  <c r="G1283" i="1"/>
  <c r="D1284" i="1"/>
  <c r="F1284" i="1" l="1"/>
  <c r="G1284" i="1"/>
  <c r="J1284" i="1"/>
  <c r="L1284" i="1" s="1"/>
  <c r="D1285" i="1"/>
  <c r="M1282" i="1"/>
  <c r="S1282" i="1" s="1"/>
  <c r="B1282" i="1" s="1"/>
  <c r="F1285" i="1" l="1"/>
  <c r="J1285" i="1"/>
  <c r="L1285" i="1" s="1"/>
  <c r="G1285" i="1"/>
  <c r="D1286" i="1"/>
  <c r="M1283" i="1"/>
  <c r="S1283" i="1" s="1"/>
  <c r="B1283" i="1" s="1"/>
  <c r="M1284" i="1" l="1"/>
  <c r="S1284" i="1" s="1"/>
  <c r="B1284" i="1" s="1"/>
  <c r="F1286" i="1"/>
  <c r="G1286" i="1"/>
  <c r="J1286" i="1"/>
  <c r="L1286" i="1" s="1"/>
  <c r="D1287" i="1"/>
  <c r="F1287" i="1" l="1"/>
  <c r="G1287" i="1"/>
  <c r="J1287" i="1"/>
  <c r="L1287" i="1" s="1"/>
  <c r="D1288" i="1"/>
  <c r="M1285" i="1"/>
  <c r="S1285" i="1" s="1"/>
  <c r="B1285" i="1" s="1"/>
  <c r="M1286" i="1" l="1"/>
  <c r="S1286" i="1" s="1"/>
  <c r="B1286" i="1" s="1"/>
  <c r="F1288" i="1"/>
  <c r="J1288" i="1"/>
  <c r="L1288" i="1" s="1"/>
  <c r="G1288" i="1"/>
  <c r="D1289" i="1"/>
  <c r="F1289" i="1" l="1"/>
  <c r="D1290" i="1"/>
  <c r="G1289" i="1"/>
  <c r="J1289" i="1"/>
  <c r="L1289" i="1" s="1"/>
  <c r="M1287" i="1"/>
  <c r="S1287" i="1" s="1"/>
  <c r="B1287" i="1" s="1"/>
  <c r="M1289" i="1" l="1"/>
  <c r="M1288" i="1"/>
  <c r="S1288" i="1" s="1"/>
  <c r="B1288" i="1" s="1"/>
  <c r="F1290" i="1"/>
  <c r="J1290" i="1"/>
  <c r="L1290" i="1" s="1"/>
  <c r="G1290" i="1"/>
  <c r="D1291" i="1"/>
  <c r="C1290" i="1" l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F1291" i="1"/>
  <c r="J1291" i="1"/>
  <c r="L1291" i="1" s="1"/>
  <c r="G1291" i="1"/>
  <c r="D1292" i="1"/>
  <c r="S1289" i="1"/>
  <c r="T1289" i="1" l="1"/>
  <c r="B1289" i="1"/>
  <c r="M1290" i="1"/>
  <c r="S1290" i="1" s="1"/>
  <c r="B1290" i="1" s="1"/>
  <c r="F1292" i="1"/>
  <c r="G1292" i="1"/>
  <c r="J1292" i="1"/>
  <c r="L1292" i="1" s="1"/>
  <c r="D1293" i="1"/>
  <c r="M1291" i="1" l="1"/>
  <c r="S1291" i="1" s="1"/>
  <c r="B1291" i="1" s="1"/>
  <c r="F1293" i="1"/>
  <c r="G1293" i="1"/>
  <c r="J1293" i="1"/>
  <c r="L1293" i="1" s="1"/>
  <c r="D1294" i="1"/>
  <c r="F1294" i="1" l="1"/>
  <c r="J1294" i="1"/>
  <c r="L1294" i="1" s="1"/>
  <c r="G1294" i="1"/>
  <c r="D1295" i="1"/>
  <c r="M1292" i="1"/>
  <c r="S1292" i="1" s="1"/>
  <c r="B1292" i="1" l="1"/>
  <c r="M1293" i="1"/>
  <c r="S1293" i="1" s="1"/>
  <c r="B1293" i="1" s="1"/>
  <c r="F1295" i="1"/>
  <c r="J1295" i="1"/>
  <c r="L1295" i="1" s="1"/>
  <c r="G1295" i="1"/>
  <c r="D1296" i="1"/>
  <c r="F1296" i="1" l="1"/>
  <c r="G1296" i="1"/>
  <c r="J1296" i="1"/>
  <c r="L1296" i="1" s="1"/>
  <c r="D1297" i="1"/>
  <c r="M1294" i="1"/>
  <c r="S1294" i="1" s="1"/>
  <c r="B1294" i="1" s="1"/>
  <c r="F1297" i="1" l="1"/>
  <c r="J1297" i="1"/>
  <c r="L1297" i="1" s="1"/>
  <c r="G1297" i="1"/>
  <c r="D1298" i="1"/>
  <c r="M1295" i="1"/>
  <c r="S1295" i="1" s="1"/>
  <c r="B1295" i="1" s="1"/>
  <c r="M1296" i="1" l="1"/>
  <c r="S1296" i="1" s="1"/>
  <c r="B1296" i="1" s="1"/>
  <c r="F1298" i="1"/>
  <c r="G1298" i="1"/>
  <c r="J1298" i="1"/>
  <c r="L1298" i="1" s="1"/>
  <c r="D1299" i="1"/>
  <c r="F1299" i="1" l="1"/>
  <c r="J1299" i="1"/>
  <c r="L1299" i="1" s="1"/>
  <c r="G1299" i="1"/>
  <c r="D1300" i="1"/>
  <c r="M1297" i="1"/>
  <c r="S1297" i="1" s="1"/>
  <c r="B1297" i="1" s="1"/>
  <c r="M1298" i="1" l="1"/>
  <c r="S1298" i="1" s="1"/>
  <c r="B1298" i="1" s="1"/>
  <c r="F1300" i="1"/>
  <c r="J1300" i="1"/>
  <c r="L1300" i="1" s="1"/>
  <c r="G1300" i="1"/>
  <c r="D1301" i="1"/>
  <c r="F1301" i="1" l="1"/>
  <c r="G1301" i="1"/>
  <c r="J1301" i="1"/>
  <c r="L1301" i="1" s="1"/>
  <c r="D1302" i="1"/>
  <c r="M1299" i="1"/>
  <c r="S1299" i="1" s="1"/>
  <c r="B1299" i="1" s="1"/>
  <c r="F1302" i="1" l="1"/>
  <c r="G1302" i="1"/>
  <c r="J1302" i="1"/>
  <c r="L1302" i="1" s="1"/>
  <c r="D1303" i="1"/>
  <c r="M1300" i="1"/>
  <c r="S1300" i="1" s="1"/>
  <c r="B1300" i="1" s="1"/>
  <c r="F1303" i="1" l="1"/>
  <c r="G1303" i="1"/>
  <c r="J1303" i="1"/>
  <c r="L1303" i="1" s="1"/>
  <c r="D1304" i="1"/>
  <c r="M1301" i="1"/>
  <c r="S1301" i="1" s="1"/>
  <c r="B1301" i="1" s="1"/>
  <c r="M1302" i="1" l="1"/>
  <c r="S1302" i="1" s="1"/>
  <c r="B1302" i="1" s="1"/>
  <c r="F1304" i="1"/>
  <c r="J1304" i="1"/>
  <c r="L1304" i="1" s="1"/>
  <c r="G1304" i="1"/>
  <c r="D1305" i="1"/>
  <c r="F1305" i="1" l="1"/>
  <c r="G1305" i="1"/>
  <c r="J1305" i="1"/>
  <c r="L1305" i="1" s="1"/>
  <c r="D1306" i="1"/>
  <c r="M1303" i="1"/>
  <c r="S1303" i="1" s="1"/>
  <c r="B1303" i="1" s="1"/>
  <c r="F1306" i="1" l="1"/>
  <c r="J1306" i="1"/>
  <c r="L1306" i="1" s="1"/>
  <c r="G1306" i="1"/>
  <c r="D1307" i="1"/>
  <c r="M1304" i="1"/>
  <c r="S1304" i="1" s="1"/>
  <c r="B1304" i="1" s="1"/>
  <c r="M1305" i="1" l="1"/>
  <c r="S1305" i="1" s="1"/>
  <c r="B1305" i="1" s="1"/>
  <c r="F1307" i="1"/>
  <c r="G1307" i="1"/>
  <c r="J1307" i="1"/>
  <c r="L1307" i="1" s="1"/>
  <c r="D1308" i="1"/>
  <c r="F1308" i="1" l="1"/>
  <c r="J1308" i="1"/>
  <c r="L1308" i="1" s="1"/>
  <c r="G1308" i="1"/>
  <c r="D1309" i="1"/>
  <c r="M1306" i="1"/>
  <c r="S1306" i="1" s="1"/>
  <c r="B1306" i="1" s="1"/>
  <c r="M1307" i="1" l="1"/>
  <c r="S1307" i="1" s="1"/>
  <c r="B1307" i="1" s="1"/>
  <c r="F1309" i="1"/>
  <c r="J1309" i="1"/>
  <c r="L1309" i="1" s="1"/>
  <c r="G1309" i="1"/>
  <c r="D1310" i="1"/>
  <c r="F1310" i="1" l="1"/>
  <c r="G1310" i="1"/>
  <c r="J1310" i="1"/>
  <c r="L1310" i="1" s="1"/>
  <c r="D1311" i="1"/>
  <c r="M1308" i="1"/>
  <c r="S1308" i="1" s="1"/>
  <c r="B1308" i="1" s="1"/>
  <c r="F1311" i="1" l="1"/>
  <c r="J1311" i="1"/>
  <c r="L1311" i="1" s="1"/>
  <c r="G1311" i="1"/>
  <c r="D1312" i="1"/>
  <c r="M1309" i="1"/>
  <c r="S1309" i="1" s="1"/>
  <c r="B1309" i="1" s="1"/>
  <c r="M1310" i="1" l="1"/>
  <c r="S1310" i="1" s="1"/>
  <c r="B1310" i="1" s="1"/>
  <c r="F1312" i="1"/>
  <c r="G1312" i="1"/>
  <c r="J1312" i="1"/>
  <c r="L1312" i="1" s="1"/>
  <c r="D1313" i="1"/>
  <c r="F1313" i="1" l="1"/>
  <c r="J1313" i="1"/>
  <c r="L1313" i="1" s="1"/>
  <c r="G1313" i="1"/>
  <c r="D1314" i="1"/>
  <c r="M1311" i="1"/>
  <c r="S1311" i="1" s="1"/>
  <c r="B1311" i="1" s="1"/>
  <c r="M1312" i="1" l="1"/>
  <c r="S1312" i="1" s="1"/>
  <c r="B1312" i="1" s="1"/>
  <c r="F1314" i="1"/>
  <c r="G1314" i="1"/>
  <c r="J1314" i="1"/>
  <c r="L1314" i="1" s="1"/>
  <c r="D1315" i="1"/>
  <c r="F1315" i="1" l="1"/>
  <c r="G1315" i="1"/>
  <c r="J1315" i="1"/>
  <c r="L1315" i="1" s="1"/>
  <c r="D1316" i="1"/>
  <c r="M1313" i="1"/>
  <c r="S1313" i="1" s="1"/>
  <c r="B1313" i="1" s="1"/>
  <c r="M1314" i="1" l="1"/>
  <c r="S1314" i="1" s="1"/>
  <c r="B1314" i="1" s="1"/>
  <c r="F1316" i="1"/>
  <c r="G1316" i="1"/>
  <c r="J1316" i="1"/>
  <c r="L1316" i="1" s="1"/>
  <c r="D1317" i="1"/>
  <c r="F1317" i="1" l="1"/>
  <c r="J1317" i="1"/>
  <c r="L1317" i="1" s="1"/>
  <c r="G1317" i="1"/>
  <c r="D1318" i="1"/>
  <c r="M1315" i="1"/>
  <c r="S1315" i="1" s="1"/>
  <c r="B1315" i="1" s="1"/>
  <c r="M1316" i="1" l="1"/>
  <c r="S1316" i="1" s="1"/>
  <c r="B1316" i="1" s="1"/>
  <c r="F1318" i="1"/>
  <c r="G1318" i="1"/>
  <c r="J1318" i="1"/>
  <c r="L1318" i="1" s="1"/>
  <c r="D1319" i="1"/>
  <c r="F1319" i="1" l="1"/>
  <c r="D1320" i="1"/>
  <c r="G1319" i="1"/>
  <c r="J1319" i="1"/>
  <c r="L1319" i="1" s="1"/>
  <c r="M1317" i="1"/>
  <c r="S1317" i="1" s="1"/>
  <c r="B1317" i="1" s="1"/>
  <c r="M1318" i="1" l="1"/>
  <c r="S1318" i="1" s="1"/>
  <c r="B1318" i="1" s="1"/>
  <c r="M1319" i="1"/>
  <c r="C1320" i="1" s="1"/>
  <c r="F1320" i="1"/>
  <c r="J1320" i="1"/>
  <c r="L1320" i="1" s="1"/>
  <c r="G1320" i="1"/>
  <c r="D1321" i="1"/>
  <c r="C1321" i="1" l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F1321" i="1"/>
  <c r="G1321" i="1"/>
  <c r="J1321" i="1"/>
  <c r="L1321" i="1" s="1"/>
  <c r="D1322" i="1"/>
  <c r="S1319" i="1"/>
  <c r="T1319" i="1" s="1"/>
  <c r="B1319" i="1" l="1"/>
  <c r="M1320" i="1"/>
  <c r="S1320" i="1" s="1"/>
  <c r="F1322" i="1"/>
  <c r="G1322" i="1"/>
  <c r="J1322" i="1"/>
  <c r="L1322" i="1" s="1"/>
  <c r="D1323" i="1"/>
  <c r="B1320" i="1" l="1"/>
  <c r="F1323" i="1"/>
  <c r="G1323" i="1"/>
  <c r="J1323" i="1"/>
  <c r="L1323" i="1" s="1"/>
  <c r="D1324" i="1"/>
  <c r="M1321" i="1"/>
  <c r="S1321" i="1" s="1"/>
  <c r="B1321" i="1" s="1"/>
  <c r="M1322" i="1" l="1"/>
  <c r="S1322" i="1" s="1"/>
  <c r="B1322" i="1" s="1"/>
  <c r="F1324" i="1"/>
  <c r="J1324" i="1"/>
  <c r="L1324" i="1" s="1"/>
  <c r="G1324" i="1"/>
  <c r="D1325" i="1"/>
  <c r="F1325" i="1" l="1"/>
  <c r="J1325" i="1"/>
  <c r="L1325" i="1" s="1"/>
  <c r="G1325" i="1"/>
  <c r="D1326" i="1"/>
  <c r="M1323" i="1"/>
  <c r="S1323" i="1" s="1"/>
  <c r="B1323" i="1" s="1"/>
  <c r="M1324" i="1" l="1"/>
  <c r="S1324" i="1" s="1"/>
  <c r="B1324" i="1" s="1"/>
  <c r="F1326" i="1"/>
  <c r="J1326" i="1"/>
  <c r="L1326" i="1" s="1"/>
  <c r="G1326" i="1"/>
  <c r="D1327" i="1"/>
  <c r="F1327" i="1" l="1"/>
  <c r="J1327" i="1"/>
  <c r="L1327" i="1" s="1"/>
  <c r="G1327" i="1"/>
  <c r="D1328" i="1"/>
  <c r="M1325" i="1"/>
  <c r="S1325" i="1" s="1"/>
  <c r="B1325" i="1" s="1"/>
  <c r="F1328" i="1" l="1"/>
  <c r="G1328" i="1"/>
  <c r="J1328" i="1"/>
  <c r="L1328" i="1" s="1"/>
  <c r="D1329" i="1"/>
  <c r="M1326" i="1"/>
  <c r="S1326" i="1" s="1"/>
  <c r="B1326" i="1" s="1"/>
  <c r="M1327" i="1" l="1"/>
  <c r="S1327" i="1" s="1"/>
  <c r="B1327" i="1" s="1"/>
  <c r="F1329" i="1"/>
  <c r="J1329" i="1"/>
  <c r="L1329" i="1" s="1"/>
  <c r="G1329" i="1"/>
  <c r="D1330" i="1"/>
  <c r="F1330" i="1" l="1"/>
  <c r="J1330" i="1"/>
  <c r="L1330" i="1" s="1"/>
  <c r="G1330" i="1"/>
  <c r="D1331" i="1"/>
  <c r="M1328" i="1"/>
  <c r="S1328" i="1" s="1"/>
  <c r="B1328" i="1" s="1"/>
  <c r="M1329" i="1" l="1"/>
  <c r="S1329" i="1" s="1"/>
  <c r="B1329" i="1" s="1"/>
  <c r="F1331" i="1"/>
  <c r="G1331" i="1"/>
  <c r="J1331" i="1"/>
  <c r="L1331" i="1" s="1"/>
  <c r="D1332" i="1"/>
  <c r="F1332" i="1" l="1"/>
  <c r="G1332" i="1"/>
  <c r="J1332" i="1"/>
  <c r="L1332" i="1" s="1"/>
  <c r="D1333" i="1"/>
  <c r="M1330" i="1"/>
  <c r="S1330" i="1" s="1"/>
  <c r="B1330" i="1" s="1"/>
  <c r="F1333" i="1" l="1"/>
  <c r="G1333" i="1"/>
  <c r="J1333" i="1"/>
  <c r="L1333" i="1" s="1"/>
  <c r="D1334" i="1"/>
  <c r="M1331" i="1"/>
  <c r="S1331" i="1" s="1"/>
  <c r="B1331" i="1" s="1"/>
  <c r="F1334" i="1" l="1"/>
  <c r="J1334" i="1"/>
  <c r="L1334" i="1" s="1"/>
  <c r="G1334" i="1"/>
  <c r="D1335" i="1"/>
  <c r="M1332" i="1"/>
  <c r="S1332" i="1" s="1"/>
  <c r="B1332" i="1" s="1"/>
  <c r="M1333" i="1" l="1"/>
  <c r="S1333" i="1" s="1"/>
  <c r="B1333" i="1" s="1"/>
  <c r="F1335" i="1"/>
  <c r="J1335" i="1"/>
  <c r="L1335" i="1" s="1"/>
  <c r="G1335" i="1"/>
  <c r="D1336" i="1"/>
  <c r="F1336" i="1" l="1"/>
  <c r="J1336" i="1"/>
  <c r="L1336" i="1" s="1"/>
  <c r="G1336" i="1"/>
  <c r="D1337" i="1"/>
  <c r="M1334" i="1"/>
  <c r="S1334" i="1" s="1"/>
  <c r="B1334" i="1" s="1"/>
  <c r="M1335" i="1" l="1"/>
  <c r="S1335" i="1" s="1"/>
  <c r="B1335" i="1" s="1"/>
  <c r="F1337" i="1"/>
  <c r="J1337" i="1"/>
  <c r="L1337" i="1" s="1"/>
  <c r="G1337" i="1"/>
  <c r="D1338" i="1"/>
  <c r="F1338" i="1" l="1"/>
  <c r="J1338" i="1"/>
  <c r="L1338" i="1" s="1"/>
  <c r="G1338" i="1"/>
  <c r="D1339" i="1"/>
  <c r="M1336" i="1"/>
  <c r="S1336" i="1" s="1"/>
  <c r="B1336" i="1" s="1"/>
  <c r="M1337" i="1" l="1"/>
  <c r="S1337" i="1" s="1"/>
  <c r="B1337" i="1" s="1"/>
  <c r="F1339" i="1"/>
  <c r="J1339" i="1"/>
  <c r="L1339" i="1" s="1"/>
  <c r="G1339" i="1"/>
  <c r="D1340" i="1"/>
  <c r="F1340" i="1" l="1"/>
  <c r="J1340" i="1"/>
  <c r="L1340" i="1" s="1"/>
  <c r="G1340" i="1"/>
  <c r="D1341" i="1"/>
  <c r="M1338" i="1"/>
  <c r="S1338" i="1" s="1"/>
  <c r="B1338" i="1" s="1"/>
  <c r="M1339" i="1" l="1"/>
  <c r="S1339" i="1" s="1"/>
  <c r="B1339" i="1" s="1"/>
  <c r="F1341" i="1"/>
  <c r="G1341" i="1"/>
  <c r="J1341" i="1"/>
  <c r="L1341" i="1" s="1"/>
  <c r="D1342" i="1"/>
  <c r="F1342" i="1" l="1"/>
  <c r="J1342" i="1"/>
  <c r="L1342" i="1" s="1"/>
  <c r="G1342" i="1"/>
  <c r="D1343" i="1"/>
  <c r="M1340" i="1"/>
  <c r="S1340" i="1" s="1"/>
  <c r="B1340" i="1" s="1"/>
  <c r="M1341" i="1" l="1"/>
  <c r="S1341" i="1" s="1"/>
  <c r="B1341" i="1" s="1"/>
  <c r="F1343" i="1"/>
  <c r="J1343" i="1"/>
  <c r="L1343" i="1" s="1"/>
  <c r="G1343" i="1"/>
  <c r="D1344" i="1"/>
  <c r="F1344" i="1" l="1"/>
  <c r="G1344" i="1"/>
  <c r="J1344" i="1"/>
  <c r="L1344" i="1" s="1"/>
  <c r="D1345" i="1"/>
  <c r="M1342" i="1"/>
  <c r="S1342" i="1" s="1"/>
  <c r="B1342" i="1" s="1"/>
  <c r="M1343" i="1" l="1"/>
  <c r="S1343" i="1" s="1"/>
  <c r="B1343" i="1" s="1"/>
  <c r="F1345" i="1"/>
  <c r="G1345" i="1"/>
  <c r="J1345" i="1"/>
  <c r="L1345" i="1" s="1"/>
  <c r="D1346" i="1"/>
  <c r="F1346" i="1" l="1"/>
  <c r="G1346" i="1"/>
  <c r="J1346" i="1"/>
  <c r="L1346" i="1" s="1"/>
  <c r="D1347" i="1"/>
  <c r="M1344" i="1"/>
  <c r="S1344" i="1" s="1"/>
  <c r="B1344" i="1" s="1"/>
  <c r="M1345" i="1" l="1"/>
  <c r="S1345" i="1" s="1"/>
  <c r="B1345" i="1" s="1"/>
  <c r="F1347" i="1"/>
  <c r="G1347" i="1"/>
  <c r="J1347" i="1"/>
  <c r="L1347" i="1" s="1"/>
  <c r="D1348" i="1"/>
  <c r="F1348" i="1" l="1"/>
  <c r="G1348" i="1"/>
  <c r="J1348" i="1"/>
  <c r="L1348" i="1" s="1"/>
  <c r="D1349" i="1"/>
  <c r="M1346" i="1"/>
  <c r="S1346" i="1" s="1"/>
  <c r="B1346" i="1" s="1"/>
  <c r="F1349" i="1" l="1"/>
  <c r="J1349" i="1"/>
  <c r="L1349" i="1" s="1"/>
  <c r="G1349" i="1"/>
  <c r="D1350" i="1"/>
  <c r="M1347" i="1"/>
  <c r="S1347" i="1" s="1"/>
  <c r="B1347" i="1" s="1"/>
  <c r="M1348" i="1" l="1"/>
  <c r="S1348" i="1" s="1"/>
  <c r="B1348" i="1" s="1"/>
  <c r="F1350" i="1"/>
  <c r="G1350" i="1"/>
  <c r="J1350" i="1"/>
  <c r="L1350" i="1" s="1"/>
  <c r="D1351" i="1"/>
  <c r="F1351" i="1" l="1"/>
  <c r="J1351" i="1"/>
  <c r="L1351" i="1" s="1"/>
  <c r="G1351" i="1"/>
  <c r="D1352" i="1"/>
  <c r="M1350" i="1"/>
  <c r="C1351" i="1" s="1"/>
  <c r="C1352" i="1" s="1"/>
  <c r="C1353" i="1" s="1"/>
  <c r="M1349" i="1"/>
  <c r="S1349" i="1" s="1"/>
  <c r="B1349" i="1" s="1"/>
  <c r="C1354" i="1" l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S1350" i="1"/>
  <c r="T1350" i="1" s="1"/>
  <c r="F1352" i="1"/>
  <c r="G1352" i="1"/>
  <c r="J1352" i="1"/>
  <c r="L1352" i="1" s="1"/>
  <c r="D1353" i="1"/>
  <c r="B1350" i="1" l="1"/>
  <c r="F1353" i="1"/>
  <c r="G1353" i="1"/>
  <c r="J1353" i="1"/>
  <c r="L1353" i="1" s="1"/>
  <c r="D1354" i="1"/>
  <c r="M1351" i="1"/>
  <c r="S1351" i="1" s="1"/>
  <c r="B1351" i="1" s="1"/>
  <c r="M1352" i="1" l="1"/>
  <c r="S1352" i="1" s="1"/>
  <c r="B1352" i="1" s="1"/>
  <c r="F1354" i="1"/>
  <c r="G1354" i="1"/>
  <c r="J1354" i="1"/>
  <c r="L1354" i="1" s="1"/>
  <c r="D1355" i="1"/>
  <c r="F1355" i="1" l="1"/>
  <c r="J1355" i="1"/>
  <c r="L1355" i="1" s="1"/>
  <c r="G1355" i="1"/>
  <c r="D1356" i="1"/>
  <c r="M1353" i="1"/>
  <c r="S1353" i="1" s="1"/>
  <c r="B1353" i="1" l="1"/>
  <c r="M1354" i="1"/>
  <c r="S1354" i="1" s="1"/>
  <c r="B1354" i="1" s="1"/>
  <c r="F1356" i="1"/>
  <c r="J1356" i="1"/>
  <c r="L1356" i="1" s="1"/>
  <c r="G1356" i="1"/>
  <c r="D1357" i="1"/>
  <c r="F1357" i="1" l="1"/>
  <c r="J1357" i="1"/>
  <c r="L1357" i="1" s="1"/>
  <c r="G1357" i="1"/>
  <c r="D1358" i="1"/>
  <c r="M1355" i="1"/>
  <c r="S1355" i="1" s="1"/>
  <c r="B1355" i="1" s="1"/>
  <c r="M1356" i="1" l="1"/>
  <c r="S1356" i="1" s="1"/>
  <c r="B1356" i="1" s="1"/>
  <c r="F1358" i="1"/>
  <c r="J1358" i="1"/>
  <c r="L1358" i="1" s="1"/>
  <c r="G1358" i="1"/>
  <c r="D1359" i="1"/>
  <c r="F1359" i="1" l="1"/>
  <c r="G1359" i="1"/>
  <c r="J1359" i="1"/>
  <c r="L1359" i="1" s="1"/>
  <c r="D1360" i="1"/>
  <c r="M1357" i="1"/>
  <c r="S1357" i="1" s="1"/>
  <c r="B1357" i="1" s="1"/>
  <c r="M1358" i="1" l="1"/>
  <c r="S1358" i="1" s="1"/>
  <c r="B1358" i="1" s="1"/>
  <c r="F1360" i="1"/>
  <c r="J1360" i="1"/>
  <c r="L1360" i="1" s="1"/>
  <c r="G1360" i="1"/>
  <c r="D1361" i="1"/>
  <c r="F1361" i="1" l="1"/>
  <c r="J1361" i="1"/>
  <c r="L1361" i="1" s="1"/>
  <c r="G1361" i="1"/>
  <c r="D1362" i="1"/>
  <c r="M1359" i="1"/>
  <c r="S1359" i="1" s="1"/>
  <c r="B1359" i="1" s="1"/>
  <c r="M1360" i="1" l="1"/>
  <c r="S1360" i="1" s="1"/>
  <c r="B1360" i="1" s="1"/>
  <c r="F1362" i="1"/>
  <c r="G1362" i="1"/>
  <c r="J1362" i="1"/>
  <c r="L1362" i="1" s="1"/>
  <c r="D1363" i="1"/>
  <c r="F1363" i="1" l="1"/>
  <c r="G1363" i="1"/>
  <c r="J1363" i="1"/>
  <c r="L1363" i="1" s="1"/>
  <c r="D1364" i="1"/>
  <c r="M1361" i="1"/>
  <c r="S1361" i="1" s="1"/>
  <c r="B1361" i="1" s="1"/>
  <c r="M1362" i="1" l="1"/>
  <c r="S1362" i="1" s="1"/>
  <c r="B1362" i="1" s="1"/>
  <c r="F1364" i="1"/>
  <c r="G1364" i="1"/>
  <c r="J1364" i="1"/>
  <c r="L1364" i="1" s="1"/>
  <c r="D1365" i="1"/>
  <c r="F1365" i="1" l="1"/>
  <c r="J1365" i="1"/>
  <c r="L1365" i="1" s="1"/>
  <c r="G1365" i="1"/>
  <c r="D1366" i="1"/>
  <c r="M1363" i="1"/>
  <c r="S1363" i="1" s="1"/>
  <c r="B1363" i="1" s="1"/>
  <c r="M1364" i="1" l="1"/>
  <c r="S1364" i="1" s="1"/>
  <c r="B1364" i="1" s="1"/>
  <c r="F1366" i="1"/>
  <c r="J1366" i="1"/>
  <c r="L1366" i="1" s="1"/>
  <c r="G1366" i="1"/>
  <c r="D1367" i="1"/>
  <c r="F1367" i="1" l="1"/>
  <c r="G1367" i="1"/>
  <c r="J1367" i="1"/>
  <c r="L1367" i="1" s="1"/>
  <c r="D1368" i="1"/>
  <c r="M1365" i="1"/>
  <c r="S1365" i="1" s="1"/>
  <c r="B1365" i="1" s="1"/>
  <c r="M1366" i="1" l="1"/>
  <c r="S1366" i="1" s="1"/>
  <c r="B1366" i="1" s="1"/>
  <c r="F1368" i="1"/>
  <c r="J1368" i="1"/>
  <c r="L1368" i="1" s="1"/>
  <c r="G1368" i="1"/>
  <c r="D1369" i="1"/>
  <c r="F1369" i="1" l="1"/>
  <c r="J1369" i="1"/>
  <c r="L1369" i="1" s="1"/>
  <c r="G1369" i="1"/>
  <c r="D1370" i="1"/>
  <c r="M1367" i="1"/>
  <c r="S1367" i="1" s="1"/>
  <c r="B1367" i="1" s="1"/>
  <c r="F1370" i="1" l="1"/>
  <c r="G1370" i="1"/>
  <c r="J1370" i="1"/>
  <c r="L1370" i="1" s="1"/>
  <c r="D1371" i="1"/>
  <c r="M1368" i="1"/>
  <c r="S1368" i="1" s="1"/>
  <c r="B1368" i="1" s="1"/>
  <c r="F1371" i="1" l="1"/>
  <c r="J1371" i="1"/>
  <c r="L1371" i="1" s="1"/>
  <c r="G1371" i="1"/>
  <c r="D1372" i="1"/>
  <c r="M1369" i="1"/>
  <c r="S1369" i="1" s="1"/>
  <c r="B1369" i="1" s="1"/>
  <c r="M1370" i="1" l="1"/>
  <c r="S1370" i="1" s="1"/>
  <c r="B1370" i="1" s="1"/>
  <c r="F1372" i="1"/>
  <c r="J1372" i="1"/>
  <c r="L1372" i="1" s="1"/>
  <c r="G1372" i="1"/>
  <c r="D1373" i="1"/>
  <c r="F1373" i="1" l="1"/>
  <c r="J1373" i="1"/>
  <c r="L1373" i="1" s="1"/>
  <c r="G1373" i="1"/>
  <c r="D1374" i="1"/>
  <c r="M1371" i="1"/>
  <c r="S1371" i="1" s="1"/>
  <c r="B1371" i="1" s="1"/>
  <c r="M1372" i="1" l="1"/>
  <c r="S1372" i="1" s="1"/>
  <c r="B1372" i="1" s="1"/>
  <c r="F1374" i="1"/>
  <c r="G1374" i="1"/>
  <c r="J1374" i="1"/>
  <c r="L1374" i="1" s="1"/>
  <c r="D1375" i="1"/>
  <c r="F1375" i="1" l="1"/>
  <c r="G1375" i="1"/>
  <c r="J1375" i="1"/>
  <c r="L1375" i="1" s="1"/>
  <c r="D1376" i="1"/>
  <c r="M1373" i="1"/>
  <c r="S1373" i="1" s="1"/>
  <c r="B1373" i="1" s="1"/>
  <c r="F1376" i="1" l="1"/>
  <c r="J1376" i="1"/>
  <c r="L1376" i="1" s="1"/>
  <c r="G1376" i="1"/>
  <c r="D1377" i="1"/>
  <c r="M1374" i="1"/>
  <c r="S1374" i="1" s="1"/>
  <c r="B1374" i="1" s="1"/>
  <c r="M1375" i="1" l="1"/>
  <c r="S1375" i="1" s="1"/>
  <c r="B1375" i="1" s="1"/>
  <c r="F1377" i="1"/>
  <c r="G1377" i="1"/>
  <c r="J1377" i="1"/>
  <c r="L1377" i="1" s="1"/>
  <c r="D1378" i="1"/>
  <c r="F1378" i="1" l="1"/>
  <c r="G1378" i="1"/>
  <c r="J1378" i="1"/>
  <c r="L1378" i="1" s="1"/>
  <c r="D1379" i="1"/>
  <c r="M1376" i="1"/>
  <c r="S1376" i="1" s="1"/>
  <c r="B1376" i="1" s="1"/>
  <c r="M1377" i="1" l="1"/>
  <c r="S1377" i="1" s="1"/>
  <c r="B1377" i="1" s="1"/>
  <c r="F1379" i="1"/>
  <c r="G1379" i="1"/>
  <c r="J1379" i="1"/>
  <c r="L1379" i="1" s="1"/>
  <c r="D1380" i="1"/>
  <c r="F1380" i="1" l="1"/>
  <c r="G1380" i="1"/>
  <c r="J1380" i="1"/>
  <c r="L1380" i="1" s="1"/>
  <c r="D1381" i="1"/>
  <c r="M1378" i="1"/>
  <c r="S1378" i="1" s="1"/>
  <c r="B1378" i="1" s="1"/>
  <c r="M1380" i="1" l="1"/>
  <c r="C1381" i="1" s="1"/>
  <c r="C1382" i="1" s="1"/>
  <c r="M1379" i="1"/>
  <c r="S1379" i="1" s="1"/>
  <c r="B1379" i="1" s="1"/>
  <c r="F1381" i="1"/>
  <c r="G1381" i="1"/>
  <c r="J1381" i="1"/>
  <c r="L1381" i="1" s="1"/>
  <c r="D1382" i="1"/>
  <c r="C1383" i="1" l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F1382" i="1"/>
  <c r="G1382" i="1"/>
  <c r="J1382" i="1"/>
  <c r="L1382" i="1" s="1"/>
  <c r="D1383" i="1"/>
  <c r="S1380" i="1"/>
  <c r="T1380" i="1" s="1"/>
  <c r="B1380" i="1" l="1"/>
  <c r="F1383" i="1"/>
  <c r="J1383" i="1"/>
  <c r="L1383" i="1" s="1"/>
  <c r="G1383" i="1"/>
  <c r="D1384" i="1"/>
  <c r="M1381" i="1"/>
  <c r="S1381" i="1" s="1"/>
  <c r="B1381" i="1" s="1"/>
  <c r="M1382" i="1" l="1"/>
  <c r="S1382" i="1" s="1"/>
  <c r="F1384" i="1"/>
  <c r="J1384" i="1"/>
  <c r="L1384" i="1" s="1"/>
  <c r="G1384" i="1"/>
  <c r="D1385" i="1"/>
  <c r="B1382" i="1" l="1"/>
  <c r="F1385" i="1"/>
  <c r="J1385" i="1"/>
  <c r="L1385" i="1" s="1"/>
  <c r="G1385" i="1"/>
  <c r="D1386" i="1"/>
  <c r="M1383" i="1"/>
  <c r="S1383" i="1" s="1"/>
  <c r="B1383" i="1" s="1"/>
  <c r="M1384" i="1" l="1"/>
  <c r="S1384" i="1" s="1"/>
  <c r="B1384" i="1" s="1"/>
  <c r="F1386" i="1"/>
  <c r="J1386" i="1"/>
  <c r="L1386" i="1" s="1"/>
  <c r="G1386" i="1"/>
  <c r="D1387" i="1"/>
  <c r="F1387" i="1" l="1"/>
  <c r="G1387" i="1"/>
  <c r="J1387" i="1"/>
  <c r="L1387" i="1" s="1"/>
  <c r="D1388" i="1"/>
  <c r="M1385" i="1"/>
  <c r="S1385" i="1" s="1"/>
  <c r="B1385" i="1" s="1"/>
  <c r="M1386" i="1" l="1"/>
  <c r="S1386" i="1" s="1"/>
  <c r="B1386" i="1" s="1"/>
  <c r="F1388" i="1"/>
  <c r="G1388" i="1"/>
  <c r="J1388" i="1"/>
  <c r="L1388" i="1" s="1"/>
  <c r="D1389" i="1"/>
  <c r="F1389" i="1" l="1"/>
  <c r="J1389" i="1"/>
  <c r="L1389" i="1" s="1"/>
  <c r="G1389" i="1"/>
  <c r="D1390" i="1"/>
  <c r="M1387" i="1"/>
  <c r="S1387" i="1" s="1"/>
  <c r="B1387" i="1" s="1"/>
  <c r="M1388" i="1" l="1"/>
  <c r="S1388" i="1" s="1"/>
  <c r="B1388" i="1" s="1"/>
  <c r="F1390" i="1"/>
  <c r="J1390" i="1"/>
  <c r="L1390" i="1" s="1"/>
  <c r="G1390" i="1"/>
  <c r="D1391" i="1"/>
  <c r="F1391" i="1" l="1"/>
  <c r="G1391" i="1"/>
  <c r="J1391" i="1"/>
  <c r="L1391" i="1" s="1"/>
  <c r="D1392" i="1"/>
  <c r="M1389" i="1"/>
  <c r="S1389" i="1" s="1"/>
  <c r="B1389" i="1" s="1"/>
  <c r="M1390" i="1" l="1"/>
  <c r="S1390" i="1" s="1"/>
  <c r="B1390" i="1" s="1"/>
  <c r="F1392" i="1"/>
  <c r="G1392" i="1"/>
  <c r="J1392" i="1"/>
  <c r="L1392" i="1" s="1"/>
  <c r="D1393" i="1"/>
  <c r="F1393" i="1" l="1"/>
  <c r="G1393" i="1"/>
  <c r="J1393" i="1"/>
  <c r="L1393" i="1" s="1"/>
  <c r="D1394" i="1"/>
  <c r="M1391" i="1"/>
  <c r="S1391" i="1" s="1"/>
  <c r="B1391" i="1" s="1"/>
  <c r="M1392" i="1" l="1"/>
  <c r="S1392" i="1" s="1"/>
  <c r="B1392" i="1" s="1"/>
  <c r="F1394" i="1"/>
  <c r="G1394" i="1"/>
  <c r="J1394" i="1"/>
  <c r="L1394" i="1" s="1"/>
  <c r="D1395" i="1"/>
  <c r="F1395" i="1" l="1"/>
  <c r="G1395" i="1"/>
  <c r="J1395" i="1"/>
  <c r="L1395" i="1" s="1"/>
  <c r="D1396" i="1"/>
  <c r="M1393" i="1"/>
  <c r="S1393" i="1" s="1"/>
  <c r="B1393" i="1" s="1"/>
  <c r="F1396" i="1" l="1"/>
  <c r="G1396" i="1"/>
  <c r="J1396" i="1"/>
  <c r="L1396" i="1" s="1"/>
  <c r="D1397" i="1"/>
  <c r="M1394" i="1"/>
  <c r="S1394" i="1" s="1"/>
  <c r="B1394" i="1" s="1"/>
  <c r="M1395" i="1" l="1"/>
  <c r="S1395" i="1" s="1"/>
  <c r="B1395" i="1" s="1"/>
  <c r="F1397" i="1"/>
  <c r="J1397" i="1"/>
  <c r="L1397" i="1" s="1"/>
  <c r="G1397" i="1"/>
  <c r="D1398" i="1"/>
  <c r="F1398" i="1" l="1"/>
  <c r="G1398" i="1"/>
  <c r="J1398" i="1"/>
  <c r="L1398" i="1" s="1"/>
  <c r="D1399" i="1"/>
  <c r="M1396" i="1"/>
  <c r="S1396" i="1" s="1"/>
  <c r="B1396" i="1" s="1"/>
  <c r="M1397" i="1" l="1"/>
  <c r="S1397" i="1" s="1"/>
  <c r="B1397" i="1" s="1"/>
  <c r="F1399" i="1"/>
  <c r="J1399" i="1"/>
  <c r="L1399" i="1" s="1"/>
  <c r="G1399" i="1"/>
  <c r="D1400" i="1"/>
  <c r="F1400" i="1" l="1"/>
  <c r="J1400" i="1"/>
  <c r="L1400" i="1" s="1"/>
  <c r="G1400" i="1"/>
  <c r="D1401" i="1"/>
  <c r="M1398" i="1"/>
  <c r="S1398" i="1" s="1"/>
  <c r="B1398" i="1" s="1"/>
  <c r="M1399" i="1" l="1"/>
  <c r="S1399" i="1" s="1"/>
  <c r="B1399" i="1" s="1"/>
  <c r="F1401" i="1"/>
  <c r="J1401" i="1"/>
  <c r="L1401" i="1" s="1"/>
  <c r="G1401" i="1"/>
  <c r="D1402" i="1"/>
  <c r="F1402" i="1" l="1"/>
  <c r="J1402" i="1"/>
  <c r="L1402" i="1" s="1"/>
  <c r="G1402" i="1"/>
  <c r="D1403" i="1"/>
  <c r="M1400" i="1"/>
  <c r="S1400" i="1" s="1"/>
  <c r="B1400" i="1" s="1"/>
  <c r="M1401" i="1" l="1"/>
  <c r="S1401" i="1" s="1"/>
  <c r="B1401" i="1" s="1"/>
  <c r="F1403" i="1"/>
  <c r="G1403" i="1"/>
  <c r="J1403" i="1"/>
  <c r="L1403" i="1" s="1"/>
  <c r="D1404" i="1"/>
  <c r="F1404" i="1" l="1"/>
  <c r="J1404" i="1"/>
  <c r="L1404" i="1" s="1"/>
  <c r="G1404" i="1"/>
  <c r="D1405" i="1"/>
  <c r="M1402" i="1"/>
  <c r="S1402" i="1" s="1"/>
  <c r="B1402" i="1" s="1"/>
  <c r="M1403" i="1" l="1"/>
  <c r="S1403" i="1" s="1"/>
  <c r="B1403" i="1" s="1"/>
  <c r="F1405" i="1"/>
  <c r="J1405" i="1"/>
  <c r="L1405" i="1" s="1"/>
  <c r="G1405" i="1"/>
  <c r="D1406" i="1"/>
  <c r="F1406" i="1" l="1"/>
  <c r="G1406" i="1"/>
  <c r="J1406" i="1"/>
  <c r="L1406" i="1" s="1"/>
  <c r="D1407" i="1"/>
  <c r="M1404" i="1"/>
  <c r="S1404" i="1" s="1"/>
  <c r="B1404" i="1" s="1"/>
  <c r="F1407" i="1" l="1"/>
  <c r="J1407" i="1"/>
  <c r="L1407" i="1" s="1"/>
  <c r="G1407" i="1"/>
  <c r="D1408" i="1"/>
  <c r="M1405" i="1"/>
  <c r="S1405" i="1" s="1"/>
  <c r="B1405" i="1" s="1"/>
  <c r="M1406" i="1" l="1"/>
  <c r="S1406" i="1" s="1"/>
  <c r="B1406" i="1" s="1"/>
  <c r="F1408" i="1"/>
  <c r="J1408" i="1"/>
  <c r="L1408" i="1" s="1"/>
  <c r="G1408" i="1"/>
  <c r="D1409" i="1"/>
  <c r="F1409" i="1" l="1"/>
  <c r="J1409" i="1"/>
  <c r="L1409" i="1" s="1"/>
  <c r="G1409" i="1"/>
  <c r="D1410" i="1"/>
  <c r="M1407" i="1"/>
  <c r="S1407" i="1" s="1"/>
  <c r="B1407" i="1" s="1"/>
  <c r="M1408" i="1" l="1"/>
  <c r="S1408" i="1" s="1"/>
  <c r="B1408" i="1" s="1"/>
  <c r="F1410" i="1"/>
  <c r="G1410" i="1"/>
  <c r="J1410" i="1"/>
  <c r="L1410" i="1" s="1"/>
  <c r="D1411" i="1"/>
  <c r="F1411" i="1" l="1"/>
  <c r="J1411" i="1"/>
  <c r="L1411" i="1" s="1"/>
  <c r="G1411" i="1"/>
  <c r="D1412" i="1"/>
  <c r="M1409" i="1"/>
  <c r="S1409" i="1" s="1"/>
  <c r="B1409" i="1" s="1"/>
  <c r="M1411" i="1" l="1"/>
  <c r="C1412" i="1" s="1"/>
  <c r="M1410" i="1"/>
  <c r="S1410" i="1" s="1"/>
  <c r="B1410" i="1" s="1"/>
  <c r="F1412" i="1"/>
  <c r="J1412" i="1"/>
  <c r="L1412" i="1" s="1"/>
  <c r="G1412" i="1"/>
  <c r="D1413" i="1"/>
  <c r="C1413" i="1" l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F1413" i="1"/>
  <c r="J1413" i="1"/>
  <c r="L1413" i="1" s="1"/>
  <c r="G1413" i="1"/>
  <c r="D1414" i="1"/>
  <c r="S1411" i="1"/>
  <c r="T1411" i="1" s="1"/>
  <c r="B1411" i="1" l="1"/>
  <c r="M1412" i="1"/>
  <c r="S1412" i="1" s="1"/>
  <c r="F1414" i="1"/>
  <c r="G1414" i="1"/>
  <c r="J1414" i="1"/>
  <c r="L1414" i="1" s="1"/>
  <c r="D1415" i="1"/>
  <c r="B1412" i="1" l="1"/>
  <c r="F1415" i="1"/>
  <c r="G1415" i="1"/>
  <c r="J1415" i="1"/>
  <c r="L1415" i="1" s="1"/>
  <c r="D1416" i="1"/>
  <c r="M1413" i="1"/>
  <c r="S1413" i="1" s="1"/>
  <c r="B1413" i="1" s="1"/>
  <c r="F1416" i="1" l="1"/>
  <c r="J1416" i="1"/>
  <c r="L1416" i="1" s="1"/>
  <c r="G1416" i="1"/>
  <c r="D1417" i="1"/>
  <c r="M1414" i="1"/>
  <c r="S1414" i="1" s="1"/>
  <c r="B1414" i="1" s="1"/>
  <c r="M1415" i="1" l="1"/>
  <c r="S1415" i="1" s="1"/>
  <c r="B1415" i="1" s="1"/>
  <c r="F1417" i="1"/>
  <c r="J1417" i="1"/>
  <c r="L1417" i="1" s="1"/>
  <c r="G1417" i="1"/>
  <c r="D1418" i="1"/>
  <c r="F1418" i="1" l="1"/>
  <c r="J1418" i="1"/>
  <c r="L1418" i="1" s="1"/>
  <c r="G1418" i="1"/>
  <c r="D1419" i="1"/>
  <c r="M1416" i="1"/>
  <c r="S1416" i="1" s="1"/>
  <c r="B1416" i="1" s="1"/>
  <c r="M1417" i="1" l="1"/>
  <c r="S1417" i="1" s="1"/>
  <c r="B1417" i="1" s="1"/>
  <c r="F1419" i="1"/>
  <c r="G1419" i="1"/>
  <c r="J1419" i="1"/>
  <c r="L1419" i="1" s="1"/>
  <c r="D1420" i="1"/>
  <c r="F1420" i="1" l="1"/>
  <c r="J1420" i="1"/>
  <c r="L1420" i="1" s="1"/>
  <c r="G1420" i="1"/>
  <c r="D1421" i="1"/>
  <c r="M1418" i="1"/>
  <c r="S1418" i="1" s="1"/>
  <c r="B1418" i="1" s="1"/>
  <c r="M1419" i="1" l="1"/>
  <c r="S1419" i="1" s="1"/>
  <c r="B1419" i="1" s="1"/>
  <c r="F1421" i="1"/>
  <c r="G1421" i="1"/>
  <c r="J1421" i="1"/>
  <c r="L1421" i="1" s="1"/>
  <c r="D1422" i="1"/>
  <c r="F1422" i="1" l="1"/>
  <c r="G1422" i="1"/>
  <c r="J1422" i="1"/>
  <c r="L1422" i="1" s="1"/>
  <c r="D1423" i="1"/>
  <c r="M1420" i="1"/>
  <c r="S1420" i="1" s="1"/>
  <c r="B1420" i="1" s="1"/>
  <c r="M1421" i="1" l="1"/>
  <c r="S1421" i="1" s="1"/>
  <c r="B1421" i="1" s="1"/>
  <c r="F1423" i="1"/>
  <c r="J1423" i="1"/>
  <c r="L1423" i="1" s="1"/>
  <c r="G1423" i="1"/>
  <c r="D1424" i="1"/>
  <c r="F1424" i="1" l="1"/>
  <c r="G1424" i="1"/>
  <c r="J1424" i="1"/>
  <c r="L1424" i="1" s="1"/>
  <c r="D1425" i="1"/>
  <c r="M1422" i="1"/>
  <c r="S1422" i="1" s="1"/>
  <c r="B1422" i="1" s="1"/>
  <c r="M1423" i="1" l="1"/>
  <c r="S1423" i="1" s="1"/>
  <c r="B1423" i="1" s="1"/>
  <c r="F1425" i="1"/>
  <c r="G1425" i="1"/>
  <c r="J1425" i="1"/>
  <c r="L1425" i="1" s="1"/>
  <c r="D1426" i="1"/>
  <c r="F1426" i="1" l="1"/>
  <c r="G1426" i="1"/>
  <c r="J1426" i="1"/>
  <c r="L1426" i="1" s="1"/>
  <c r="D1427" i="1"/>
  <c r="M1424" i="1"/>
  <c r="S1424" i="1" s="1"/>
  <c r="B1424" i="1" s="1"/>
  <c r="F1427" i="1" l="1"/>
  <c r="G1427" i="1"/>
  <c r="J1427" i="1"/>
  <c r="L1427" i="1" s="1"/>
  <c r="D1428" i="1"/>
  <c r="M1425" i="1"/>
  <c r="S1425" i="1" s="1"/>
  <c r="B1425" i="1" s="1"/>
  <c r="M1426" i="1" l="1"/>
  <c r="S1426" i="1" s="1"/>
  <c r="B1426" i="1" s="1"/>
  <c r="F1428" i="1"/>
  <c r="G1428" i="1"/>
  <c r="J1428" i="1"/>
  <c r="L1428" i="1" s="1"/>
  <c r="D1429" i="1"/>
  <c r="F1429" i="1" l="1"/>
  <c r="G1429" i="1"/>
  <c r="J1429" i="1"/>
  <c r="L1429" i="1" s="1"/>
  <c r="D1430" i="1"/>
  <c r="M1427" i="1"/>
  <c r="S1427" i="1" s="1"/>
  <c r="B1427" i="1" s="1"/>
  <c r="M1428" i="1" l="1"/>
  <c r="S1428" i="1" s="1"/>
  <c r="B1428" i="1" s="1"/>
  <c r="F1430" i="1"/>
  <c r="J1430" i="1"/>
  <c r="L1430" i="1" s="1"/>
  <c r="G1430" i="1"/>
  <c r="D1431" i="1"/>
  <c r="F1431" i="1" l="1"/>
  <c r="J1431" i="1"/>
  <c r="L1431" i="1" s="1"/>
  <c r="G1431" i="1"/>
  <c r="D1432" i="1"/>
  <c r="M1429" i="1"/>
  <c r="S1429" i="1" s="1"/>
  <c r="B1429" i="1" s="1"/>
  <c r="M1430" i="1" l="1"/>
  <c r="S1430" i="1" s="1"/>
  <c r="B1430" i="1" s="1"/>
  <c r="F1432" i="1"/>
  <c r="J1432" i="1"/>
  <c r="L1432" i="1" s="1"/>
  <c r="G1432" i="1"/>
  <c r="D1433" i="1"/>
  <c r="F1433" i="1" l="1"/>
  <c r="J1433" i="1"/>
  <c r="L1433" i="1" s="1"/>
  <c r="G1433" i="1"/>
  <c r="D1434" i="1"/>
  <c r="M1431" i="1"/>
  <c r="S1431" i="1" s="1"/>
  <c r="B1431" i="1" s="1"/>
  <c r="M1432" i="1" l="1"/>
  <c r="S1432" i="1" s="1"/>
  <c r="B1432" i="1" s="1"/>
  <c r="F1434" i="1"/>
  <c r="G1434" i="1"/>
  <c r="J1434" i="1"/>
  <c r="L1434" i="1" s="1"/>
  <c r="D1435" i="1"/>
  <c r="F1435" i="1" l="1"/>
  <c r="J1435" i="1"/>
  <c r="L1435" i="1" s="1"/>
  <c r="G1435" i="1"/>
  <c r="D1436" i="1"/>
  <c r="M1433" i="1"/>
  <c r="S1433" i="1" s="1"/>
  <c r="B1433" i="1" s="1"/>
  <c r="M1434" i="1" l="1"/>
  <c r="S1434" i="1" s="1"/>
  <c r="B1434" i="1" s="1"/>
  <c r="F1436" i="1"/>
  <c r="J1436" i="1"/>
  <c r="L1436" i="1" s="1"/>
  <c r="G1436" i="1"/>
  <c r="D1437" i="1"/>
  <c r="F1437" i="1" l="1"/>
  <c r="J1437" i="1"/>
  <c r="L1437" i="1" s="1"/>
  <c r="G1437" i="1"/>
  <c r="D1438" i="1"/>
  <c r="M1435" i="1"/>
  <c r="S1435" i="1" s="1"/>
  <c r="B1435" i="1" s="1"/>
  <c r="M1436" i="1" l="1"/>
  <c r="S1436" i="1" s="1"/>
  <c r="B1436" i="1" s="1"/>
  <c r="F1438" i="1"/>
  <c r="G1438" i="1"/>
  <c r="J1438" i="1"/>
  <c r="L1438" i="1" s="1"/>
  <c r="D1439" i="1"/>
  <c r="F1439" i="1" l="1"/>
  <c r="J1439" i="1"/>
  <c r="L1439" i="1" s="1"/>
  <c r="G1439" i="1"/>
  <c r="D1440" i="1"/>
  <c r="M1437" i="1"/>
  <c r="S1437" i="1" s="1"/>
  <c r="B1437" i="1" s="1"/>
  <c r="M1438" i="1" l="1"/>
  <c r="S1438" i="1" s="1"/>
  <c r="B1438" i="1" s="1"/>
  <c r="F1440" i="1"/>
  <c r="G1440" i="1"/>
  <c r="J1440" i="1"/>
  <c r="L1440" i="1" s="1"/>
  <c r="D1441" i="1"/>
  <c r="F1441" i="1" l="1"/>
  <c r="J1441" i="1"/>
  <c r="L1441" i="1" s="1"/>
  <c r="G1441" i="1"/>
  <c r="D1442" i="1"/>
  <c r="M1439" i="1"/>
  <c r="M1440" i="1" l="1"/>
  <c r="S1440" i="1" s="1"/>
  <c r="B1440" i="1" s="1"/>
  <c r="S1439" i="1"/>
  <c r="B1439" i="1" s="1"/>
  <c r="F1442" i="1"/>
  <c r="J1442" i="1"/>
  <c r="L1442" i="1" s="1"/>
  <c r="G1442" i="1"/>
  <c r="D1443" i="1"/>
  <c r="F1443" i="1" l="1"/>
  <c r="G1443" i="1"/>
  <c r="J1443" i="1"/>
  <c r="L1443" i="1" s="1"/>
  <c r="D1444" i="1"/>
  <c r="M1441" i="1"/>
  <c r="S1441" i="1" s="1"/>
  <c r="B1441" i="1" s="1"/>
  <c r="M1442" i="1"/>
  <c r="C1443" i="1" s="1"/>
  <c r="C1444" i="1" s="1"/>
  <c r="C1445" i="1" s="1"/>
  <c r="C1446" i="1" l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F1444" i="1"/>
  <c r="G1444" i="1"/>
  <c r="J1444" i="1"/>
  <c r="L1444" i="1" s="1"/>
  <c r="D1445" i="1"/>
  <c r="S1442" i="1"/>
  <c r="T1442" i="1" s="1"/>
  <c r="M1443" i="1" l="1"/>
  <c r="S1443" i="1" s="1"/>
  <c r="B1443" i="1" s="1"/>
  <c r="F1445" i="1"/>
  <c r="G1445" i="1"/>
  <c r="J1445" i="1"/>
  <c r="L1445" i="1" s="1"/>
  <c r="D1446" i="1"/>
  <c r="B1442" i="1"/>
  <c r="F1446" i="1" l="1"/>
  <c r="J1446" i="1"/>
  <c r="L1446" i="1" s="1"/>
  <c r="G1446" i="1"/>
  <c r="D1447" i="1"/>
  <c r="M1444" i="1"/>
  <c r="S1444" i="1" s="1"/>
  <c r="B1444" i="1" s="1"/>
  <c r="M1445" i="1" l="1"/>
  <c r="S1445" i="1" s="1"/>
  <c r="F1447" i="1"/>
  <c r="G1447" i="1"/>
  <c r="J1447" i="1"/>
  <c r="L1447" i="1" s="1"/>
  <c r="D1448" i="1"/>
  <c r="B1445" i="1" l="1"/>
  <c r="F1448" i="1"/>
  <c r="J1448" i="1"/>
  <c r="L1448" i="1" s="1"/>
  <c r="G1448" i="1"/>
  <c r="D1449" i="1"/>
  <c r="M1446" i="1"/>
  <c r="S1446" i="1" s="1"/>
  <c r="B1446" i="1" s="1"/>
  <c r="M1447" i="1" l="1"/>
  <c r="S1447" i="1" s="1"/>
  <c r="B1447" i="1" s="1"/>
  <c r="F1449" i="1"/>
  <c r="G1449" i="1"/>
  <c r="J1449" i="1"/>
  <c r="L1449" i="1" s="1"/>
  <c r="D1450" i="1"/>
  <c r="F1450" i="1" l="1"/>
  <c r="G1450" i="1"/>
  <c r="J1450" i="1"/>
  <c r="L1450" i="1" s="1"/>
  <c r="D1451" i="1"/>
  <c r="M1448" i="1"/>
  <c r="S1448" i="1" s="1"/>
  <c r="B1448" i="1" s="1"/>
  <c r="F1451" i="1" l="1"/>
  <c r="G1451" i="1"/>
  <c r="J1451" i="1"/>
  <c r="L1451" i="1" s="1"/>
  <c r="D1452" i="1"/>
  <c r="M1449" i="1"/>
  <c r="S1449" i="1" s="1"/>
  <c r="B1449" i="1" s="1"/>
  <c r="M1450" i="1" l="1"/>
  <c r="S1450" i="1" s="1"/>
  <c r="B1450" i="1" s="1"/>
  <c r="F1452" i="1"/>
  <c r="J1452" i="1"/>
  <c r="L1452" i="1" s="1"/>
  <c r="G1452" i="1"/>
  <c r="D1453" i="1"/>
  <c r="F1453" i="1" l="1"/>
  <c r="G1453" i="1"/>
  <c r="J1453" i="1"/>
  <c r="L1453" i="1" s="1"/>
  <c r="D1454" i="1"/>
  <c r="M1451" i="1"/>
  <c r="S1451" i="1" s="1"/>
  <c r="B1451" i="1" s="1"/>
  <c r="M1452" i="1" l="1"/>
  <c r="S1452" i="1" s="1"/>
  <c r="B1452" i="1" s="1"/>
  <c r="F1454" i="1"/>
  <c r="G1454" i="1"/>
  <c r="J1454" i="1"/>
  <c r="L1454" i="1" s="1"/>
  <c r="D1455" i="1"/>
  <c r="F1455" i="1" l="1"/>
  <c r="J1455" i="1"/>
  <c r="L1455" i="1" s="1"/>
  <c r="G1455" i="1"/>
  <c r="D1456" i="1"/>
  <c r="M1453" i="1"/>
  <c r="S1453" i="1" s="1"/>
  <c r="B1453" i="1" s="1"/>
  <c r="M1454" i="1" l="1"/>
  <c r="S1454" i="1" s="1"/>
  <c r="B1454" i="1" s="1"/>
  <c r="F1456" i="1"/>
  <c r="G1456" i="1"/>
  <c r="J1456" i="1"/>
  <c r="L1456" i="1" s="1"/>
  <c r="D1457" i="1"/>
  <c r="F1457" i="1" l="1"/>
  <c r="J1457" i="1"/>
  <c r="L1457" i="1" s="1"/>
  <c r="G1457" i="1"/>
  <c r="D1458" i="1"/>
  <c r="M1455" i="1"/>
  <c r="S1455" i="1" s="1"/>
  <c r="B1455" i="1" s="1"/>
  <c r="M1456" i="1" l="1"/>
  <c r="S1456" i="1" s="1"/>
  <c r="B1456" i="1" s="1"/>
  <c r="F1458" i="1"/>
  <c r="G1458" i="1"/>
  <c r="J1458" i="1"/>
  <c r="L1458" i="1" s="1"/>
  <c r="D1459" i="1"/>
  <c r="F1459" i="1" l="1"/>
  <c r="J1459" i="1"/>
  <c r="L1459" i="1" s="1"/>
  <c r="G1459" i="1"/>
  <c r="D1460" i="1"/>
  <c r="M1457" i="1"/>
  <c r="S1457" i="1" s="1"/>
  <c r="B1457" i="1" s="1"/>
  <c r="M1458" i="1" l="1"/>
  <c r="S1458" i="1" s="1"/>
  <c r="B1458" i="1" s="1"/>
  <c r="F1460" i="1"/>
  <c r="J1460" i="1"/>
  <c r="L1460" i="1" s="1"/>
  <c r="G1460" i="1"/>
  <c r="D1461" i="1"/>
  <c r="F1461" i="1" l="1"/>
  <c r="J1461" i="1"/>
  <c r="L1461" i="1" s="1"/>
  <c r="G1461" i="1"/>
  <c r="D1462" i="1"/>
  <c r="M1459" i="1"/>
  <c r="S1459" i="1" s="1"/>
  <c r="B1459" i="1" s="1"/>
  <c r="M1460" i="1" l="1"/>
  <c r="S1460" i="1" s="1"/>
  <c r="B1460" i="1" s="1"/>
  <c r="F1462" i="1"/>
  <c r="J1462" i="1"/>
  <c r="L1462" i="1" s="1"/>
  <c r="G1462" i="1"/>
  <c r="D1463" i="1"/>
  <c r="F1463" i="1" l="1"/>
  <c r="G1463" i="1"/>
  <c r="J1463" i="1"/>
  <c r="L1463" i="1" s="1"/>
  <c r="D1464" i="1"/>
  <c r="M1461" i="1"/>
  <c r="S1461" i="1" s="1"/>
  <c r="B1461" i="1" s="1"/>
  <c r="M1462" i="1" l="1"/>
  <c r="S1462" i="1" s="1"/>
  <c r="B1462" i="1" s="1"/>
  <c r="F1464" i="1"/>
  <c r="J1464" i="1"/>
  <c r="L1464" i="1" s="1"/>
  <c r="G1464" i="1"/>
  <c r="D1465" i="1"/>
  <c r="F1465" i="1" l="1"/>
  <c r="J1465" i="1"/>
  <c r="L1465" i="1" s="1"/>
  <c r="G1465" i="1"/>
  <c r="D1466" i="1"/>
  <c r="M1463" i="1"/>
  <c r="S1463" i="1" s="1"/>
  <c r="B1463" i="1" s="1"/>
  <c r="F1466" i="1" l="1"/>
  <c r="G1466" i="1"/>
  <c r="J1466" i="1"/>
  <c r="L1466" i="1" s="1"/>
  <c r="D1467" i="1"/>
  <c r="M1464" i="1"/>
  <c r="S1464" i="1" s="1"/>
  <c r="B1464" i="1" s="1"/>
  <c r="M1465" i="1" l="1"/>
  <c r="S1465" i="1" s="1"/>
  <c r="B1465" i="1" s="1"/>
  <c r="F1467" i="1"/>
  <c r="G1467" i="1"/>
  <c r="J1467" i="1"/>
  <c r="L1467" i="1" s="1"/>
  <c r="D1468" i="1"/>
  <c r="F1468" i="1" l="1"/>
  <c r="J1468" i="1"/>
  <c r="L1468" i="1" s="1"/>
  <c r="G1468" i="1"/>
  <c r="D1469" i="1"/>
  <c r="M1466" i="1"/>
  <c r="S1466" i="1" s="1"/>
  <c r="B1466" i="1" s="1"/>
  <c r="F1469" i="1" l="1"/>
  <c r="J1469" i="1"/>
  <c r="L1469" i="1" s="1"/>
  <c r="G1469" i="1"/>
  <c r="D1470" i="1"/>
  <c r="M1467" i="1"/>
  <c r="S1467" i="1" s="1"/>
  <c r="B1467" i="1" s="1"/>
  <c r="M1468" i="1" l="1"/>
  <c r="S1468" i="1" s="1"/>
  <c r="B1468" i="1" s="1"/>
  <c r="F1470" i="1"/>
  <c r="G1470" i="1"/>
  <c r="J1470" i="1"/>
  <c r="L1470" i="1" s="1"/>
  <c r="D1471" i="1"/>
  <c r="F1471" i="1" l="1"/>
  <c r="J1471" i="1"/>
  <c r="L1471" i="1" s="1"/>
  <c r="G1471" i="1"/>
  <c r="D1472" i="1"/>
  <c r="M1469" i="1"/>
  <c r="S1469" i="1" s="1"/>
  <c r="B1469" i="1" s="1"/>
  <c r="M1470" i="1" l="1"/>
  <c r="S1470" i="1" s="1"/>
  <c r="B1470" i="1" s="1"/>
  <c r="F1472" i="1"/>
  <c r="D1473" i="1"/>
  <c r="J1472" i="1"/>
  <c r="L1472" i="1" s="1"/>
  <c r="G1472" i="1"/>
  <c r="F1473" i="1" l="1"/>
  <c r="J1473" i="1"/>
  <c r="L1473" i="1" s="1"/>
  <c r="G1473" i="1"/>
  <c r="D1474" i="1"/>
  <c r="M1471" i="1"/>
  <c r="S1471" i="1" s="1"/>
  <c r="B1471" i="1" s="1"/>
  <c r="M1472" i="1"/>
  <c r="C1473" i="1" s="1"/>
  <c r="C1474" i="1" l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S1472" i="1"/>
  <c r="T1472" i="1" s="1"/>
  <c r="F1474" i="1"/>
  <c r="G1474" i="1"/>
  <c r="J1474" i="1"/>
  <c r="L1474" i="1" s="1"/>
  <c r="D1475" i="1"/>
  <c r="B1472" i="1" l="1"/>
  <c r="F1475" i="1"/>
  <c r="J1475" i="1"/>
  <c r="L1475" i="1" s="1"/>
  <c r="G1475" i="1"/>
  <c r="D1476" i="1"/>
  <c r="M1473" i="1"/>
  <c r="S1473" i="1" s="1"/>
  <c r="B1473" i="1" l="1"/>
  <c r="M1474" i="1"/>
  <c r="S1474" i="1" s="1"/>
  <c r="B1474" i="1" s="1"/>
  <c r="F1476" i="1"/>
  <c r="G1476" i="1"/>
  <c r="J1476" i="1"/>
  <c r="L1476" i="1" s="1"/>
  <c r="D1477" i="1"/>
  <c r="F1477" i="1" l="1"/>
  <c r="G1477" i="1"/>
  <c r="J1477" i="1"/>
  <c r="L1477" i="1" s="1"/>
  <c r="D1478" i="1"/>
  <c r="M1475" i="1"/>
  <c r="S1475" i="1" s="1"/>
  <c r="B1475" i="1" s="1"/>
  <c r="F1478" i="1" l="1"/>
  <c r="G1478" i="1"/>
  <c r="J1478" i="1"/>
  <c r="L1478" i="1" s="1"/>
  <c r="D1479" i="1"/>
  <c r="M1476" i="1"/>
  <c r="S1476" i="1" s="1"/>
  <c r="B1476" i="1" s="1"/>
  <c r="M1477" i="1" l="1"/>
  <c r="S1477" i="1" s="1"/>
  <c r="B1477" i="1" s="1"/>
  <c r="F1479" i="1"/>
  <c r="G1479" i="1"/>
  <c r="J1479" i="1"/>
  <c r="L1479" i="1" s="1"/>
  <c r="D1480" i="1"/>
  <c r="F1480" i="1" l="1"/>
  <c r="G1480" i="1"/>
  <c r="J1480" i="1"/>
  <c r="L1480" i="1" s="1"/>
  <c r="D1481" i="1"/>
  <c r="M1478" i="1"/>
  <c r="S1478" i="1" s="1"/>
  <c r="B1478" i="1" s="1"/>
  <c r="M1479" i="1" l="1"/>
  <c r="S1479" i="1" s="1"/>
  <c r="B1479" i="1" s="1"/>
  <c r="F1481" i="1"/>
  <c r="G1481" i="1"/>
  <c r="J1481" i="1"/>
  <c r="L1481" i="1" s="1"/>
  <c r="D1482" i="1"/>
  <c r="F1482" i="1" l="1"/>
  <c r="G1482" i="1"/>
  <c r="J1482" i="1"/>
  <c r="L1482" i="1" s="1"/>
  <c r="D1483" i="1"/>
  <c r="M1480" i="1"/>
  <c r="S1480" i="1" s="1"/>
  <c r="B1480" i="1" s="1"/>
  <c r="M1481" i="1" l="1"/>
  <c r="S1481" i="1" s="1"/>
  <c r="B1481" i="1" s="1"/>
  <c r="F1483" i="1"/>
  <c r="J1483" i="1"/>
  <c r="L1483" i="1" s="1"/>
  <c r="G1483" i="1"/>
  <c r="D1484" i="1"/>
  <c r="F1484" i="1" l="1"/>
  <c r="G1484" i="1"/>
  <c r="J1484" i="1"/>
  <c r="L1484" i="1" s="1"/>
  <c r="D1485" i="1"/>
  <c r="M1482" i="1"/>
  <c r="S1482" i="1" s="1"/>
  <c r="B1482" i="1" s="1"/>
  <c r="M1483" i="1" l="1"/>
  <c r="S1483" i="1" s="1"/>
  <c r="B1483" i="1" s="1"/>
  <c r="F1485" i="1"/>
  <c r="J1485" i="1"/>
  <c r="L1485" i="1" s="1"/>
  <c r="G1485" i="1"/>
  <c r="D1486" i="1"/>
  <c r="F1486" i="1" l="1"/>
  <c r="J1486" i="1"/>
  <c r="L1486" i="1" s="1"/>
  <c r="G1486" i="1"/>
  <c r="D1487" i="1"/>
  <c r="M1484" i="1"/>
  <c r="S1484" i="1" s="1"/>
  <c r="B1484" i="1" s="1"/>
  <c r="M1485" i="1" l="1"/>
  <c r="S1485" i="1" s="1"/>
  <c r="B1485" i="1" s="1"/>
  <c r="F1487" i="1"/>
  <c r="G1487" i="1"/>
  <c r="J1487" i="1"/>
  <c r="L1487" i="1" s="1"/>
  <c r="D1488" i="1"/>
  <c r="F1488" i="1" l="1"/>
  <c r="G1488" i="1"/>
  <c r="J1488" i="1"/>
  <c r="L1488" i="1" s="1"/>
  <c r="D1489" i="1"/>
  <c r="M1486" i="1"/>
  <c r="S1486" i="1" s="1"/>
  <c r="B1486" i="1" s="1"/>
  <c r="M1487" i="1" l="1"/>
  <c r="S1487" i="1" s="1"/>
  <c r="B1487" i="1" s="1"/>
  <c r="F1489" i="1"/>
  <c r="J1489" i="1"/>
  <c r="L1489" i="1" s="1"/>
  <c r="G1489" i="1"/>
  <c r="D1490" i="1"/>
  <c r="F1490" i="1" l="1"/>
  <c r="J1490" i="1"/>
  <c r="L1490" i="1" s="1"/>
  <c r="G1490" i="1"/>
  <c r="D1491" i="1"/>
  <c r="M1488" i="1"/>
  <c r="S1488" i="1" s="1"/>
  <c r="B1488" i="1" s="1"/>
  <c r="M1489" i="1" l="1"/>
  <c r="S1489" i="1" s="1"/>
  <c r="B1489" i="1" s="1"/>
  <c r="F1491" i="1"/>
  <c r="G1491" i="1"/>
  <c r="J1491" i="1"/>
  <c r="L1491" i="1" s="1"/>
  <c r="D1492" i="1"/>
  <c r="F1492" i="1" l="1"/>
  <c r="G1492" i="1"/>
  <c r="J1492" i="1"/>
  <c r="L1492" i="1" s="1"/>
  <c r="D1493" i="1"/>
  <c r="M1490" i="1"/>
  <c r="S1490" i="1" s="1"/>
  <c r="B1490" i="1" s="1"/>
  <c r="F1493" i="1" l="1"/>
  <c r="J1493" i="1"/>
  <c r="L1493" i="1" s="1"/>
  <c r="G1493" i="1"/>
  <c r="D1494" i="1"/>
  <c r="M1491" i="1"/>
  <c r="S1491" i="1" s="1"/>
  <c r="B1491" i="1" s="1"/>
  <c r="M1492" i="1" l="1"/>
  <c r="F1494" i="1"/>
  <c r="J1494" i="1"/>
  <c r="L1494" i="1" s="1"/>
  <c r="G1494" i="1"/>
  <c r="D1495" i="1"/>
  <c r="F1495" i="1" l="1"/>
  <c r="J1495" i="1"/>
  <c r="L1495" i="1" s="1"/>
  <c r="G1495" i="1"/>
  <c r="D1496" i="1"/>
  <c r="M1493" i="1"/>
  <c r="S1493" i="1" s="1"/>
  <c r="B1493" i="1" s="1"/>
  <c r="S1492" i="1"/>
  <c r="B1492" i="1" s="1"/>
  <c r="M1494" i="1" l="1"/>
  <c r="S1494" i="1" s="1"/>
  <c r="B1494" i="1" s="1"/>
  <c r="F1496" i="1"/>
  <c r="J1496" i="1"/>
  <c r="L1496" i="1" s="1"/>
  <c r="G1496" i="1"/>
  <c r="D1497" i="1"/>
  <c r="F1497" i="1" l="1"/>
  <c r="G1497" i="1"/>
  <c r="J1497" i="1"/>
  <c r="L1497" i="1" s="1"/>
  <c r="D1498" i="1"/>
  <c r="M1495" i="1"/>
  <c r="S1495" i="1" s="1"/>
  <c r="B1495" i="1" s="1"/>
  <c r="M1496" i="1" l="1"/>
  <c r="S1496" i="1" s="1"/>
  <c r="B1496" i="1" s="1"/>
  <c r="F1498" i="1"/>
  <c r="G1498" i="1"/>
  <c r="J1498" i="1"/>
  <c r="L1498" i="1" s="1"/>
  <c r="D1499" i="1"/>
  <c r="F1499" i="1" l="1"/>
  <c r="J1499" i="1"/>
  <c r="L1499" i="1" s="1"/>
  <c r="G1499" i="1"/>
  <c r="D1500" i="1"/>
  <c r="M1497" i="1"/>
  <c r="S1497" i="1" s="1"/>
  <c r="B1497" i="1" s="1"/>
  <c r="F1500" i="1" l="1"/>
  <c r="J1500" i="1"/>
  <c r="L1500" i="1" s="1"/>
  <c r="G1500" i="1"/>
  <c r="D1501" i="1"/>
  <c r="M1498" i="1"/>
  <c r="S1498" i="1" s="1"/>
  <c r="B1498" i="1" s="1"/>
  <c r="M1499" i="1" l="1"/>
  <c r="S1499" i="1" s="1"/>
  <c r="B1499" i="1" s="1"/>
  <c r="F1501" i="1"/>
  <c r="G1501" i="1"/>
  <c r="J1501" i="1"/>
  <c r="L1501" i="1" s="1"/>
  <c r="D1502" i="1"/>
  <c r="F1502" i="1" l="1"/>
  <c r="G1502" i="1"/>
  <c r="J1502" i="1"/>
  <c r="L1502" i="1" s="1"/>
  <c r="D1503" i="1"/>
  <c r="M1500" i="1"/>
  <c r="S1500" i="1" s="1"/>
  <c r="B1500" i="1" s="1"/>
  <c r="M1501" i="1" l="1"/>
  <c r="F1503" i="1"/>
  <c r="G1503" i="1"/>
  <c r="J1503" i="1"/>
  <c r="L1503" i="1" s="1"/>
  <c r="D1504" i="1"/>
  <c r="F1504" i="1" l="1"/>
  <c r="G1504" i="1"/>
  <c r="J1504" i="1"/>
  <c r="L1504" i="1" s="1"/>
  <c r="D1505" i="1"/>
  <c r="S1501" i="1"/>
  <c r="B1501" i="1" s="1"/>
  <c r="M1502" i="1"/>
  <c r="S1502" i="1" s="1"/>
  <c r="B1502" i="1" s="1"/>
  <c r="M1503" i="1"/>
  <c r="C1504" i="1" s="1"/>
  <c r="C1505" i="1" l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S1503" i="1"/>
  <c r="T1503" i="1" s="1"/>
  <c r="F1505" i="1"/>
  <c r="G1505" i="1"/>
  <c r="J1505" i="1"/>
  <c r="L1505" i="1" s="1"/>
  <c r="D1506" i="1"/>
  <c r="B1503" i="1" l="1"/>
  <c r="F1506" i="1"/>
  <c r="J1506" i="1"/>
  <c r="L1506" i="1" s="1"/>
  <c r="G1506" i="1"/>
  <c r="D1507" i="1"/>
  <c r="M1504" i="1"/>
  <c r="S1504" i="1" s="1"/>
  <c r="B1504" i="1" l="1"/>
  <c r="M1505" i="1"/>
  <c r="S1505" i="1" s="1"/>
  <c r="B1505" i="1" s="1"/>
  <c r="F1507" i="1"/>
  <c r="J1507" i="1"/>
  <c r="L1507" i="1" s="1"/>
  <c r="G1507" i="1"/>
  <c r="D1508" i="1"/>
  <c r="F1508" i="1" l="1"/>
  <c r="G1508" i="1"/>
  <c r="J1508" i="1"/>
  <c r="L1508" i="1" s="1"/>
  <c r="D1509" i="1"/>
  <c r="M1506" i="1"/>
  <c r="S1506" i="1" s="1"/>
  <c r="B1506" i="1" s="1"/>
  <c r="F1509" i="1" l="1"/>
  <c r="J1509" i="1"/>
  <c r="L1509" i="1" s="1"/>
  <c r="G1509" i="1"/>
  <c r="D1510" i="1"/>
  <c r="M1507" i="1"/>
  <c r="S1507" i="1" s="1"/>
  <c r="B1507" i="1" s="1"/>
  <c r="M1508" i="1" l="1"/>
  <c r="S1508" i="1" s="1"/>
  <c r="B1508" i="1" s="1"/>
  <c r="F1510" i="1"/>
  <c r="J1510" i="1"/>
  <c r="L1510" i="1" s="1"/>
  <c r="G1510" i="1"/>
  <c r="D1511" i="1"/>
  <c r="F1511" i="1" l="1"/>
  <c r="G1511" i="1"/>
  <c r="J1511" i="1"/>
  <c r="L1511" i="1" s="1"/>
  <c r="D1512" i="1"/>
  <c r="M1509" i="1"/>
  <c r="S1509" i="1" s="1"/>
  <c r="B1509" i="1" s="1"/>
  <c r="F1512" i="1" l="1"/>
  <c r="J1512" i="1"/>
  <c r="L1512" i="1" s="1"/>
  <c r="G1512" i="1"/>
  <c r="D1513" i="1"/>
  <c r="M1510" i="1"/>
  <c r="S1510" i="1" s="1"/>
  <c r="B1510" i="1" s="1"/>
  <c r="M1511" i="1" l="1"/>
  <c r="S1511" i="1" s="1"/>
  <c r="B1511" i="1" s="1"/>
  <c r="F1513" i="1"/>
  <c r="G1513" i="1"/>
  <c r="J1513" i="1"/>
  <c r="L1513" i="1" s="1"/>
  <c r="D1514" i="1"/>
  <c r="F1514" i="1" l="1"/>
  <c r="G1514" i="1"/>
  <c r="J1514" i="1"/>
  <c r="L1514" i="1" s="1"/>
  <c r="D1515" i="1"/>
  <c r="M1512" i="1"/>
  <c r="S1512" i="1" s="1"/>
  <c r="B1512" i="1" s="1"/>
  <c r="M1513" i="1" l="1"/>
  <c r="S1513" i="1" s="1"/>
  <c r="B1513" i="1" s="1"/>
  <c r="F1515" i="1"/>
  <c r="J1515" i="1"/>
  <c r="L1515" i="1" s="1"/>
  <c r="G1515" i="1"/>
  <c r="D1516" i="1"/>
  <c r="F1516" i="1" l="1"/>
  <c r="G1516" i="1"/>
  <c r="J1516" i="1"/>
  <c r="L1516" i="1" s="1"/>
  <c r="D1517" i="1"/>
  <c r="M1514" i="1"/>
  <c r="S1514" i="1" s="1"/>
  <c r="B1514" i="1" s="1"/>
  <c r="F1517" i="1" l="1"/>
  <c r="G1517" i="1"/>
  <c r="J1517" i="1"/>
  <c r="L1517" i="1" s="1"/>
  <c r="D1518" i="1"/>
  <c r="M1515" i="1"/>
  <c r="S1515" i="1" s="1"/>
  <c r="B1515" i="1" s="1"/>
  <c r="M1516" i="1" l="1"/>
  <c r="S1516" i="1" s="1"/>
  <c r="B1516" i="1" s="1"/>
  <c r="F1518" i="1"/>
  <c r="G1518" i="1"/>
  <c r="J1518" i="1"/>
  <c r="L1518" i="1" s="1"/>
  <c r="D1519" i="1"/>
  <c r="F1519" i="1" l="1"/>
  <c r="G1519" i="1"/>
  <c r="J1519" i="1"/>
  <c r="L1519" i="1" s="1"/>
  <c r="D1520" i="1"/>
  <c r="M1517" i="1"/>
  <c r="S1517" i="1" s="1"/>
  <c r="B1517" i="1" s="1"/>
  <c r="M1518" i="1" l="1"/>
  <c r="S1518" i="1" s="1"/>
  <c r="B1518" i="1" s="1"/>
  <c r="F1520" i="1"/>
  <c r="J1520" i="1"/>
  <c r="L1520" i="1" s="1"/>
  <c r="G1520" i="1"/>
  <c r="D1521" i="1"/>
  <c r="F1521" i="1" l="1"/>
  <c r="G1521" i="1"/>
  <c r="J1521" i="1"/>
  <c r="L1521" i="1" s="1"/>
  <c r="D1522" i="1"/>
  <c r="M1519" i="1"/>
  <c r="S1519" i="1" s="1"/>
  <c r="B1519" i="1" s="1"/>
  <c r="F1522" i="1" l="1"/>
  <c r="G1522" i="1"/>
  <c r="J1522" i="1"/>
  <c r="L1522" i="1" s="1"/>
  <c r="D1523" i="1"/>
  <c r="M1520" i="1"/>
  <c r="S1520" i="1" s="1"/>
  <c r="B1520" i="1" s="1"/>
  <c r="M1521" i="1" l="1"/>
  <c r="S1521" i="1" s="1"/>
  <c r="B1521" i="1" s="1"/>
  <c r="F1523" i="1"/>
  <c r="J1523" i="1"/>
  <c r="L1523" i="1" s="1"/>
  <c r="G1523" i="1"/>
  <c r="D1524" i="1"/>
  <c r="F1524" i="1" l="1"/>
  <c r="G1524" i="1"/>
  <c r="J1524" i="1"/>
  <c r="L1524" i="1" s="1"/>
  <c r="D1525" i="1"/>
  <c r="M1522" i="1"/>
  <c r="S1522" i="1" s="1"/>
  <c r="B1522" i="1" s="1"/>
  <c r="F1525" i="1" l="1"/>
  <c r="G1525" i="1"/>
  <c r="J1525" i="1"/>
  <c r="L1525" i="1" s="1"/>
  <c r="D1526" i="1"/>
  <c r="M1523" i="1"/>
  <c r="S1523" i="1" s="1"/>
  <c r="B1523" i="1" s="1"/>
  <c r="F1526" i="1" l="1"/>
  <c r="G1526" i="1"/>
  <c r="J1526" i="1"/>
  <c r="L1526" i="1" s="1"/>
  <c r="D1527" i="1"/>
  <c r="M1524" i="1"/>
  <c r="S1524" i="1" s="1"/>
  <c r="B1524" i="1" s="1"/>
  <c r="M1525" i="1" l="1"/>
  <c r="S1525" i="1" s="1"/>
  <c r="B1525" i="1" s="1"/>
  <c r="F1527" i="1"/>
  <c r="G1527" i="1"/>
  <c r="J1527" i="1"/>
  <c r="L1527" i="1" s="1"/>
  <c r="D1528" i="1"/>
  <c r="F1528" i="1" l="1"/>
  <c r="G1528" i="1"/>
  <c r="J1528" i="1"/>
  <c r="L1528" i="1" s="1"/>
  <c r="D1529" i="1"/>
  <c r="M1526" i="1"/>
  <c r="S1526" i="1" s="1"/>
  <c r="B1526" i="1" s="1"/>
  <c r="F1529" i="1" l="1"/>
  <c r="G1529" i="1"/>
  <c r="J1529" i="1"/>
  <c r="L1529" i="1" s="1"/>
  <c r="D1530" i="1"/>
  <c r="M1527" i="1"/>
  <c r="S1527" i="1" s="1"/>
  <c r="B1527" i="1" s="1"/>
  <c r="F1530" i="1" l="1"/>
  <c r="J1530" i="1"/>
  <c r="L1530" i="1" s="1"/>
  <c r="G1530" i="1"/>
  <c r="D1531" i="1"/>
  <c r="M1528" i="1"/>
  <c r="S1528" i="1" s="1"/>
  <c r="B1528" i="1" s="1"/>
  <c r="M1529" i="1" l="1"/>
  <c r="S1529" i="1" s="1"/>
  <c r="B1529" i="1" s="1"/>
  <c r="F1531" i="1"/>
  <c r="J1531" i="1"/>
  <c r="L1531" i="1" s="1"/>
  <c r="G1531" i="1"/>
  <c r="D1532" i="1"/>
  <c r="F1532" i="1" l="1"/>
  <c r="G1532" i="1"/>
  <c r="J1532" i="1"/>
  <c r="L1532" i="1" s="1"/>
  <c r="D1533" i="1"/>
  <c r="M1530" i="1"/>
  <c r="S1530" i="1" s="1"/>
  <c r="B1530" i="1" s="1"/>
  <c r="M1531" i="1" l="1"/>
  <c r="S1531" i="1" s="1"/>
  <c r="B1531" i="1" s="1"/>
  <c r="F1533" i="1"/>
  <c r="D1534" i="1"/>
  <c r="J1533" i="1"/>
  <c r="L1533" i="1" s="1"/>
  <c r="G1533" i="1"/>
  <c r="F1534" i="1" l="1"/>
  <c r="G1534" i="1"/>
  <c r="J1534" i="1"/>
  <c r="L1534" i="1" s="1"/>
  <c r="D1535" i="1"/>
  <c r="M1532" i="1"/>
  <c r="S1532" i="1" s="1"/>
  <c r="B1532" i="1" s="1"/>
  <c r="M1533" i="1"/>
  <c r="C1534" i="1" s="1"/>
  <c r="C1535" i="1" s="1"/>
  <c r="C1536" i="1" s="1"/>
  <c r="C1537" i="1" l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F1535" i="1"/>
  <c r="G1535" i="1"/>
  <c r="J1535" i="1"/>
  <c r="L1535" i="1" s="1"/>
  <c r="D1536" i="1"/>
  <c r="S1533" i="1"/>
  <c r="T1533" i="1" s="1"/>
  <c r="B1533" i="1" l="1"/>
  <c r="M1534" i="1"/>
  <c r="S1534" i="1" s="1"/>
  <c r="B1534" i="1" s="1"/>
  <c r="F1536" i="1"/>
  <c r="J1536" i="1"/>
  <c r="L1536" i="1" s="1"/>
  <c r="G1536" i="1"/>
  <c r="D1537" i="1"/>
  <c r="M1535" i="1" l="1"/>
  <c r="F1537" i="1"/>
  <c r="G1537" i="1"/>
  <c r="J1537" i="1"/>
  <c r="L1537" i="1" s="1"/>
  <c r="D1538" i="1"/>
  <c r="F1538" i="1" l="1"/>
  <c r="J1538" i="1"/>
  <c r="L1538" i="1" s="1"/>
  <c r="G1538" i="1"/>
  <c r="D1539" i="1"/>
  <c r="S1535" i="1"/>
  <c r="B1535" i="1" s="1"/>
  <c r="M1536" i="1"/>
  <c r="S1536" i="1" s="1"/>
  <c r="B1536" i="1" l="1"/>
  <c r="M1537" i="1"/>
  <c r="S1537" i="1" s="1"/>
  <c r="B1537" i="1" s="1"/>
  <c r="F1539" i="1"/>
  <c r="J1539" i="1"/>
  <c r="L1539" i="1" s="1"/>
  <c r="G1539" i="1"/>
  <c r="D1540" i="1"/>
  <c r="F1540" i="1" l="1"/>
  <c r="G1540" i="1"/>
  <c r="J1540" i="1"/>
  <c r="L1540" i="1" s="1"/>
  <c r="D1541" i="1"/>
  <c r="M1538" i="1"/>
  <c r="S1538" i="1" s="1"/>
  <c r="B1538" i="1" s="1"/>
  <c r="F1541" i="1" l="1"/>
  <c r="J1541" i="1"/>
  <c r="L1541" i="1" s="1"/>
  <c r="G1541" i="1"/>
  <c r="D1542" i="1"/>
  <c r="M1539" i="1"/>
  <c r="S1539" i="1" s="1"/>
  <c r="B1539" i="1" s="1"/>
  <c r="M1540" i="1" l="1"/>
  <c r="S1540" i="1" s="1"/>
  <c r="B1540" i="1" s="1"/>
  <c r="F1542" i="1"/>
  <c r="J1542" i="1"/>
  <c r="L1542" i="1" s="1"/>
  <c r="G1542" i="1"/>
  <c r="D1543" i="1"/>
  <c r="F1543" i="1" l="1"/>
  <c r="G1543" i="1"/>
  <c r="J1543" i="1"/>
  <c r="L1543" i="1" s="1"/>
  <c r="D1544" i="1"/>
  <c r="M1541" i="1"/>
  <c r="S1541" i="1" s="1"/>
  <c r="B1541" i="1" s="1"/>
  <c r="F1544" i="1" l="1"/>
  <c r="J1544" i="1"/>
  <c r="L1544" i="1" s="1"/>
  <c r="G1544" i="1"/>
  <c r="D1545" i="1"/>
  <c r="M1542" i="1"/>
  <c r="S1542" i="1" s="1"/>
  <c r="B1542" i="1" s="1"/>
  <c r="M1543" i="1" l="1"/>
  <c r="S1543" i="1" s="1"/>
  <c r="B1543" i="1" s="1"/>
  <c r="F1545" i="1"/>
  <c r="J1545" i="1"/>
  <c r="L1545" i="1" s="1"/>
  <c r="G1545" i="1"/>
  <c r="D1546" i="1"/>
  <c r="F1546" i="1" l="1"/>
  <c r="J1546" i="1"/>
  <c r="L1546" i="1" s="1"/>
  <c r="G1546" i="1"/>
  <c r="D1547" i="1"/>
  <c r="M1544" i="1"/>
  <c r="S1544" i="1" s="1"/>
  <c r="B1544" i="1" s="1"/>
  <c r="M1545" i="1" l="1"/>
  <c r="S1545" i="1" s="1"/>
  <c r="B1545" i="1" s="1"/>
  <c r="F1547" i="1"/>
  <c r="J1547" i="1"/>
  <c r="L1547" i="1" s="1"/>
  <c r="G1547" i="1"/>
  <c r="D1548" i="1"/>
  <c r="F1548" i="1" l="1"/>
  <c r="J1548" i="1"/>
  <c r="L1548" i="1" s="1"/>
  <c r="G1548" i="1"/>
  <c r="D1549" i="1"/>
  <c r="M1546" i="1"/>
  <c r="S1546" i="1" s="1"/>
  <c r="B1546" i="1" s="1"/>
  <c r="M1547" i="1" l="1"/>
  <c r="S1547" i="1" s="1"/>
  <c r="B1547" i="1" s="1"/>
  <c r="F1549" i="1"/>
  <c r="G1549" i="1"/>
  <c r="J1549" i="1"/>
  <c r="L1549" i="1" s="1"/>
  <c r="D1550" i="1"/>
  <c r="F1550" i="1" l="1"/>
  <c r="G1550" i="1"/>
  <c r="J1550" i="1"/>
  <c r="L1550" i="1" s="1"/>
  <c r="D1551" i="1"/>
  <c r="M1548" i="1"/>
  <c r="S1548" i="1" s="1"/>
  <c r="B1548" i="1" s="1"/>
  <c r="F1551" i="1" l="1"/>
  <c r="J1551" i="1"/>
  <c r="L1551" i="1" s="1"/>
  <c r="G1551" i="1"/>
  <c r="D1552" i="1"/>
  <c r="M1549" i="1"/>
  <c r="S1549" i="1" s="1"/>
  <c r="B1549" i="1" s="1"/>
  <c r="M1550" i="1" l="1"/>
  <c r="S1550" i="1" s="1"/>
  <c r="B1550" i="1" s="1"/>
  <c r="F1552" i="1"/>
  <c r="G1552" i="1"/>
  <c r="J1552" i="1"/>
  <c r="L1552" i="1" s="1"/>
  <c r="D1553" i="1"/>
  <c r="F1553" i="1" l="1"/>
  <c r="J1553" i="1"/>
  <c r="L1553" i="1" s="1"/>
  <c r="G1553" i="1"/>
  <c r="D1554" i="1"/>
  <c r="M1551" i="1"/>
  <c r="S1551" i="1" s="1"/>
  <c r="B1551" i="1" s="1"/>
  <c r="M1552" i="1" l="1"/>
  <c r="S1552" i="1" s="1"/>
  <c r="B1552" i="1" s="1"/>
  <c r="F1554" i="1"/>
  <c r="G1554" i="1"/>
  <c r="J1554" i="1"/>
  <c r="L1554" i="1" s="1"/>
  <c r="D1555" i="1"/>
  <c r="F1555" i="1" l="1"/>
  <c r="G1555" i="1"/>
  <c r="J1555" i="1"/>
  <c r="L1555" i="1" s="1"/>
  <c r="D1556" i="1"/>
  <c r="M1553" i="1"/>
  <c r="S1553" i="1" s="1"/>
  <c r="B1553" i="1" s="1"/>
  <c r="M1554" i="1" l="1"/>
  <c r="S1554" i="1" s="1"/>
  <c r="B1554" i="1" s="1"/>
  <c r="F1556" i="1"/>
  <c r="J1556" i="1"/>
  <c r="L1556" i="1" s="1"/>
  <c r="G1556" i="1"/>
  <c r="D1557" i="1"/>
  <c r="F1557" i="1" l="1"/>
  <c r="J1557" i="1"/>
  <c r="L1557" i="1" s="1"/>
  <c r="G1557" i="1"/>
  <c r="D1558" i="1"/>
  <c r="M1555" i="1"/>
  <c r="S1555" i="1" s="1"/>
  <c r="B1555" i="1" s="1"/>
  <c r="F1558" i="1" l="1"/>
  <c r="J1558" i="1"/>
  <c r="L1558" i="1" s="1"/>
  <c r="G1558" i="1"/>
  <c r="D1559" i="1"/>
  <c r="M1556" i="1"/>
  <c r="S1556" i="1" s="1"/>
  <c r="B1556" i="1" s="1"/>
  <c r="M1557" i="1" l="1"/>
  <c r="S1557" i="1" s="1"/>
  <c r="B1557" i="1" s="1"/>
  <c r="F1559" i="1"/>
  <c r="J1559" i="1"/>
  <c r="L1559" i="1" s="1"/>
  <c r="G1559" i="1"/>
  <c r="D1560" i="1"/>
  <c r="F1560" i="1" l="1"/>
  <c r="J1560" i="1"/>
  <c r="L1560" i="1" s="1"/>
  <c r="G1560" i="1"/>
  <c r="D1561" i="1"/>
  <c r="M1558" i="1"/>
  <c r="S1558" i="1" s="1"/>
  <c r="B1558" i="1" s="1"/>
  <c r="F1561" i="1" l="1"/>
  <c r="G1561" i="1"/>
  <c r="J1561" i="1"/>
  <c r="L1561" i="1" s="1"/>
  <c r="D1562" i="1"/>
  <c r="M1559" i="1"/>
  <c r="S1559" i="1" s="1"/>
  <c r="B1559" i="1" s="1"/>
  <c r="F1562" i="1" l="1"/>
  <c r="J1562" i="1"/>
  <c r="L1562" i="1" s="1"/>
  <c r="G1562" i="1"/>
  <c r="D1563" i="1"/>
  <c r="M1560" i="1"/>
  <c r="S1560" i="1" s="1"/>
  <c r="B1560" i="1" s="1"/>
  <c r="M1561" i="1" l="1"/>
  <c r="S1561" i="1" s="1"/>
  <c r="B1561" i="1" s="1"/>
  <c r="F1563" i="1"/>
  <c r="G1563" i="1"/>
  <c r="J1563" i="1"/>
  <c r="L1563" i="1" s="1"/>
  <c r="D1564" i="1"/>
  <c r="F1564" i="1" l="1"/>
  <c r="J1564" i="1"/>
  <c r="L1564" i="1" s="1"/>
  <c r="G1564" i="1"/>
  <c r="M1562" i="1"/>
  <c r="S1562" i="1" s="1"/>
  <c r="B1562" i="1" s="1"/>
  <c r="M1563" i="1" l="1"/>
  <c r="S1563" i="1" s="1"/>
  <c r="B1563" i="1" s="1"/>
  <c r="M1564" i="1"/>
  <c r="P1564" i="1" l="1"/>
  <c r="S1564" i="1"/>
  <c r="T1564" i="1" l="1"/>
  <c r="B1564" i="1"/>
</calcChain>
</file>

<file path=xl/sharedStrings.xml><?xml version="1.0" encoding="utf-8"?>
<sst xmlns="http://schemas.openxmlformats.org/spreadsheetml/2006/main" count="161" uniqueCount="87">
  <si>
    <t>DATA</t>
  </si>
  <si>
    <t>PU</t>
  </si>
  <si>
    <t>VALOR</t>
  </si>
  <si>
    <t>PARCELA</t>
  </si>
  <si>
    <t>JUROS</t>
  </si>
  <si>
    <t>AMORT</t>
  </si>
  <si>
    <t>PRÓXIMO</t>
  </si>
  <si>
    <t>NOMINAL</t>
  </si>
  <si>
    <t>Número</t>
  </si>
  <si>
    <t>Mês</t>
  </si>
  <si>
    <t>Variação</t>
  </si>
  <si>
    <t xml:space="preserve">Dias </t>
  </si>
  <si>
    <t>Dias</t>
  </si>
  <si>
    <t xml:space="preserve">Fator </t>
  </si>
  <si>
    <t>TAXA</t>
  </si>
  <si>
    <t>+JUROS</t>
  </si>
  <si>
    <t>EVENTO</t>
  </si>
  <si>
    <t>Índice</t>
  </si>
  <si>
    <t>Ref</t>
  </si>
  <si>
    <t>Percentual</t>
  </si>
  <si>
    <t>corridos</t>
  </si>
  <si>
    <t xml:space="preserve">contidos </t>
  </si>
  <si>
    <t>Acumulado</t>
  </si>
  <si>
    <t>ATUALIZ</t>
  </si>
  <si>
    <t>ANUAL</t>
  </si>
  <si>
    <t>A=AMORT</t>
  </si>
  <si>
    <t>(dcp)</t>
  </si>
  <si>
    <t>(dct)</t>
  </si>
  <si>
    <t>Auxiliar</t>
  </si>
  <si>
    <t>J=JUROS</t>
  </si>
  <si>
    <t>Nº</t>
  </si>
  <si>
    <t>Data</t>
  </si>
  <si>
    <t>Saldo</t>
  </si>
  <si>
    <t>Juros</t>
  </si>
  <si>
    <t>Amortização</t>
  </si>
  <si>
    <t>Total PG</t>
  </si>
  <si>
    <t>Próximo</t>
  </si>
  <si>
    <t>R$</t>
  </si>
  <si>
    <t>%</t>
  </si>
  <si>
    <t>Evento</t>
  </si>
  <si>
    <t>JUROS PAGOS</t>
  </si>
  <si>
    <t>JUROS A INCORPORAR</t>
  </si>
  <si>
    <t>R$/CRI</t>
  </si>
  <si>
    <t>[CRONOGRAMA]</t>
  </si>
  <si>
    <t>Data Pagamento</t>
  </si>
  <si>
    <t>[FERIADOS]</t>
  </si>
  <si>
    <t>(NIm-3)</t>
  </si>
  <si>
    <t>(NIm-2)</t>
  </si>
  <si>
    <t>DU Ant</t>
  </si>
  <si>
    <t>Prox Aniv</t>
  </si>
  <si>
    <t>Prox Data</t>
  </si>
  <si>
    <t>Prox 2DU</t>
  </si>
  <si>
    <t>Pagamento</t>
  </si>
  <si>
    <t>J=</t>
  </si>
  <si>
    <t>INCC-DI</t>
  </si>
  <si>
    <t>[DATAS BASE]</t>
  </si>
  <si>
    <t>SP_PU</t>
  </si>
  <si>
    <t>SP_VALOR_NOMINAL</t>
  </si>
  <si>
    <t>SP_INCC-DI_NIM-3</t>
  </si>
  <si>
    <t>SP_INCC-DI_NIM-2</t>
  </si>
  <si>
    <t>SP_INCC-DI_Mês</t>
  </si>
  <si>
    <t>SP_INCC-DI_Variação</t>
  </si>
  <si>
    <t xml:space="preserve">SP_INCC-DI_Dias </t>
  </si>
  <si>
    <t>SP_INCC-DI_Dias</t>
  </si>
  <si>
    <t>SP_INCC-DI_Fator</t>
  </si>
  <si>
    <t>SP_INCC-DI_Fator_Aux</t>
  </si>
  <si>
    <t>SP_INCC-DI_Fator_Acumulado</t>
  </si>
  <si>
    <t>SP_PARCELA</t>
  </si>
  <si>
    <t>SP_VALOR_AMORT_PERC</t>
  </si>
  <si>
    <t>SP_VALOR_AMORT</t>
  </si>
  <si>
    <t>SP_JUROS_TAXA</t>
  </si>
  <si>
    <t xml:space="preserve">SP_JUROS_Fator </t>
  </si>
  <si>
    <t>SP_VALOR_JUROS</t>
  </si>
  <si>
    <t>SP_AMORT_+JUROS</t>
  </si>
  <si>
    <t>SP_PRÓXIMO_EVENTO</t>
  </si>
  <si>
    <t>SP_PRÓXIMO_EVENTO_Data</t>
  </si>
  <si>
    <t>DATA INTEGRALIZAÇÃO</t>
  </si>
  <si>
    <t>DATA ANIVIVERSÁRIO</t>
  </si>
  <si>
    <t>DATA VENCIMENTO</t>
  </si>
  <si>
    <t>CASA DE PEDRA SECURITIZADORA DE CRÉDITO S.A. - 1ª EMISSÃO - 13ª SÉRIE - R$ 100.000.000,00</t>
  </si>
  <si>
    <t>13ªSER/1ªEMI</t>
  </si>
  <si>
    <t>CASA DE PEDRA - EBEN</t>
  </si>
  <si>
    <t>A+J=</t>
  </si>
  <si>
    <t>21J0302731</t>
  </si>
  <si>
    <t>BRASPRCRI0E8</t>
  </si>
  <si>
    <t>PRÊMIO LTV INCORP</t>
  </si>
  <si>
    <t>AGT 07/02/2024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</si>
</sst>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5" formatCode="#,##0.00000000"/>
    <numFmt numFmtId="166" formatCode="0.0000%"/>
    <numFmt numFmtId="167" formatCode="d\-mmm\-yy"/>
    <numFmt numFmtId="168" formatCode="#,##0.000"/>
    <numFmt numFmtId="169" formatCode="#,##0.000000000"/>
    <numFmt numFmtId="170" formatCode="0.000000000%"/>
    <numFmt numFmtId="171" formatCode="#,##0.000000"/>
    <numFmt numFmtId="172" formatCode="#,##0.0000000"/>
    <numFmt numFmtId="173" formatCode="#,##0.00000"/>
    <numFmt numFmtId="175" formatCode="0.00000000"/>
    <numFmt numFmtId="176" formatCode="[$-416]mmm\-yy;@"/>
  </numFmts>
  <fonts count="2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rgb="FF0000FF"/>
      <name val="Verdana"/>
      <family val="2"/>
    </font>
    <font>
      <b/>
      <sz val="10"/>
      <color rgb="FF0070C0"/>
      <name val="Verdana"/>
      <family val="2"/>
    </font>
    <font>
      <sz val="10"/>
      <color rgb="FF000000"/>
      <name val="Verdana"/>
      <family val="2"/>
    </font>
    <font>
      <sz val="7.5"/>
      <color rgb="FFFF0000"/>
      <name val="Verdana"/>
      <family val="2"/>
    </font>
    <font>
      <b/>
      <sz val="7.5"/>
      <color rgb="FFFF0000"/>
      <name val="Verdana"/>
      <family val="2"/>
    </font>
    <font>
      <sz val="10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color indexed="1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8" fillId="7" borderId="0" applyNumberFormat="0" applyBorder="0" applyAlignment="0" applyProtection="0"/>
  </cellStyleXfs>
  <cellXfs count="165">
    <xf numFmtId="0" fontId="0" fillId="0" borderId="0" xfId="0"/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9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7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2" fontId="1" fillId="3" borderId="0" xfId="0" applyNumberFormat="1" applyFont="1" applyFill="1" applyAlignment="1">
      <alignment horizontal="center" vertical="center"/>
    </xf>
    <xf numFmtId="173" fontId="1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/>
    </xf>
    <xf numFmtId="171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4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9" fontId="1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0" fontId="6" fillId="0" borderId="3" xfId="0" applyFont="1" applyBorder="1"/>
    <xf numFmtId="3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/>
    <xf numFmtId="0" fontId="3" fillId="2" borderId="0" xfId="0" applyFont="1" applyFill="1" applyAlignment="1">
      <alignment horizontal="center"/>
    </xf>
    <xf numFmtId="167" fontId="3" fillId="2" borderId="0" xfId="0" applyNumberFormat="1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4" fontId="4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top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7" fontId="9" fillId="3" borderId="0" xfId="0" applyNumberFormat="1" applyFont="1" applyFill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9" fillId="0" borderId="0" xfId="0" applyFont="1"/>
    <xf numFmtId="14" fontId="10" fillId="0" borderId="7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7" fontId="10" fillId="3" borderId="0" xfId="0" applyNumberFormat="1" applyFont="1" applyFill="1" applyAlignment="1">
      <alignment horizontal="center" vertical="center"/>
    </xf>
    <xf numFmtId="0" fontId="10" fillId="0" borderId="0" xfId="0" applyFont="1"/>
    <xf numFmtId="0" fontId="13" fillId="4" borderId="0" xfId="0" applyFont="1" applyFill="1" applyAlignment="1">
      <alignment horizontal="center" vertical="center" wrapText="1"/>
    </xf>
    <xf numFmtId="175" fontId="1" fillId="3" borderId="0" xfId="0" applyNumberFormat="1" applyFont="1" applyFill="1" applyAlignment="1">
      <alignment horizontal="center" vertical="center"/>
    </xf>
    <xf numFmtId="175" fontId="12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" fontId="14" fillId="4" borderId="0" xfId="0" applyNumberFormat="1" applyFont="1" applyFill="1" applyAlignment="1">
      <alignment horizontal="center" vertical="center" wrapText="1"/>
    </xf>
    <xf numFmtId="165" fontId="14" fillId="4" borderId="0" xfId="0" applyNumberFormat="1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2" fontId="3" fillId="0" borderId="3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6" fontId="15" fillId="2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4" fontId="6" fillId="0" borderId="7" xfId="0" applyNumberFormat="1" applyFont="1" applyBorder="1" applyAlignment="1">
      <alignment horizontal="center" vertical="center"/>
    </xf>
    <xf numFmtId="168" fontId="6" fillId="0" borderId="0" xfId="0" applyNumberFormat="1" applyFont="1" applyAlignment="1">
      <alignment horizont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7" fontId="15" fillId="0" borderId="3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14" fontId="16" fillId="0" borderId="7" xfId="0" applyNumberFormat="1" applyFont="1" applyBorder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8" fontId="16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" fontId="3" fillId="5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17" fillId="6" borderId="0" xfId="0" applyNumberFormat="1" applyFont="1" applyFill="1" applyAlignment="1">
      <alignment horizontal="center" vertical="center"/>
    </xf>
    <xf numFmtId="167" fontId="5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65" fontId="15" fillId="6" borderId="0" xfId="0" applyNumberFormat="1" applyFont="1" applyFill="1" applyAlignment="1">
      <alignment horizontal="center" vertical="center" wrapText="1"/>
    </xf>
    <xf numFmtId="165" fontId="11" fillId="6" borderId="0" xfId="0" applyNumberFormat="1" applyFont="1" applyFill="1" applyAlignment="1">
      <alignment horizontal="center" vertical="center" wrapText="1"/>
    </xf>
    <xf numFmtId="165" fontId="1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horizontal="left" vertical="center"/>
    </xf>
    <xf numFmtId="168" fontId="6" fillId="0" borderId="0" xfId="0" applyNumberFormat="1" applyFont="1" applyAlignment="1">
      <alignment horizontal="center" vertical="center"/>
    </xf>
    <xf numFmtId="14" fontId="5" fillId="6" borderId="0" xfId="0" applyNumberFormat="1" applyFont="1" applyFill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65" fontId="4" fillId="5" borderId="0" xfId="0" applyNumberFormat="1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Continuous" vertical="center"/>
    </xf>
    <xf numFmtId="11" fontId="16" fillId="5" borderId="0" xfId="0" applyNumberFormat="1" applyFont="1" applyFill="1" applyAlignment="1">
      <alignment horizontal="center" vertical="center"/>
    </xf>
    <xf numFmtId="168" fontId="3" fillId="5" borderId="0" xfId="0" applyNumberFormat="1" applyFont="1" applyFill="1" applyAlignment="1">
      <alignment horizontal="center" vertical="center"/>
    </xf>
    <xf numFmtId="167" fontId="3" fillId="5" borderId="0" xfId="0" applyNumberFormat="1" applyFont="1" applyFill="1" applyAlignment="1">
      <alignment horizontal="centerContinuous" vertical="center"/>
    </xf>
    <xf numFmtId="10" fontId="4" fillId="5" borderId="0" xfId="0" applyNumberFormat="1" applyFont="1" applyFill="1" applyAlignment="1">
      <alignment horizontal="center" vertical="center"/>
    </xf>
    <xf numFmtId="167" fontId="3" fillId="5" borderId="0" xfId="0" applyNumberFormat="1" applyFont="1" applyFill="1" applyAlignment="1">
      <alignment horizontal="center" vertical="center"/>
    </xf>
    <xf numFmtId="170" fontId="4" fillId="5" borderId="0" xfId="0" applyNumberFormat="1" applyFont="1" applyFill="1" applyAlignment="1">
      <alignment horizontal="center" vertical="center"/>
    </xf>
    <xf numFmtId="176" fontId="10" fillId="5" borderId="0" xfId="0" applyNumberFormat="1" applyFont="1" applyFill="1" applyAlignment="1">
      <alignment horizontal="center" vertical="center"/>
    </xf>
    <xf numFmtId="3" fontId="19" fillId="7" borderId="5" xfId="1" applyNumberFormat="1" applyFont="1" applyBorder="1" applyAlignment="1">
      <alignment horizontal="center" vertical="center"/>
    </xf>
    <xf numFmtId="166" fontId="11" fillId="6" borderId="0" xfId="0" applyNumberFormat="1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/>
    </xf>
    <xf numFmtId="172" fontId="1" fillId="0" borderId="0" xfId="0" applyNumberFormat="1" applyFont="1" applyAlignment="1">
      <alignment horizontal="center" vertical="center"/>
    </xf>
    <xf numFmtId="165" fontId="18" fillId="7" borderId="0" xfId="1" applyNumberFormat="1" applyAlignment="1">
      <alignment horizontal="center" vertical="center"/>
    </xf>
    <xf numFmtId="4" fontId="15" fillId="0" borderId="3" xfId="0" applyNumberFormat="1" applyFont="1" applyBorder="1" applyAlignment="1">
      <alignment horizontal="left" vertical="center"/>
    </xf>
    <xf numFmtId="4" fontId="18" fillId="7" borderId="0" xfId="1" applyNumberFormat="1" applyAlignment="1">
      <alignment horizontal="center" vertical="center"/>
    </xf>
    <xf numFmtId="165" fontId="20" fillId="7" borderId="0" xfId="1" applyNumberFormat="1" applyFont="1" applyAlignment="1">
      <alignment horizontal="center" vertical="center"/>
    </xf>
  </cellXfs>
  <cellStyles count="2">
    <cellStyle name="Neutro" xfId="1" builtinId="28"/>
    <cellStyle name="Normal" xfId="0" builtinId="0"/>
  </cellStyles>
  <dxfs count="1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66675</xdr:rowOff>
    </xdr:from>
    <xdr:to>
      <xdr:col>0</xdr:col>
      <xdr:colOff>1400176</xdr:colOff>
      <xdr:row>2</xdr:row>
      <xdr:rowOff>313947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C63B8D-6235-4769-B803-8A6AA549B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66675"/>
          <a:ext cx="1028700" cy="675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INCCDISCRIPT.xls" TargetMode="External"/><Relationship Id="rId1" Type="http://schemas.openxmlformats.org/officeDocument/2006/relationships/externalLinkPath" Target="file:///O:\Deb\INCCDISCRI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"/>
    </sheetNames>
    <sheetDataSet>
      <sheetData sheetId="0">
        <row r="15">
          <cell r="E15">
            <v>43485</v>
          </cell>
        </row>
        <row r="16">
          <cell r="E16">
            <v>43516</v>
          </cell>
          <cell r="F16">
            <v>43485</v>
          </cell>
          <cell r="G16">
            <v>749.51700000000005</v>
          </cell>
        </row>
        <row r="17">
          <cell r="E17">
            <v>43544</v>
          </cell>
          <cell r="F17">
            <v>43516</v>
          </cell>
          <cell r="G17">
            <v>750.18</v>
          </cell>
        </row>
        <row r="18">
          <cell r="E18">
            <v>43575</v>
          </cell>
          <cell r="F18">
            <v>43544</v>
          </cell>
          <cell r="G18">
            <v>752.524</v>
          </cell>
        </row>
        <row r="19">
          <cell r="E19">
            <v>43605</v>
          </cell>
          <cell r="F19">
            <v>43575</v>
          </cell>
          <cell r="G19">
            <v>755.37300000000005</v>
          </cell>
        </row>
        <row r="20">
          <cell r="E20">
            <v>43636</v>
          </cell>
          <cell r="F20">
            <v>43605</v>
          </cell>
          <cell r="G20">
            <v>755.625</v>
          </cell>
        </row>
        <row r="21">
          <cell r="E21">
            <v>43666</v>
          </cell>
          <cell r="F21">
            <v>43636</v>
          </cell>
          <cell r="G21">
            <v>762.30399999999997</v>
          </cell>
        </row>
        <row r="22">
          <cell r="E22">
            <v>43697</v>
          </cell>
          <cell r="F22">
            <v>43666</v>
          </cell>
          <cell r="G22">
            <v>766.69899999999996</v>
          </cell>
        </row>
        <row r="23">
          <cell r="E23">
            <v>43728</v>
          </cell>
          <cell r="F23">
            <v>43697</v>
          </cell>
          <cell r="G23">
            <v>769.95100000000002</v>
          </cell>
        </row>
        <row r="24">
          <cell r="E24">
            <v>43758</v>
          </cell>
          <cell r="F24">
            <v>43728</v>
          </cell>
          <cell r="G24">
            <v>773.52</v>
          </cell>
        </row>
        <row r="25">
          <cell r="E25">
            <v>43789</v>
          </cell>
          <cell r="F25">
            <v>43758</v>
          </cell>
          <cell r="G25">
            <v>774.93899999999996</v>
          </cell>
        </row>
        <row r="26">
          <cell r="E26">
            <v>43819</v>
          </cell>
          <cell r="F26">
            <v>43789</v>
          </cell>
          <cell r="G26">
            <v>775.22500000000002</v>
          </cell>
        </row>
        <row r="27">
          <cell r="E27">
            <v>43850</v>
          </cell>
          <cell r="F27">
            <v>43819</v>
          </cell>
          <cell r="G27">
            <v>776.83900000000006</v>
          </cell>
        </row>
        <row r="28">
          <cell r="E28">
            <v>43881</v>
          </cell>
          <cell r="F28">
            <v>43850</v>
          </cell>
          <cell r="G28">
            <v>779.76599999999996</v>
          </cell>
        </row>
        <row r="29">
          <cell r="E29">
            <v>43910</v>
          </cell>
          <cell r="F29">
            <v>43881</v>
          </cell>
          <cell r="G29">
            <v>782.33600000000001</v>
          </cell>
        </row>
        <row r="30">
          <cell r="E30">
            <v>43941</v>
          </cell>
          <cell r="F30">
            <v>43910</v>
          </cell>
          <cell r="G30">
            <v>784.33799999999997</v>
          </cell>
        </row>
        <row r="31">
          <cell r="E31">
            <v>43971</v>
          </cell>
          <cell r="F31">
            <v>43941</v>
          </cell>
          <cell r="G31">
            <v>786.07</v>
          </cell>
        </row>
        <row r="32">
          <cell r="E32">
            <v>44002</v>
          </cell>
          <cell r="F32">
            <v>43971</v>
          </cell>
          <cell r="G32">
            <v>787.66600000000005</v>
          </cell>
        </row>
        <row r="33">
          <cell r="E33">
            <v>44032</v>
          </cell>
          <cell r="F33">
            <v>44002</v>
          </cell>
          <cell r="G33">
            <v>790.33100000000002</v>
          </cell>
        </row>
        <row r="34">
          <cell r="E34">
            <v>44063</v>
          </cell>
          <cell r="F34">
            <v>44032</v>
          </cell>
          <cell r="G34">
            <v>799.58900000000006</v>
          </cell>
        </row>
        <row r="35">
          <cell r="E35">
            <v>44094</v>
          </cell>
          <cell r="F35">
            <v>44063</v>
          </cell>
          <cell r="G35">
            <v>805.35599999999999</v>
          </cell>
        </row>
        <row r="36">
          <cell r="E36">
            <v>44124</v>
          </cell>
          <cell r="F36">
            <v>44094</v>
          </cell>
          <cell r="G36">
            <v>814.70100000000002</v>
          </cell>
        </row>
        <row r="37">
          <cell r="E37">
            <v>44155</v>
          </cell>
          <cell r="F37">
            <v>44124</v>
          </cell>
          <cell r="G37">
            <v>828.77800000000002</v>
          </cell>
        </row>
        <row r="38">
          <cell r="E38">
            <v>44185</v>
          </cell>
          <cell r="F38">
            <v>44155</v>
          </cell>
          <cell r="G38">
            <v>839.38199999999995</v>
          </cell>
        </row>
        <row r="39">
          <cell r="E39">
            <v>44216</v>
          </cell>
          <cell r="F39">
            <v>44185</v>
          </cell>
          <cell r="G39">
            <v>845.26800000000003</v>
          </cell>
        </row>
        <row r="40">
          <cell r="E40">
            <v>44247</v>
          </cell>
          <cell r="F40">
            <v>44216</v>
          </cell>
          <cell r="G40">
            <v>852.80899999999997</v>
          </cell>
        </row>
        <row r="41">
          <cell r="E41">
            <v>44275</v>
          </cell>
          <cell r="F41">
            <v>44247</v>
          </cell>
          <cell r="G41">
            <v>868.92899999999997</v>
          </cell>
        </row>
        <row r="42">
          <cell r="E42">
            <v>44306</v>
          </cell>
          <cell r="F42">
            <v>44275</v>
          </cell>
          <cell r="G42">
            <v>880.26499999999999</v>
          </cell>
        </row>
        <row r="43">
          <cell r="E43">
            <v>44336</v>
          </cell>
          <cell r="F43">
            <v>44306</v>
          </cell>
          <cell r="G43">
            <v>888.19100000000003</v>
          </cell>
        </row>
        <row r="44">
          <cell r="E44">
            <v>44367</v>
          </cell>
          <cell r="F44">
            <v>44336</v>
          </cell>
          <cell r="G44">
            <v>907.899</v>
          </cell>
        </row>
        <row r="45">
          <cell r="E45">
            <v>44397</v>
          </cell>
          <cell r="F45">
            <v>44367</v>
          </cell>
          <cell r="G45">
            <v>927.51199999999994</v>
          </cell>
        </row>
        <row r="46">
          <cell r="E46">
            <v>44428</v>
          </cell>
          <cell r="F46">
            <v>44397</v>
          </cell>
          <cell r="G46">
            <v>935.35900000000004</v>
          </cell>
        </row>
        <row r="47">
          <cell r="E47">
            <v>44459</v>
          </cell>
          <cell r="F47">
            <v>44428</v>
          </cell>
          <cell r="G47">
            <v>939.69899999999996</v>
          </cell>
        </row>
        <row r="48">
          <cell r="E48">
            <v>44489</v>
          </cell>
          <cell r="F48">
            <v>44459</v>
          </cell>
          <cell r="G48">
            <v>944.52</v>
          </cell>
        </row>
        <row r="49">
          <cell r="E49">
            <v>44520</v>
          </cell>
          <cell r="F49">
            <v>44489</v>
          </cell>
          <cell r="G49">
            <v>952.596</v>
          </cell>
        </row>
        <row r="50">
          <cell r="E50">
            <v>44550</v>
          </cell>
          <cell r="F50">
            <v>44520</v>
          </cell>
          <cell r="G50">
            <v>959.00099999999998</v>
          </cell>
        </row>
        <row r="51">
          <cell r="E51">
            <v>44581</v>
          </cell>
          <cell r="F51">
            <v>44550</v>
          </cell>
          <cell r="G51">
            <v>962.32100000000003</v>
          </cell>
        </row>
        <row r="52">
          <cell r="E52">
            <v>44612</v>
          </cell>
          <cell r="F52">
            <v>44581</v>
          </cell>
          <cell r="G52">
            <v>969.18399999999997</v>
          </cell>
        </row>
        <row r="53">
          <cell r="E53">
            <v>44640</v>
          </cell>
          <cell r="F53">
            <v>44612</v>
          </cell>
          <cell r="G53">
            <v>972.904</v>
          </cell>
        </row>
        <row r="54">
          <cell r="E54">
            <v>44671</v>
          </cell>
          <cell r="F54">
            <v>44640</v>
          </cell>
          <cell r="G54">
            <v>981.24400000000003</v>
          </cell>
        </row>
        <row r="55">
          <cell r="E55">
            <v>44701</v>
          </cell>
          <cell r="F55">
            <v>44671</v>
          </cell>
          <cell r="G55">
            <v>990.54300000000001</v>
          </cell>
        </row>
        <row r="56">
          <cell r="E56">
            <v>44732</v>
          </cell>
          <cell r="F56">
            <v>44701</v>
          </cell>
          <cell r="G56">
            <v>1013.164</v>
          </cell>
        </row>
        <row r="57">
          <cell r="E57">
            <v>44762</v>
          </cell>
          <cell r="F57">
            <v>44732</v>
          </cell>
          <cell r="G57">
            <v>1034.8240000000001</v>
          </cell>
        </row>
        <row r="58">
          <cell r="E58">
            <v>44793</v>
          </cell>
          <cell r="F58">
            <v>44762</v>
          </cell>
          <cell r="G58">
            <v>1043.76</v>
          </cell>
        </row>
        <row r="59">
          <cell r="E59">
            <v>44824</v>
          </cell>
          <cell r="F59">
            <v>44793</v>
          </cell>
          <cell r="G59">
            <v>1044.6790000000001</v>
          </cell>
        </row>
        <row r="60">
          <cell r="E60">
            <v>44854</v>
          </cell>
          <cell r="F60">
            <v>44824</v>
          </cell>
          <cell r="G60">
            <v>1045.616</v>
          </cell>
        </row>
        <row r="61">
          <cell r="E61">
            <v>44885</v>
          </cell>
          <cell r="F61">
            <v>44854</v>
          </cell>
          <cell r="G61">
            <v>1046.896</v>
          </cell>
        </row>
        <row r="62">
          <cell r="E62">
            <v>44915</v>
          </cell>
          <cell r="F62">
            <v>44885</v>
          </cell>
          <cell r="G62">
            <v>1050.701</v>
          </cell>
        </row>
        <row r="63">
          <cell r="E63">
            <v>44946</v>
          </cell>
          <cell r="F63">
            <v>44915</v>
          </cell>
          <cell r="G63">
            <v>1051.6320000000001</v>
          </cell>
        </row>
        <row r="64">
          <cell r="E64">
            <v>44977</v>
          </cell>
          <cell r="F64">
            <v>44946</v>
          </cell>
          <cell r="G64">
            <v>1056.4179999999999</v>
          </cell>
        </row>
        <row r="65">
          <cell r="E65">
            <v>45005</v>
          </cell>
          <cell r="F65">
            <v>44977</v>
          </cell>
          <cell r="G65">
            <v>1056.896</v>
          </cell>
        </row>
        <row r="66">
          <cell r="E66">
            <v>45036</v>
          </cell>
          <cell r="F66">
            <v>45005</v>
          </cell>
          <cell r="G66">
            <v>1060.116</v>
          </cell>
        </row>
        <row r="67">
          <cell r="E67">
            <v>45066</v>
          </cell>
          <cell r="F67">
            <v>45036</v>
          </cell>
          <cell r="G67">
            <v>1061.635</v>
          </cell>
        </row>
        <row r="68">
          <cell r="E68">
            <v>45097</v>
          </cell>
          <cell r="F68">
            <v>45066</v>
          </cell>
          <cell r="G68">
            <v>1067.9190000000001</v>
          </cell>
        </row>
        <row r="69">
          <cell r="E69">
            <v>45127</v>
          </cell>
          <cell r="F69">
            <v>45097</v>
          </cell>
          <cell r="G69">
            <v>1075.54</v>
          </cell>
        </row>
        <row r="70">
          <cell r="E70">
            <v>45158</v>
          </cell>
          <cell r="F70">
            <v>45127</v>
          </cell>
          <cell r="G70">
            <v>1076.626</v>
          </cell>
        </row>
        <row r="71">
          <cell r="E71">
            <v>45189</v>
          </cell>
          <cell r="F71">
            <v>45158</v>
          </cell>
          <cell r="G71">
            <v>1078.412</v>
          </cell>
        </row>
        <row r="72">
          <cell r="E72">
            <v>45219</v>
          </cell>
          <cell r="F72">
            <v>45189</v>
          </cell>
          <cell r="G72">
            <v>1082.104</v>
          </cell>
        </row>
        <row r="73">
          <cell r="E73">
            <v>45250</v>
          </cell>
          <cell r="F73">
            <v>45219</v>
          </cell>
          <cell r="G73">
            <v>1084.242</v>
          </cell>
        </row>
        <row r="74">
          <cell r="E74">
            <v>45280</v>
          </cell>
          <cell r="F74">
            <v>45250</v>
          </cell>
          <cell r="G74">
            <v>1084.9860000000001</v>
          </cell>
        </row>
        <row r="75">
          <cell r="E75">
            <v>45311</v>
          </cell>
          <cell r="F75">
            <v>45280</v>
          </cell>
          <cell r="G75">
            <v>1088.3119999999999</v>
          </cell>
        </row>
        <row r="76">
          <cell r="E76">
            <v>45342</v>
          </cell>
          <cell r="F76">
            <v>45311</v>
          </cell>
          <cell r="G76">
            <v>1091.25</v>
          </cell>
        </row>
        <row r="77">
          <cell r="E77">
            <v>45371</v>
          </cell>
          <cell r="F77">
            <v>45342</v>
          </cell>
          <cell r="G77">
            <v>1092.6849999999999</v>
          </cell>
        </row>
        <row r="78">
          <cell r="E78">
            <v>45402</v>
          </cell>
          <cell r="F78">
            <v>45371</v>
          </cell>
          <cell r="G78">
            <v>1095.7380000000001</v>
          </cell>
        </row>
        <row r="79">
          <cell r="E79">
            <v>45432</v>
          </cell>
          <cell r="F79">
            <v>45402</v>
          </cell>
          <cell r="G79">
            <v>1101.3889999999999</v>
          </cell>
        </row>
        <row r="80">
          <cell r="E80">
            <v>45463</v>
          </cell>
          <cell r="F80">
            <v>45432</v>
          </cell>
          <cell r="G80">
            <v>1110.8869999999999</v>
          </cell>
        </row>
        <row r="81">
          <cell r="E81">
            <v>45493</v>
          </cell>
          <cell r="F81">
            <v>45463</v>
          </cell>
          <cell r="G81">
            <v>1110.8869999999999</v>
          </cell>
        </row>
        <row r="82">
          <cell r="E82">
            <v>45524</v>
          </cell>
          <cell r="F82">
            <v>45493</v>
          </cell>
          <cell r="G82">
            <v>1110.8869999999999</v>
          </cell>
        </row>
        <row r="83">
          <cell r="E83">
            <v>45555</v>
          </cell>
          <cell r="F83">
            <v>45524</v>
          </cell>
          <cell r="G83">
            <v>1110.8869999999999</v>
          </cell>
        </row>
        <row r="84">
          <cell r="E84">
            <v>45585</v>
          </cell>
          <cell r="F84">
            <v>45555</v>
          </cell>
          <cell r="G84">
            <v>1110.8869999999999</v>
          </cell>
        </row>
        <row r="85">
          <cell r="E85">
            <v>45616</v>
          </cell>
          <cell r="F85">
            <v>45585</v>
          </cell>
          <cell r="G85">
            <v>1110.8869999999999</v>
          </cell>
        </row>
        <row r="86">
          <cell r="E86">
            <v>45646</v>
          </cell>
          <cell r="F86">
            <v>45616</v>
          </cell>
          <cell r="G86">
            <v>1110.8869999999999</v>
          </cell>
        </row>
        <row r="87">
          <cell r="E87">
            <v>45677</v>
          </cell>
          <cell r="F87">
            <v>45646</v>
          </cell>
          <cell r="G87">
            <v>1110.8869999999999</v>
          </cell>
        </row>
        <row r="88">
          <cell r="E88">
            <v>45708</v>
          </cell>
          <cell r="F88">
            <v>45677</v>
          </cell>
          <cell r="G88">
            <v>1110.8869999999999</v>
          </cell>
        </row>
        <row r="89">
          <cell r="E89">
            <v>45736</v>
          </cell>
          <cell r="F89">
            <v>45708</v>
          </cell>
          <cell r="G89">
            <v>1110.8869999999999</v>
          </cell>
        </row>
        <row r="90">
          <cell r="E90">
            <v>45767</v>
          </cell>
          <cell r="F90">
            <v>45736</v>
          </cell>
          <cell r="G90">
            <v>1110.8869999999999</v>
          </cell>
        </row>
        <row r="91">
          <cell r="E91">
            <v>45797</v>
          </cell>
          <cell r="F91">
            <v>45767</v>
          </cell>
          <cell r="G91">
            <v>1110.8869999999999</v>
          </cell>
        </row>
        <row r="92">
          <cell r="E92">
            <v>45828</v>
          </cell>
          <cell r="F92">
            <v>45797</v>
          </cell>
          <cell r="G92">
            <v>1110.8869999999999</v>
          </cell>
        </row>
        <row r="93">
          <cell r="E93">
            <v>45858</v>
          </cell>
          <cell r="F93">
            <v>45828</v>
          </cell>
          <cell r="G93">
            <v>1110.8869999999999</v>
          </cell>
        </row>
        <row r="94">
          <cell r="E94">
            <v>45889</v>
          </cell>
          <cell r="F94">
            <v>45858</v>
          </cell>
          <cell r="G94">
            <v>1110.8869999999999</v>
          </cell>
        </row>
        <row r="95">
          <cell r="E95">
            <v>45920</v>
          </cell>
          <cell r="F95">
            <v>45889</v>
          </cell>
          <cell r="G95">
            <v>1110.8869999999999</v>
          </cell>
        </row>
        <row r="96">
          <cell r="E96">
            <v>45950</v>
          </cell>
          <cell r="F96">
            <v>45920</v>
          </cell>
          <cell r="G96">
            <v>1110.8869999999999</v>
          </cell>
        </row>
        <row r="97">
          <cell r="E97">
            <v>45981</v>
          </cell>
          <cell r="F97">
            <v>45950</v>
          </cell>
          <cell r="G97">
            <v>1110.8869999999999</v>
          </cell>
        </row>
        <row r="98">
          <cell r="E98">
            <v>46011</v>
          </cell>
          <cell r="F98">
            <v>45981</v>
          </cell>
          <cell r="G98">
            <v>1110.8869999999999</v>
          </cell>
        </row>
        <row r="99">
          <cell r="E99">
            <v>46042</v>
          </cell>
          <cell r="F99">
            <v>46011</v>
          </cell>
          <cell r="G99">
            <v>1110.8869999999999</v>
          </cell>
        </row>
        <row r="100">
          <cell r="E100">
            <v>46073</v>
          </cell>
          <cell r="F100">
            <v>46042</v>
          </cell>
          <cell r="G100">
            <v>1110.8869999999999</v>
          </cell>
        </row>
        <row r="101">
          <cell r="E101">
            <v>46101</v>
          </cell>
          <cell r="F101">
            <v>46073</v>
          </cell>
          <cell r="G101">
            <v>1110.8869999999999</v>
          </cell>
        </row>
        <row r="102">
          <cell r="E102">
            <v>46132</v>
          </cell>
          <cell r="F102">
            <v>46101</v>
          </cell>
          <cell r="G102">
            <v>1110.8869999999999</v>
          </cell>
        </row>
        <row r="103">
          <cell r="E103">
            <v>46162</v>
          </cell>
          <cell r="F103">
            <v>46132</v>
          </cell>
          <cell r="G103">
            <v>1110.8869999999999</v>
          </cell>
        </row>
        <row r="104">
          <cell r="E104">
            <v>46193</v>
          </cell>
          <cell r="F104">
            <v>46162</v>
          </cell>
          <cell r="G104">
            <v>1110.8869999999999</v>
          </cell>
        </row>
        <row r="105">
          <cell r="E105">
            <v>46223</v>
          </cell>
          <cell r="F105">
            <v>46193</v>
          </cell>
          <cell r="G105">
            <v>1110.8869999999999</v>
          </cell>
        </row>
        <row r="106">
          <cell r="E106">
            <v>46254</v>
          </cell>
          <cell r="F106">
            <v>46223</v>
          </cell>
          <cell r="G106">
            <v>1110.8869999999999</v>
          </cell>
        </row>
        <row r="107">
          <cell r="E107">
            <v>46285</v>
          </cell>
          <cell r="F107">
            <v>46254</v>
          </cell>
          <cell r="G107">
            <v>1110.8869999999999</v>
          </cell>
        </row>
        <row r="108">
          <cell r="E108">
            <v>46315</v>
          </cell>
          <cell r="F108">
            <v>46285</v>
          </cell>
          <cell r="G108">
            <v>1110.8869999999999</v>
          </cell>
        </row>
        <row r="109">
          <cell r="E109">
            <v>46346</v>
          </cell>
          <cell r="F109">
            <v>46315</v>
          </cell>
          <cell r="G109">
            <v>1110.8869999999999</v>
          </cell>
        </row>
        <row r="110">
          <cell r="E110">
            <v>46376</v>
          </cell>
          <cell r="F110">
            <v>46346</v>
          </cell>
          <cell r="G110">
            <v>1110.8869999999999</v>
          </cell>
        </row>
        <row r="111">
          <cell r="E111">
            <v>46407</v>
          </cell>
          <cell r="F111">
            <v>46376</v>
          </cell>
          <cell r="G111">
            <v>1110.8869999999999</v>
          </cell>
        </row>
        <row r="112">
          <cell r="E112">
            <v>46438</v>
          </cell>
          <cell r="F112">
            <v>46407</v>
          </cell>
          <cell r="G112">
            <v>1110.8869999999999</v>
          </cell>
        </row>
        <row r="113">
          <cell r="E113">
            <v>46466</v>
          </cell>
          <cell r="F113">
            <v>46438</v>
          </cell>
          <cell r="G113">
            <v>1110.8869999999999</v>
          </cell>
        </row>
        <row r="114">
          <cell r="E114">
            <v>46497</v>
          </cell>
          <cell r="F114">
            <v>46466</v>
          </cell>
          <cell r="G114">
            <v>1110.8869999999999</v>
          </cell>
        </row>
        <row r="115">
          <cell r="E115">
            <v>46527</v>
          </cell>
          <cell r="F115">
            <v>46497</v>
          </cell>
          <cell r="G115">
            <v>1110.8869999999999</v>
          </cell>
        </row>
        <row r="116">
          <cell r="E116">
            <v>46558</v>
          </cell>
          <cell r="F116">
            <v>46527</v>
          </cell>
          <cell r="G116">
            <v>1110.8869999999999</v>
          </cell>
        </row>
        <row r="117">
          <cell r="E117">
            <v>46588</v>
          </cell>
          <cell r="F117">
            <v>46558</v>
          </cell>
          <cell r="G117">
            <v>1110.8869999999999</v>
          </cell>
        </row>
        <row r="118">
          <cell r="E118">
            <v>46619</v>
          </cell>
          <cell r="F118">
            <v>46588</v>
          </cell>
          <cell r="G118">
            <v>1110.8869999999999</v>
          </cell>
        </row>
        <row r="119">
          <cell r="E119">
            <v>46650</v>
          </cell>
          <cell r="F119">
            <v>46619</v>
          </cell>
          <cell r="G119">
            <v>1110.8869999999999</v>
          </cell>
        </row>
        <row r="120">
          <cell r="E120">
            <v>46680</v>
          </cell>
          <cell r="F120">
            <v>46650</v>
          </cell>
          <cell r="G120">
            <v>1110.8869999999999</v>
          </cell>
        </row>
        <row r="121">
          <cell r="E121">
            <v>46711</v>
          </cell>
          <cell r="F121">
            <v>46680</v>
          </cell>
          <cell r="G121">
            <v>1110.8869999999999</v>
          </cell>
        </row>
        <row r="122">
          <cell r="E122">
            <v>46741</v>
          </cell>
          <cell r="F122">
            <v>46711</v>
          </cell>
          <cell r="G122">
            <v>1110.8869999999999</v>
          </cell>
        </row>
        <row r="123">
          <cell r="E123">
            <v>46772</v>
          </cell>
          <cell r="F123">
            <v>46741</v>
          </cell>
          <cell r="G123">
            <v>1110.8869999999999</v>
          </cell>
        </row>
        <row r="124">
          <cell r="E124">
            <v>46803</v>
          </cell>
          <cell r="F124">
            <v>46772</v>
          </cell>
          <cell r="G124">
            <v>1110.8869999999999</v>
          </cell>
        </row>
        <row r="125">
          <cell r="E125">
            <v>46832</v>
          </cell>
          <cell r="F125">
            <v>46803</v>
          </cell>
          <cell r="G125">
            <v>1110.8869999999999</v>
          </cell>
        </row>
        <row r="126">
          <cell r="E126">
            <v>46863</v>
          </cell>
          <cell r="F126">
            <v>46832</v>
          </cell>
          <cell r="G126">
            <v>1110.8869999999999</v>
          </cell>
        </row>
        <row r="127">
          <cell r="E127">
            <v>46893</v>
          </cell>
          <cell r="F127">
            <v>46863</v>
          </cell>
          <cell r="G127">
            <v>1110.8869999999999</v>
          </cell>
        </row>
        <row r="128">
          <cell r="E128">
            <v>46924</v>
          </cell>
          <cell r="F128">
            <v>46893</v>
          </cell>
          <cell r="G128">
            <v>1110.8869999999999</v>
          </cell>
        </row>
        <row r="129">
          <cell r="E129">
            <v>46954</v>
          </cell>
          <cell r="F129">
            <v>46924</v>
          </cell>
          <cell r="G129">
            <v>1110.8869999999999</v>
          </cell>
        </row>
        <row r="130">
          <cell r="E130">
            <v>46985</v>
          </cell>
          <cell r="F130">
            <v>46954</v>
          </cell>
          <cell r="G130">
            <v>1110.8869999999999</v>
          </cell>
        </row>
        <row r="131">
          <cell r="E131">
            <v>47016</v>
          </cell>
          <cell r="F131">
            <v>46985</v>
          </cell>
          <cell r="G131">
            <v>1110.8869999999999</v>
          </cell>
        </row>
        <row r="132">
          <cell r="E132">
            <v>47046</v>
          </cell>
          <cell r="F132">
            <v>47016</v>
          </cell>
          <cell r="G132">
            <v>1110.8869999999999</v>
          </cell>
        </row>
        <row r="133">
          <cell r="E133">
            <v>47077</v>
          </cell>
          <cell r="F133">
            <v>47046</v>
          </cell>
          <cell r="G133">
            <v>1110.8869999999999</v>
          </cell>
        </row>
        <row r="134">
          <cell r="E134">
            <v>47107</v>
          </cell>
          <cell r="F134">
            <v>47077</v>
          </cell>
          <cell r="G134">
            <v>1110.8869999999999</v>
          </cell>
        </row>
        <row r="135">
          <cell r="E135">
            <v>47138</v>
          </cell>
          <cell r="F135">
            <v>47107</v>
          </cell>
          <cell r="G135">
            <v>1110.8869999999999</v>
          </cell>
        </row>
        <row r="136">
          <cell r="E136">
            <v>47169</v>
          </cell>
          <cell r="F136">
            <v>47138</v>
          </cell>
          <cell r="G136">
            <v>1110.8869999999999</v>
          </cell>
        </row>
        <row r="137">
          <cell r="E137">
            <v>47197</v>
          </cell>
          <cell r="F137">
            <v>47169</v>
          </cell>
          <cell r="G137">
            <v>1110.8869999999999</v>
          </cell>
        </row>
        <row r="138">
          <cell r="E138">
            <v>47228</v>
          </cell>
          <cell r="F138">
            <v>47197</v>
          </cell>
          <cell r="G138">
            <v>1110.8869999999999</v>
          </cell>
        </row>
        <row r="139">
          <cell r="E139">
            <v>47258</v>
          </cell>
          <cell r="F139">
            <v>47228</v>
          </cell>
          <cell r="G139">
            <v>1110.8869999999999</v>
          </cell>
        </row>
        <row r="140">
          <cell r="E140">
            <v>47289</v>
          </cell>
          <cell r="F140">
            <v>47258</v>
          </cell>
          <cell r="G140">
            <v>1110.8869999999999</v>
          </cell>
        </row>
        <row r="141">
          <cell r="E141">
            <v>47319</v>
          </cell>
          <cell r="F141">
            <v>47289</v>
          </cell>
          <cell r="G141">
            <v>1110.8869999999999</v>
          </cell>
        </row>
        <row r="142">
          <cell r="E142">
            <v>47350</v>
          </cell>
          <cell r="F142">
            <v>47319</v>
          </cell>
          <cell r="G142">
            <v>1110.8869999999999</v>
          </cell>
        </row>
        <row r="143">
          <cell r="E143">
            <v>47381</v>
          </cell>
          <cell r="F143">
            <v>47350</v>
          </cell>
          <cell r="G143">
            <v>1110.8869999999999</v>
          </cell>
        </row>
        <row r="144">
          <cell r="E144">
            <v>47411</v>
          </cell>
          <cell r="F144">
            <v>47381</v>
          </cell>
          <cell r="G144">
            <v>1110.8869999999999</v>
          </cell>
        </row>
        <row r="145">
          <cell r="E145">
            <v>47442</v>
          </cell>
          <cell r="F145">
            <v>47411</v>
          </cell>
          <cell r="G145">
            <v>1110.8869999999999</v>
          </cell>
        </row>
        <row r="146">
          <cell r="E146">
            <v>47472</v>
          </cell>
          <cell r="F146">
            <v>47442</v>
          </cell>
          <cell r="G146">
            <v>1110.8869999999999</v>
          </cell>
        </row>
        <row r="147">
          <cell r="E147">
            <v>47503</v>
          </cell>
          <cell r="F147">
            <v>47472</v>
          </cell>
          <cell r="G147">
            <v>1110.8869999999999</v>
          </cell>
        </row>
        <row r="148">
          <cell r="E148">
            <v>47534</v>
          </cell>
          <cell r="F148">
            <v>47503</v>
          </cell>
          <cell r="G148">
            <v>1110.8869999999999</v>
          </cell>
        </row>
        <row r="149">
          <cell r="E149">
            <v>47562</v>
          </cell>
          <cell r="F149">
            <v>47534</v>
          </cell>
          <cell r="G149">
            <v>1110.8869999999999</v>
          </cell>
        </row>
        <row r="150">
          <cell r="E150">
            <v>47593</v>
          </cell>
          <cell r="F150">
            <v>47562</v>
          </cell>
          <cell r="G150">
            <v>1110.8869999999999</v>
          </cell>
        </row>
        <row r="151">
          <cell r="E151">
            <v>47623</v>
          </cell>
          <cell r="F151">
            <v>47593</v>
          </cell>
          <cell r="G151">
            <v>1110.8869999999999</v>
          </cell>
        </row>
        <row r="152">
          <cell r="E152">
            <v>47654</v>
          </cell>
          <cell r="F152">
            <v>47623</v>
          </cell>
          <cell r="G152">
            <v>1110.8869999999999</v>
          </cell>
        </row>
        <row r="153">
          <cell r="E153">
            <v>47684</v>
          </cell>
          <cell r="F153">
            <v>47654</v>
          </cell>
          <cell r="G153">
            <v>1110.8869999999999</v>
          </cell>
        </row>
        <row r="154">
          <cell r="E154">
            <v>47715</v>
          </cell>
          <cell r="F154">
            <v>47684</v>
          </cell>
          <cell r="G154">
            <v>1110.8869999999999</v>
          </cell>
        </row>
        <row r="155">
          <cell r="E155">
            <v>47746</v>
          </cell>
          <cell r="F155">
            <v>47715</v>
          </cell>
          <cell r="G155">
            <v>1110.8869999999999</v>
          </cell>
        </row>
        <row r="156">
          <cell r="E156">
            <v>47776</v>
          </cell>
          <cell r="F156">
            <v>47746</v>
          </cell>
          <cell r="G156">
            <v>1110.8869999999999</v>
          </cell>
        </row>
        <row r="157">
          <cell r="E157">
            <v>47807</v>
          </cell>
          <cell r="F157">
            <v>47776</v>
          </cell>
          <cell r="G157">
            <v>1110.8869999999999</v>
          </cell>
        </row>
        <row r="158">
          <cell r="E158">
            <v>47837</v>
          </cell>
          <cell r="F158">
            <v>47807</v>
          </cell>
          <cell r="G158">
            <v>1110.8869999999999</v>
          </cell>
        </row>
        <row r="159">
          <cell r="E159">
            <v>47868</v>
          </cell>
          <cell r="F159">
            <v>47837</v>
          </cell>
          <cell r="G159">
            <v>1110.8869999999999</v>
          </cell>
        </row>
        <row r="160">
          <cell r="E160">
            <v>47899</v>
          </cell>
          <cell r="F160">
            <v>47868</v>
          </cell>
          <cell r="G160">
            <v>1110.8869999999999</v>
          </cell>
        </row>
        <row r="161">
          <cell r="E161">
            <v>47927</v>
          </cell>
          <cell r="F161">
            <v>47899</v>
          </cell>
          <cell r="G161">
            <v>1110.8869999999999</v>
          </cell>
        </row>
        <row r="162">
          <cell r="E162">
            <v>47958</v>
          </cell>
          <cell r="F162">
            <v>47927</v>
          </cell>
          <cell r="G162">
            <v>1110.8869999999999</v>
          </cell>
        </row>
        <row r="163">
          <cell r="E163">
            <v>47988</v>
          </cell>
          <cell r="F163">
            <v>47958</v>
          </cell>
          <cell r="G163">
            <v>1110.8869999999999</v>
          </cell>
        </row>
        <row r="164">
          <cell r="E164">
            <v>48019</v>
          </cell>
          <cell r="F164">
            <v>47988</v>
          </cell>
          <cell r="G164">
            <v>1110.8869999999999</v>
          </cell>
        </row>
        <row r="165">
          <cell r="E165">
            <v>48049</v>
          </cell>
          <cell r="F165">
            <v>48019</v>
          </cell>
          <cell r="G165">
            <v>1110.8869999999999</v>
          </cell>
        </row>
        <row r="166">
          <cell r="E166">
            <v>48080</v>
          </cell>
          <cell r="F166">
            <v>48049</v>
          </cell>
          <cell r="G166">
            <v>1110.8869999999999</v>
          </cell>
        </row>
        <row r="167">
          <cell r="E167">
            <v>48111</v>
          </cell>
          <cell r="F167">
            <v>48080</v>
          </cell>
          <cell r="G167">
            <v>1110.8869999999999</v>
          </cell>
        </row>
        <row r="168">
          <cell r="E168">
            <v>48141</v>
          </cell>
          <cell r="F168">
            <v>48111</v>
          </cell>
          <cell r="G168">
            <v>1110.8869999999999</v>
          </cell>
        </row>
        <row r="169">
          <cell r="E169">
            <v>48172</v>
          </cell>
          <cell r="F169">
            <v>48141</v>
          </cell>
          <cell r="G169">
            <v>1110.8869999999999</v>
          </cell>
        </row>
        <row r="170">
          <cell r="E170">
            <v>48202</v>
          </cell>
          <cell r="F170">
            <v>48172</v>
          </cell>
          <cell r="G170">
            <v>1110.8869999999999</v>
          </cell>
        </row>
        <row r="171">
          <cell r="E171">
            <v>48233</v>
          </cell>
          <cell r="F171">
            <v>48202</v>
          </cell>
          <cell r="G171">
            <v>1110.8869999999999</v>
          </cell>
        </row>
        <row r="172">
          <cell r="E172">
            <v>48264</v>
          </cell>
          <cell r="F172">
            <v>48233</v>
          </cell>
          <cell r="G172">
            <v>1110.8869999999999</v>
          </cell>
        </row>
        <row r="173">
          <cell r="E173">
            <v>48293</v>
          </cell>
          <cell r="F173">
            <v>48264</v>
          </cell>
          <cell r="G173">
            <v>1110.8869999999999</v>
          </cell>
        </row>
        <row r="174">
          <cell r="E174">
            <v>48324</v>
          </cell>
          <cell r="F174">
            <v>48293</v>
          </cell>
          <cell r="G174">
            <v>1110.8869999999999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U439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5.7109375" style="66" customWidth="1"/>
    <col min="2" max="2" width="25.85546875" style="1" customWidth="1"/>
    <col min="3" max="3" width="23.42578125" style="1" bestFit="1" customWidth="1"/>
    <col min="4" max="4" width="17.5703125" style="1" customWidth="1"/>
    <col min="5" max="5" width="16.5703125" style="1" customWidth="1"/>
    <col min="6" max="6" width="12.42578125" style="1" customWidth="1"/>
    <col min="7" max="7" width="15.28515625" style="1" customWidth="1"/>
    <col min="8" max="8" width="9.7109375" style="1" bestFit="1" customWidth="1"/>
    <col min="9" max="9" width="10.7109375" style="1" bestFit="1" customWidth="1"/>
    <col min="10" max="11" width="15" style="1" customWidth="1"/>
    <col min="12" max="12" width="16.28515625" style="1" customWidth="1"/>
    <col min="13" max="13" width="21.42578125" style="1" customWidth="1"/>
    <col min="14" max="14" width="10.5703125" style="1" bestFit="1" customWidth="1"/>
    <col min="15" max="15" width="16.5703125" style="1" customWidth="1"/>
    <col min="16" max="16" width="21.42578125" style="1" customWidth="1"/>
    <col min="17" max="17" width="19.140625" style="1" customWidth="1"/>
    <col min="18" max="18" width="19.7109375" style="1" customWidth="1"/>
    <col min="19" max="19" width="18.85546875" style="1" customWidth="1"/>
    <col min="20" max="20" width="19.5703125" style="1" bestFit="1" customWidth="1"/>
    <col min="21" max="21" width="12.42578125" style="1" customWidth="1"/>
    <col min="22" max="22" width="24.28515625" style="1" customWidth="1"/>
    <col min="23" max="23" width="21.42578125" style="29" customWidth="1"/>
    <col min="24" max="24" width="20.140625" style="1" customWidth="1"/>
    <col min="25" max="25" width="29.42578125" style="1" customWidth="1"/>
    <col min="26" max="26" width="15.28515625" style="1" customWidth="1"/>
    <col min="27" max="27" width="27.5703125" style="1" bestFit="1" customWidth="1"/>
    <col min="28" max="29" width="20.140625" style="1" customWidth="1"/>
    <col min="30" max="30" width="14.5703125" style="1" bestFit="1" customWidth="1"/>
    <col min="31" max="31" width="16.28515625" style="1" bestFit="1" customWidth="1"/>
    <col min="32" max="32" width="18.85546875" style="1" bestFit="1" customWidth="1"/>
    <col min="33" max="33" width="15" style="1" customWidth="1"/>
    <col min="34" max="203" width="12.42578125" style="1" customWidth="1"/>
    <col min="204" max="204" width="16.28515625" style="7" customWidth="1"/>
    <col min="205" max="206" width="21.42578125" style="7" customWidth="1"/>
    <col min="207" max="207" width="18.85546875" style="7" customWidth="1"/>
    <col min="208" max="208" width="17.5703125" style="7" customWidth="1"/>
    <col min="209" max="213" width="12.42578125" style="7" customWidth="1"/>
    <col min="214" max="215" width="15" style="7" customWidth="1"/>
    <col min="216" max="216" width="16.28515625" style="7" customWidth="1"/>
    <col min="217" max="217" width="21.42578125" style="7" customWidth="1"/>
    <col min="218" max="218" width="11.140625" style="7" customWidth="1"/>
    <col min="219" max="220" width="13.7109375" style="7" customWidth="1"/>
    <col min="221" max="221" width="21.42578125" style="7" customWidth="1"/>
    <col min="222" max="222" width="11.140625" style="7" customWidth="1"/>
    <col min="223" max="223" width="16.28515625" style="7" customWidth="1"/>
    <col min="224" max="224" width="18.85546875" style="7" customWidth="1"/>
    <col min="225" max="226" width="12.42578125" style="7" customWidth="1"/>
    <col min="227" max="227" width="15" style="7" customWidth="1"/>
    <col min="228" max="228" width="21.42578125" style="7" customWidth="1"/>
    <col min="229" max="234" width="20.140625" style="7" customWidth="1"/>
    <col min="235" max="235" width="13.7109375" style="7" customWidth="1"/>
    <col min="236" max="236" width="12.42578125" style="7" customWidth="1"/>
    <col min="237" max="238" width="15" style="7" customWidth="1"/>
    <col min="239" max="256" width="16.28515625" style="7" customWidth="1"/>
    <col min="257" max="257" width="17.5703125" style="7" customWidth="1"/>
    <col min="258" max="264" width="16.28515625" style="7" customWidth="1"/>
    <col min="265" max="265" width="9.85546875" style="7" customWidth="1"/>
    <col min="266" max="266" width="12.42578125" style="7" customWidth="1"/>
    <col min="267" max="268" width="15" style="7" customWidth="1"/>
    <col min="269" max="271" width="16.28515625" style="7" customWidth="1"/>
    <col min="272" max="272" width="27.85546875" style="7" customWidth="1"/>
    <col min="273" max="273" width="29.140625" style="7" customWidth="1"/>
    <col min="274" max="274" width="16.28515625" style="7" customWidth="1"/>
    <col min="275" max="459" width="12.42578125" style="7" customWidth="1"/>
    <col min="460" max="460" width="16.28515625" style="7" customWidth="1"/>
    <col min="461" max="462" width="21.42578125" style="7" customWidth="1"/>
    <col min="463" max="463" width="18.85546875" style="7" customWidth="1"/>
    <col min="464" max="464" width="17.5703125" style="7" customWidth="1"/>
    <col min="465" max="469" width="12.42578125" style="7" customWidth="1"/>
    <col min="470" max="471" width="15" style="7" customWidth="1"/>
    <col min="472" max="472" width="16.28515625" style="7" customWidth="1"/>
    <col min="473" max="473" width="21.42578125" style="7" customWidth="1"/>
    <col min="474" max="474" width="11.140625" style="7" customWidth="1"/>
    <col min="475" max="476" width="13.7109375" style="7" customWidth="1"/>
    <col min="477" max="477" width="21.42578125" style="7" customWidth="1"/>
    <col min="478" max="478" width="11.140625" style="7" customWidth="1"/>
    <col min="479" max="479" width="16.28515625" style="7" customWidth="1"/>
    <col min="480" max="480" width="18.85546875" style="7" customWidth="1"/>
    <col min="481" max="482" width="12.42578125" style="7" customWidth="1"/>
    <col min="483" max="483" width="15" style="7" customWidth="1"/>
    <col min="484" max="484" width="21.42578125" style="7" customWidth="1"/>
    <col min="485" max="490" width="20.140625" style="7" customWidth="1"/>
    <col min="491" max="491" width="13.7109375" style="7" customWidth="1"/>
    <col min="492" max="492" width="12.42578125" style="7" customWidth="1"/>
    <col min="493" max="494" width="15" style="7" customWidth="1"/>
    <col min="495" max="512" width="16.28515625" style="7" customWidth="1"/>
    <col min="513" max="513" width="17.5703125" style="7" customWidth="1"/>
    <col min="514" max="520" width="16.28515625" style="7" customWidth="1"/>
    <col min="521" max="521" width="9.85546875" style="7" customWidth="1"/>
    <col min="522" max="522" width="12.42578125" style="7" customWidth="1"/>
    <col min="523" max="524" width="15" style="7" customWidth="1"/>
    <col min="525" max="527" width="16.28515625" style="7" customWidth="1"/>
    <col min="528" max="528" width="27.85546875" style="7" customWidth="1"/>
    <col min="529" max="529" width="29.140625" style="7" customWidth="1"/>
    <col min="530" max="530" width="16.28515625" style="7" customWidth="1"/>
    <col min="531" max="715" width="12.42578125" style="7" customWidth="1"/>
    <col min="716" max="716" width="16.28515625" style="7" customWidth="1"/>
    <col min="717" max="718" width="21.42578125" style="7" customWidth="1"/>
    <col min="719" max="719" width="18.85546875" style="7" customWidth="1"/>
    <col min="720" max="720" width="17.5703125" style="7" customWidth="1"/>
    <col min="721" max="725" width="12.42578125" style="7" customWidth="1"/>
    <col min="726" max="727" width="15" style="7" customWidth="1"/>
    <col min="728" max="728" width="16.28515625" style="7" customWidth="1"/>
    <col min="729" max="729" width="21.42578125" style="7" customWidth="1"/>
    <col min="730" max="730" width="11.140625" style="7" customWidth="1"/>
    <col min="731" max="732" width="13.7109375" style="7" customWidth="1"/>
    <col min="733" max="733" width="21.42578125" style="7" customWidth="1"/>
    <col min="734" max="734" width="11.140625" style="7" customWidth="1"/>
    <col min="735" max="735" width="16.28515625" style="7" customWidth="1"/>
    <col min="736" max="736" width="18.85546875" style="7" customWidth="1"/>
    <col min="737" max="738" width="12.42578125" style="7" customWidth="1"/>
    <col min="739" max="739" width="15" style="7" customWidth="1"/>
    <col min="740" max="740" width="21.42578125" style="7" customWidth="1"/>
    <col min="741" max="746" width="20.140625" style="7" customWidth="1"/>
    <col min="747" max="747" width="13.7109375" style="7" customWidth="1"/>
    <col min="748" max="748" width="12.42578125" style="7" customWidth="1"/>
    <col min="749" max="750" width="15" style="7" customWidth="1"/>
    <col min="751" max="768" width="16.28515625" style="7" customWidth="1"/>
    <col min="769" max="769" width="17.5703125" style="7" customWidth="1"/>
    <col min="770" max="776" width="16.28515625" style="7" customWidth="1"/>
    <col min="777" max="777" width="9.85546875" style="7" customWidth="1"/>
    <col min="778" max="778" width="12.42578125" style="7" customWidth="1"/>
    <col min="779" max="780" width="15" style="7" customWidth="1"/>
    <col min="781" max="783" width="16.28515625" style="7" customWidth="1"/>
    <col min="784" max="784" width="27.85546875" style="7" customWidth="1"/>
    <col min="785" max="785" width="29.140625" style="7" customWidth="1"/>
    <col min="786" max="786" width="16.28515625" style="7" customWidth="1"/>
    <col min="787" max="971" width="12.42578125" style="7" customWidth="1"/>
    <col min="972" max="972" width="16.28515625" style="7" customWidth="1"/>
    <col min="973" max="974" width="21.42578125" style="7" customWidth="1"/>
    <col min="975" max="975" width="18.85546875" style="7" customWidth="1"/>
    <col min="976" max="976" width="17.5703125" style="7" customWidth="1"/>
    <col min="977" max="981" width="12.42578125" style="7" customWidth="1"/>
    <col min="982" max="983" width="15" style="7" customWidth="1"/>
    <col min="984" max="984" width="16.28515625" style="7" customWidth="1"/>
    <col min="985" max="985" width="21.42578125" style="7" customWidth="1"/>
    <col min="986" max="986" width="11.140625" style="7" customWidth="1"/>
    <col min="987" max="988" width="13.7109375" style="7" customWidth="1"/>
    <col min="989" max="989" width="21.42578125" style="7" customWidth="1"/>
    <col min="990" max="990" width="11.140625" style="7" customWidth="1"/>
    <col min="991" max="991" width="16.28515625" style="7" customWidth="1"/>
    <col min="992" max="992" width="18.85546875" style="7" customWidth="1"/>
    <col min="993" max="994" width="12.42578125" style="7" customWidth="1"/>
    <col min="995" max="995" width="15" style="7" customWidth="1"/>
    <col min="996" max="996" width="21.42578125" style="7" customWidth="1"/>
    <col min="997" max="1002" width="20.140625" style="7" customWidth="1"/>
    <col min="1003" max="1003" width="13.7109375" style="7" customWidth="1"/>
    <col min="1004" max="1004" width="12.42578125" style="7" customWidth="1"/>
    <col min="1005" max="1006" width="15" style="7" customWidth="1"/>
    <col min="1007" max="1024" width="16.28515625" style="7" customWidth="1"/>
    <col min="1025" max="1025" width="17.5703125" style="7" customWidth="1"/>
    <col min="1026" max="1032" width="16.28515625" style="7" customWidth="1"/>
    <col min="1033" max="1033" width="9.85546875" style="7" customWidth="1"/>
    <col min="1034" max="1034" width="12.42578125" style="7" customWidth="1"/>
    <col min="1035" max="1036" width="15" style="7" customWidth="1"/>
    <col min="1037" max="1039" width="16.28515625" style="7" customWidth="1"/>
    <col min="1040" max="1040" width="27.85546875" style="7" customWidth="1"/>
    <col min="1041" max="1041" width="29.140625" style="7" customWidth="1"/>
    <col min="1042" max="1042" width="16.28515625" style="7" customWidth="1"/>
    <col min="1043" max="1227" width="12.42578125" style="7" customWidth="1"/>
    <col min="1228" max="1228" width="16.28515625" style="7" customWidth="1"/>
    <col min="1229" max="1230" width="21.42578125" style="7" customWidth="1"/>
    <col min="1231" max="1231" width="18.85546875" style="7" customWidth="1"/>
    <col min="1232" max="1232" width="17.5703125" style="7" customWidth="1"/>
    <col min="1233" max="1237" width="12.42578125" style="7" customWidth="1"/>
    <col min="1238" max="1239" width="15" style="7" customWidth="1"/>
    <col min="1240" max="1240" width="16.28515625" style="7" customWidth="1"/>
    <col min="1241" max="1241" width="21.42578125" style="7" customWidth="1"/>
    <col min="1242" max="1242" width="11.140625" style="7" customWidth="1"/>
    <col min="1243" max="1244" width="13.7109375" style="7" customWidth="1"/>
    <col min="1245" max="1245" width="21.42578125" style="7" customWidth="1"/>
    <col min="1246" max="1246" width="11.140625" style="7" customWidth="1"/>
    <col min="1247" max="1247" width="16.28515625" style="7" customWidth="1"/>
    <col min="1248" max="1248" width="18.85546875" style="7" customWidth="1"/>
    <col min="1249" max="1250" width="12.42578125" style="7" customWidth="1"/>
    <col min="1251" max="1251" width="15" style="7" customWidth="1"/>
    <col min="1252" max="1252" width="21.42578125" style="7" customWidth="1"/>
    <col min="1253" max="1258" width="20.140625" style="7" customWidth="1"/>
    <col min="1259" max="1259" width="13.7109375" style="7" customWidth="1"/>
    <col min="1260" max="1260" width="12.42578125" style="7" customWidth="1"/>
    <col min="1261" max="1262" width="15" style="7" customWidth="1"/>
    <col min="1263" max="1280" width="16.28515625" style="7" customWidth="1"/>
    <col min="1281" max="1281" width="17.5703125" style="7" customWidth="1"/>
    <col min="1282" max="1288" width="16.28515625" style="7" customWidth="1"/>
    <col min="1289" max="1289" width="9.85546875" style="7" customWidth="1"/>
    <col min="1290" max="1290" width="12.42578125" style="7" customWidth="1"/>
    <col min="1291" max="1292" width="15" style="7" customWidth="1"/>
    <col min="1293" max="1295" width="16.28515625" style="7" customWidth="1"/>
    <col min="1296" max="1296" width="27.85546875" style="7" customWidth="1"/>
    <col min="1297" max="1297" width="29.140625" style="7" customWidth="1"/>
    <col min="1298" max="1298" width="16.28515625" style="7" customWidth="1"/>
    <col min="1299" max="1483" width="12.42578125" style="7" customWidth="1"/>
    <col min="1484" max="1484" width="16.28515625" style="7" customWidth="1"/>
    <col min="1485" max="1486" width="21.42578125" style="7" customWidth="1"/>
    <col min="1487" max="1487" width="18.85546875" style="7" customWidth="1"/>
    <col min="1488" max="1488" width="17.5703125" style="7" customWidth="1"/>
    <col min="1489" max="1493" width="12.42578125" style="7" customWidth="1"/>
    <col min="1494" max="1495" width="15" style="7" customWidth="1"/>
    <col min="1496" max="1496" width="16.28515625" style="7" customWidth="1"/>
    <col min="1497" max="1497" width="21.42578125" style="7" customWidth="1"/>
    <col min="1498" max="1498" width="11.140625" style="7" customWidth="1"/>
    <col min="1499" max="1500" width="13.7109375" style="7" customWidth="1"/>
    <col min="1501" max="1501" width="21.42578125" style="7" customWidth="1"/>
    <col min="1502" max="1502" width="11.140625" style="7" customWidth="1"/>
    <col min="1503" max="1503" width="16.28515625" style="7" customWidth="1"/>
    <col min="1504" max="1504" width="18.85546875" style="7" customWidth="1"/>
    <col min="1505" max="1506" width="12.42578125" style="7" customWidth="1"/>
    <col min="1507" max="1507" width="15" style="7" customWidth="1"/>
    <col min="1508" max="1508" width="21.42578125" style="7" customWidth="1"/>
    <col min="1509" max="1514" width="20.140625" style="7" customWidth="1"/>
    <col min="1515" max="1515" width="13.7109375" style="7" customWidth="1"/>
    <col min="1516" max="1516" width="12.42578125" style="7" customWidth="1"/>
    <col min="1517" max="1518" width="15" style="7" customWidth="1"/>
    <col min="1519" max="1536" width="16.28515625" style="7" customWidth="1"/>
    <col min="1537" max="1537" width="17.5703125" style="7" customWidth="1"/>
    <col min="1538" max="1544" width="16.28515625" style="7" customWidth="1"/>
    <col min="1545" max="1545" width="9.85546875" style="7" customWidth="1"/>
    <col min="1546" max="1546" width="12.42578125" style="7" customWidth="1"/>
    <col min="1547" max="1548" width="15" style="7" customWidth="1"/>
    <col min="1549" max="1551" width="16.28515625" style="7" customWidth="1"/>
    <col min="1552" max="1552" width="27.85546875" style="7" customWidth="1"/>
    <col min="1553" max="1553" width="29.140625" style="7" customWidth="1"/>
    <col min="1554" max="1554" width="16.28515625" style="7" customWidth="1"/>
    <col min="1555" max="1739" width="12.42578125" style="7" customWidth="1"/>
    <col min="1740" max="1740" width="16.28515625" style="7" customWidth="1"/>
    <col min="1741" max="1742" width="21.42578125" style="7" customWidth="1"/>
    <col min="1743" max="1743" width="18.85546875" style="7" customWidth="1"/>
    <col min="1744" max="1744" width="17.5703125" style="7" customWidth="1"/>
    <col min="1745" max="1749" width="12.42578125" style="7" customWidth="1"/>
    <col min="1750" max="1751" width="15" style="7" customWidth="1"/>
    <col min="1752" max="1752" width="16.28515625" style="7" customWidth="1"/>
    <col min="1753" max="1753" width="21.42578125" style="7" customWidth="1"/>
    <col min="1754" max="1754" width="11.140625" style="7" customWidth="1"/>
    <col min="1755" max="1756" width="13.7109375" style="7" customWidth="1"/>
    <col min="1757" max="1757" width="21.42578125" style="7" customWidth="1"/>
    <col min="1758" max="1758" width="11.140625" style="7" customWidth="1"/>
    <col min="1759" max="1759" width="16.28515625" style="7" customWidth="1"/>
    <col min="1760" max="1760" width="18.85546875" style="7" customWidth="1"/>
    <col min="1761" max="1762" width="12.42578125" style="7" customWidth="1"/>
    <col min="1763" max="1763" width="15" style="7" customWidth="1"/>
    <col min="1764" max="1764" width="21.42578125" style="7" customWidth="1"/>
    <col min="1765" max="1770" width="20.140625" style="7" customWidth="1"/>
    <col min="1771" max="1771" width="13.7109375" style="7" customWidth="1"/>
    <col min="1772" max="1772" width="12.42578125" style="7" customWidth="1"/>
    <col min="1773" max="1774" width="15" style="7" customWidth="1"/>
    <col min="1775" max="1792" width="16.28515625" style="7" customWidth="1"/>
    <col min="1793" max="1793" width="17.5703125" style="7" customWidth="1"/>
    <col min="1794" max="1800" width="16.28515625" style="7" customWidth="1"/>
    <col min="1801" max="1801" width="9.85546875" style="7" customWidth="1"/>
    <col min="1802" max="1802" width="12.42578125" style="7" customWidth="1"/>
    <col min="1803" max="1804" width="15" style="7" customWidth="1"/>
    <col min="1805" max="1807" width="16.28515625" style="7" customWidth="1"/>
    <col min="1808" max="1808" width="27.85546875" style="7" customWidth="1"/>
    <col min="1809" max="1809" width="29.140625" style="7" customWidth="1"/>
    <col min="1810" max="1810" width="16.28515625" style="7" customWidth="1"/>
    <col min="1811" max="1995" width="12.42578125" style="7" customWidth="1"/>
    <col min="1996" max="1996" width="16.28515625" style="7" customWidth="1"/>
    <col min="1997" max="1998" width="21.42578125" style="7" customWidth="1"/>
    <col min="1999" max="1999" width="18.85546875" style="7" customWidth="1"/>
    <col min="2000" max="2000" width="17.5703125" style="7" customWidth="1"/>
    <col min="2001" max="2005" width="12.42578125" style="7" customWidth="1"/>
    <col min="2006" max="2007" width="15" style="7" customWidth="1"/>
    <col min="2008" max="2008" width="16.28515625" style="7" customWidth="1"/>
    <col min="2009" max="2009" width="21.42578125" style="7" customWidth="1"/>
    <col min="2010" max="2010" width="11.140625" style="7" customWidth="1"/>
    <col min="2011" max="2012" width="13.7109375" style="7" customWidth="1"/>
    <col min="2013" max="2013" width="21.42578125" style="7" customWidth="1"/>
    <col min="2014" max="2014" width="11.140625" style="7" customWidth="1"/>
    <col min="2015" max="2015" width="16.28515625" style="7" customWidth="1"/>
    <col min="2016" max="2016" width="18.85546875" style="7" customWidth="1"/>
    <col min="2017" max="2018" width="12.42578125" style="7" customWidth="1"/>
    <col min="2019" max="2019" width="15" style="7" customWidth="1"/>
    <col min="2020" max="2020" width="21.42578125" style="7" customWidth="1"/>
    <col min="2021" max="2026" width="20.140625" style="7" customWidth="1"/>
    <col min="2027" max="2027" width="13.7109375" style="7" customWidth="1"/>
    <col min="2028" max="2028" width="12.42578125" style="7" customWidth="1"/>
    <col min="2029" max="2030" width="15" style="7" customWidth="1"/>
    <col min="2031" max="2048" width="16.28515625" style="7" customWidth="1"/>
    <col min="2049" max="2049" width="17.5703125" style="7" customWidth="1"/>
    <col min="2050" max="2056" width="16.28515625" style="7" customWidth="1"/>
    <col min="2057" max="2057" width="9.85546875" style="7" customWidth="1"/>
    <col min="2058" max="2058" width="12.42578125" style="7" customWidth="1"/>
    <col min="2059" max="2060" width="15" style="7" customWidth="1"/>
    <col min="2061" max="2063" width="16.28515625" style="7" customWidth="1"/>
    <col min="2064" max="2064" width="27.85546875" style="7" customWidth="1"/>
    <col min="2065" max="2065" width="29.140625" style="7" customWidth="1"/>
    <col min="2066" max="2066" width="16.28515625" style="7" customWidth="1"/>
    <col min="2067" max="2251" width="12.42578125" style="7" customWidth="1"/>
    <col min="2252" max="2252" width="16.28515625" style="7" customWidth="1"/>
    <col min="2253" max="2254" width="21.42578125" style="7" customWidth="1"/>
    <col min="2255" max="2255" width="18.85546875" style="7" customWidth="1"/>
    <col min="2256" max="2256" width="17.5703125" style="7" customWidth="1"/>
    <col min="2257" max="2261" width="12.42578125" style="7" customWidth="1"/>
    <col min="2262" max="2263" width="15" style="7" customWidth="1"/>
    <col min="2264" max="2264" width="16.28515625" style="7" customWidth="1"/>
    <col min="2265" max="2265" width="21.42578125" style="7" customWidth="1"/>
    <col min="2266" max="2266" width="11.140625" style="7" customWidth="1"/>
    <col min="2267" max="2268" width="13.7109375" style="7" customWidth="1"/>
    <col min="2269" max="2269" width="21.42578125" style="7" customWidth="1"/>
    <col min="2270" max="2270" width="11.140625" style="7" customWidth="1"/>
    <col min="2271" max="2271" width="16.28515625" style="7" customWidth="1"/>
    <col min="2272" max="2272" width="18.85546875" style="7" customWidth="1"/>
    <col min="2273" max="2274" width="12.42578125" style="7" customWidth="1"/>
    <col min="2275" max="2275" width="15" style="7" customWidth="1"/>
    <col min="2276" max="2276" width="21.42578125" style="7" customWidth="1"/>
    <col min="2277" max="2282" width="20.140625" style="7" customWidth="1"/>
    <col min="2283" max="2283" width="13.7109375" style="7" customWidth="1"/>
    <col min="2284" max="2284" width="12.42578125" style="7" customWidth="1"/>
    <col min="2285" max="2286" width="15" style="7" customWidth="1"/>
    <col min="2287" max="2304" width="16.28515625" style="7" customWidth="1"/>
    <col min="2305" max="2305" width="17.5703125" style="7" customWidth="1"/>
    <col min="2306" max="2312" width="16.28515625" style="7" customWidth="1"/>
    <col min="2313" max="2313" width="9.85546875" style="7" customWidth="1"/>
    <col min="2314" max="2314" width="12.42578125" style="7" customWidth="1"/>
    <col min="2315" max="2316" width="15" style="7" customWidth="1"/>
    <col min="2317" max="2319" width="16.28515625" style="7" customWidth="1"/>
    <col min="2320" max="2320" width="27.85546875" style="7" customWidth="1"/>
    <col min="2321" max="2321" width="29.140625" style="7" customWidth="1"/>
    <col min="2322" max="2322" width="16.28515625" style="7" customWidth="1"/>
    <col min="2323" max="2507" width="12.42578125" style="7" customWidth="1"/>
    <col min="2508" max="2508" width="16.28515625" style="7" customWidth="1"/>
    <col min="2509" max="2510" width="21.42578125" style="7" customWidth="1"/>
    <col min="2511" max="2511" width="18.85546875" style="7" customWidth="1"/>
    <col min="2512" max="2512" width="17.5703125" style="7" customWidth="1"/>
    <col min="2513" max="2517" width="12.42578125" style="7" customWidth="1"/>
    <col min="2518" max="2519" width="15" style="7" customWidth="1"/>
    <col min="2520" max="2520" width="16.28515625" style="7" customWidth="1"/>
    <col min="2521" max="2521" width="21.42578125" style="7" customWidth="1"/>
    <col min="2522" max="2522" width="11.140625" style="7" customWidth="1"/>
    <col min="2523" max="2524" width="13.7109375" style="7" customWidth="1"/>
    <col min="2525" max="2525" width="21.42578125" style="7" customWidth="1"/>
    <col min="2526" max="2526" width="11.140625" style="7" customWidth="1"/>
    <col min="2527" max="2527" width="16.28515625" style="7" customWidth="1"/>
    <col min="2528" max="2528" width="18.85546875" style="7" customWidth="1"/>
    <col min="2529" max="2530" width="12.42578125" style="7" customWidth="1"/>
    <col min="2531" max="2531" width="15" style="7" customWidth="1"/>
    <col min="2532" max="2532" width="21.42578125" style="7" customWidth="1"/>
    <col min="2533" max="2538" width="20.140625" style="7" customWidth="1"/>
    <col min="2539" max="2539" width="13.7109375" style="7" customWidth="1"/>
    <col min="2540" max="2540" width="12.42578125" style="7" customWidth="1"/>
    <col min="2541" max="2542" width="15" style="7" customWidth="1"/>
    <col min="2543" max="2560" width="16.28515625" style="7" customWidth="1"/>
    <col min="2561" max="2561" width="17.5703125" style="7" customWidth="1"/>
    <col min="2562" max="2568" width="16.28515625" style="7" customWidth="1"/>
    <col min="2569" max="2569" width="9.85546875" style="7" customWidth="1"/>
    <col min="2570" max="2570" width="12.42578125" style="7" customWidth="1"/>
    <col min="2571" max="2572" width="15" style="7" customWidth="1"/>
    <col min="2573" max="2575" width="16.28515625" style="7" customWidth="1"/>
    <col min="2576" max="2576" width="27.85546875" style="7" customWidth="1"/>
    <col min="2577" max="2577" width="29.140625" style="7" customWidth="1"/>
    <col min="2578" max="2578" width="16.28515625" style="7" customWidth="1"/>
    <col min="2579" max="2763" width="12.42578125" style="7" customWidth="1"/>
    <col min="2764" max="2764" width="16.28515625" style="7" customWidth="1"/>
    <col min="2765" max="2766" width="21.42578125" style="7" customWidth="1"/>
    <col min="2767" max="2767" width="18.85546875" style="7" customWidth="1"/>
    <col min="2768" max="2768" width="17.5703125" style="7" customWidth="1"/>
    <col min="2769" max="2773" width="12.42578125" style="7" customWidth="1"/>
    <col min="2774" max="2775" width="15" style="7" customWidth="1"/>
    <col min="2776" max="2776" width="16.28515625" style="7" customWidth="1"/>
    <col min="2777" max="2777" width="21.42578125" style="7" customWidth="1"/>
    <col min="2778" max="2778" width="11.140625" style="7" customWidth="1"/>
    <col min="2779" max="2780" width="13.7109375" style="7" customWidth="1"/>
    <col min="2781" max="2781" width="21.42578125" style="7" customWidth="1"/>
    <col min="2782" max="2782" width="11.140625" style="7" customWidth="1"/>
    <col min="2783" max="2783" width="16.28515625" style="7" customWidth="1"/>
    <col min="2784" max="2784" width="18.85546875" style="7" customWidth="1"/>
    <col min="2785" max="2786" width="12.42578125" style="7" customWidth="1"/>
    <col min="2787" max="2787" width="15" style="7" customWidth="1"/>
    <col min="2788" max="2788" width="21.42578125" style="7" customWidth="1"/>
    <col min="2789" max="2794" width="20.140625" style="7" customWidth="1"/>
    <col min="2795" max="2795" width="13.7109375" style="7" customWidth="1"/>
    <col min="2796" max="2796" width="12.42578125" style="7" customWidth="1"/>
    <col min="2797" max="2798" width="15" style="7" customWidth="1"/>
    <col min="2799" max="2816" width="16.28515625" style="7" customWidth="1"/>
    <col min="2817" max="2817" width="17.5703125" style="7" customWidth="1"/>
    <col min="2818" max="2824" width="16.28515625" style="7" customWidth="1"/>
    <col min="2825" max="2825" width="9.85546875" style="7" customWidth="1"/>
    <col min="2826" max="2826" width="12.42578125" style="7" customWidth="1"/>
    <col min="2827" max="2828" width="15" style="7" customWidth="1"/>
    <col min="2829" max="2831" width="16.28515625" style="7" customWidth="1"/>
    <col min="2832" max="2832" width="27.85546875" style="7" customWidth="1"/>
    <col min="2833" max="2833" width="29.140625" style="7" customWidth="1"/>
    <col min="2834" max="2834" width="16.28515625" style="7" customWidth="1"/>
    <col min="2835" max="3019" width="12.42578125" style="7" customWidth="1"/>
    <col min="3020" max="3020" width="16.28515625" style="7" customWidth="1"/>
    <col min="3021" max="3022" width="21.42578125" style="7" customWidth="1"/>
    <col min="3023" max="3023" width="18.85546875" style="7" customWidth="1"/>
    <col min="3024" max="3024" width="17.5703125" style="7" customWidth="1"/>
    <col min="3025" max="3029" width="12.42578125" style="7" customWidth="1"/>
    <col min="3030" max="3031" width="15" style="7" customWidth="1"/>
    <col min="3032" max="3032" width="16.28515625" style="7" customWidth="1"/>
    <col min="3033" max="3033" width="21.42578125" style="7" customWidth="1"/>
    <col min="3034" max="3034" width="11.140625" style="7" customWidth="1"/>
    <col min="3035" max="3036" width="13.7109375" style="7" customWidth="1"/>
    <col min="3037" max="3037" width="21.42578125" style="7" customWidth="1"/>
    <col min="3038" max="3038" width="11.140625" style="7" customWidth="1"/>
    <col min="3039" max="3039" width="16.28515625" style="7" customWidth="1"/>
    <col min="3040" max="3040" width="18.85546875" style="7" customWidth="1"/>
    <col min="3041" max="3042" width="12.42578125" style="7" customWidth="1"/>
    <col min="3043" max="3043" width="15" style="7" customWidth="1"/>
    <col min="3044" max="3044" width="21.42578125" style="7" customWidth="1"/>
    <col min="3045" max="3050" width="20.140625" style="7" customWidth="1"/>
    <col min="3051" max="3051" width="13.7109375" style="7" customWidth="1"/>
    <col min="3052" max="3052" width="12.42578125" style="7" customWidth="1"/>
    <col min="3053" max="3054" width="15" style="7" customWidth="1"/>
    <col min="3055" max="3072" width="16.28515625" style="7" customWidth="1"/>
    <col min="3073" max="3073" width="17.5703125" style="7" customWidth="1"/>
    <col min="3074" max="3080" width="16.28515625" style="7" customWidth="1"/>
    <col min="3081" max="3081" width="9.85546875" style="7" customWidth="1"/>
    <col min="3082" max="3082" width="12.42578125" style="7" customWidth="1"/>
    <col min="3083" max="3084" width="15" style="7" customWidth="1"/>
    <col min="3085" max="3087" width="16.28515625" style="7" customWidth="1"/>
    <col min="3088" max="3088" width="27.85546875" style="7" customWidth="1"/>
    <col min="3089" max="3089" width="29.140625" style="7" customWidth="1"/>
    <col min="3090" max="3090" width="16.28515625" style="7" customWidth="1"/>
    <col min="3091" max="3275" width="12.42578125" style="7" customWidth="1"/>
    <col min="3276" max="3276" width="16.28515625" style="7" customWidth="1"/>
    <col min="3277" max="3278" width="21.42578125" style="7" customWidth="1"/>
    <col min="3279" max="3279" width="18.85546875" style="7" customWidth="1"/>
    <col min="3280" max="3280" width="17.5703125" style="7" customWidth="1"/>
    <col min="3281" max="3285" width="12.42578125" style="7" customWidth="1"/>
    <col min="3286" max="3287" width="15" style="7" customWidth="1"/>
    <col min="3288" max="3288" width="16.28515625" style="7" customWidth="1"/>
    <col min="3289" max="3289" width="21.42578125" style="7" customWidth="1"/>
    <col min="3290" max="3290" width="11.140625" style="7" customWidth="1"/>
    <col min="3291" max="3292" width="13.7109375" style="7" customWidth="1"/>
    <col min="3293" max="3293" width="21.42578125" style="7" customWidth="1"/>
    <col min="3294" max="3294" width="11.140625" style="7" customWidth="1"/>
    <col min="3295" max="3295" width="16.28515625" style="7" customWidth="1"/>
    <col min="3296" max="3296" width="18.85546875" style="7" customWidth="1"/>
    <col min="3297" max="3298" width="12.42578125" style="7" customWidth="1"/>
    <col min="3299" max="3299" width="15" style="7" customWidth="1"/>
    <col min="3300" max="3300" width="21.42578125" style="7" customWidth="1"/>
    <col min="3301" max="3306" width="20.140625" style="7" customWidth="1"/>
    <col min="3307" max="3307" width="13.7109375" style="7" customWidth="1"/>
    <col min="3308" max="3308" width="12.42578125" style="7" customWidth="1"/>
    <col min="3309" max="3310" width="15" style="7" customWidth="1"/>
    <col min="3311" max="3328" width="16.28515625" style="7" customWidth="1"/>
    <col min="3329" max="3329" width="17.5703125" style="7" customWidth="1"/>
    <col min="3330" max="3336" width="16.28515625" style="7" customWidth="1"/>
    <col min="3337" max="3337" width="9.85546875" style="7" customWidth="1"/>
    <col min="3338" max="3338" width="12.42578125" style="7" customWidth="1"/>
    <col min="3339" max="3340" width="15" style="7" customWidth="1"/>
    <col min="3341" max="3343" width="16.28515625" style="7" customWidth="1"/>
    <col min="3344" max="3344" width="27.85546875" style="7" customWidth="1"/>
    <col min="3345" max="3345" width="29.140625" style="7" customWidth="1"/>
    <col min="3346" max="3346" width="16.28515625" style="7" customWidth="1"/>
    <col min="3347" max="3531" width="12.42578125" style="7" customWidth="1"/>
    <col min="3532" max="3532" width="16.28515625" style="7" customWidth="1"/>
    <col min="3533" max="3534" width="21.42578125" style="7" customWidth="1"/>
    <col min="3535" max="3535" width="18.85546875" style="7" customWidth="1"/>
    <col min="3536" max="3536" width="17.5703125" style="7" customWidth="1"/>
    <col min="3537" max="3541" width="12.42578125" style="7" customWidth="1"/>
    <col min="3542" max="3543" width="15" style="7" customWidth="1"/>
    <col min="3544" max="3544" width="16.28515625" style="7" customWidth="1"/>
    <col min="3545" max="3545" width="21.42578125" style="7" customWidth="1"/>
    <col min="3546" max="3546" width="11.140625" style="7" customWidth="1"/>
    <col min="3547" max="3548" width="13.7109375" style="7" customWidth="1"/>
    <col min="3549" max="3549" width="21.42578125" style="7" customWidth="1"/>
    <col min="3550" max="3550" width="11.140625" style="7" customWidth="1"/>
    <col min="3551" max="3551" width="16.28515625" style="7" customWidth="1"/>
    <col min="3552" max="3552" width="18.85546875" style="7" customWidth="1"/>
    <col min="3553" max="3554" width="12.42578125" style="7" customWidth="1"/>
    <col min="3555" max="3555" width="15" style="7" customWidth="1"/>
    <col min="3556" max="3556" width="21.42578125" style="7" customWidth="1"/>
    <col min="3557" max="3562" width="20.140625" style="7" customWidth="1"/>
    <col min="3563" max="3563" width="13.7109375" style="7" customWidth="1"/>
    <col min="3564" max="3564" width="12.42578125" style="7" customWidth="1"/>
    <col min="3565" max="3566" width="15" style="7" customWidth="1"/>
    <col min="3567" max="3584" width="16.28515625" style="7" customWidth="1"/>
    <col min="3585" max="3585" width="17.5703125" style="7" customWidth="1"/>
    <col min="3586" max="3592" width="16.28515625" style="7" customWidth="1"/>
    <col min="3593" max="3593" width="9.85546875" style="7" customWidth="1"/>
    <col min="3594" max="3594" width="12.42578125" style="7" customWidth="1"/>
    <col min="3595" max="3596" width="15" style="7" customWidth="1"/>
    <col min="3597" max="3599" width="16.28515625" style="7" customWidth="1"/>
    <col min="3600" max="3600" width="27.85546875" style="7" customWidth="1"/>
    <col min="3601" max="3601" width="29.140625" style="7" customWidth="1"/>
    <col min="3602" max="3602" width="16.28515625" style="7" customWidth="1"/>
    <col min="3603" max="3787" width="12.42578125" style="7" customWidth="1"/>
    <col min="3788" max="3788" width="16.28515625" style="7" customWidth="1"/>
    <col min="3789" max="3790" width="21.42578125" style="7" customWidth="1"/>
    <col min="3791" max="3791" width="18.85546875" style="7" customWidth="1"/>
    <col min="3792" max="3792" width="17.5703125" style="7" customWidth="1"/>
    <col min="3793" max="3797" width="12.42578125" style="7" customWidth="1"/>
    <col min="3798" max="3799" width="15" style="7" customWidth="1"/>
    <col min="3800" max="3800" width="16.28515625" style="7" customWidth="1"/>
    <col min="3801" max="3801" width="21.42578125" style="7" customWidth="1"/>
    <col min="3802" max="3802" width="11.140625" style="7" customWidth="1"/>
    <col min="3803" max="3804" width="13.7109375" style="7" customWidth="1"/>
    <col min="3805" max="3805" width="21.42578125" style="7" customWidth="1"/>
    <col min="3806" max="3806" width="11.140625" style="7" customWidth="1"/>
    <col min="3807" max="3807" width="16.28515625" style="7" customWidth="1"/>
    <col min="3808" max="3808" width="18.85546875" style="7" customWidth="1"/>
    <col min="3809" max="3810" width="12.42578125" style="7" customWidth="1"/>
    <col min="3811" max="3811" width="15" style="7" customWidth="1"/>
    <col min="3812" max="3812" width="21.42578125" style="7" customWidth="1"/>
    <col min="3813" max="3818" width="20.140625" style="7" customWidth="1"/>
    <col min="3819" max="3819" width="13.7109375" style="7" customWidth="1"/>
    <col min="3820" max="3820" width="12.42578125" style="7" customWidth="1"/>
    <col min="3821" max="3822" width="15" style="7" customWidth="1"/>
    <col min="3823" max="3840" width="16.28515625" style="7" customWidth="1"/>
    <col min="3841" max="3841" width="17.5703125" style="7" customWidth="1"/>
    <col min="3842" max="3848" width="16.28515625" style="7" customWidth="1"/>
    <col min="3849" max="3849" width="9.85546875" style="7" customWidth="1"/>
    <col min="3850" max="3850" width="12.42578125" style="7" customWidth="1"/>
    <col min="3851" max="3852" width="15" style="7" customWidth="1"/>
    <col min="3853" max="3855" width="16.28515625" style="7" customWidth="1"/>
    <col min="3856" max="3856" width="27.85546875" style="7" customWidth="1"/>
    <col min="3857" max="3857" width="29.140625" style="7" customWidth="1"/>
    <col min="3858" max="3858" width="16.28515625" style="7" customWidth="1"/>
    <col min="3859" max="4043" width="12.42578125" style="7" customWidth="1"/>
    <col min="4044" max="4044" width="16.28515625" style="7" customWidth="1"/>
    <col min="4045" max="4046" width="21.42578125" style="7" customWidth="1"/>
    <col min="4047" max="4047" width="18.85546875" style="7" customWidth="1"/>
    <col min="4048" max="4048" width="17.5703125" style="7" customWidth="1"/>
    <col min="4049" max="4053" width="12.42578125" style="7" customWidth="1"/>
    <col min="4054" max="4055" width="15" style="7" customWidth="1"/>
    <col min="4056" max="4056" width="16.28515625" style="7" customWidth="1"/>
    <col min="4057" max="4057" width="21.42578125" style="7" customWidth="1"/>
    <col min="4058" max="4058" width="11.140625" style="7" customWidth="1"/>
    <col min="4059" max="4060" width="13.7109375" style="7" customWidth="1"/>
    <col min="4061" max="4061" width="21.42578125" style="7" customWidth="1"/>
    <col min="4062" max="4062" width="11.140625" style="7" customWidth="1"/>
    <col min="4063" max="4063" width="16.28515625" style="7" customWidth="1"/>
    <col min="4064" max="4064" width="18.85546875" style="7" customWidth="1"/>
    <col min="4065" max="4066" width="12.42578125" style="7" customWidth="1"/>
    <col min="4067" max="4067" width="15" style="7" customWidth="1"/>
    <col min="4068" max="4068" width="21.42578125" style="7" customWidth="1"/>
    <col min="4069" max="4074" width="20.140625" style="7" customWidth="1"/>
    <col min="4075" max="4075" width="13.7109375" style="7" customWidth="1"/>
    <col min="4076" max="4076" width="12.42578125" style="7" customWidth="1"/>
    <col min="4077" max="4078" width="15" style="7" customWidth="1"/>
    <col min="4079" max="4096" width="16.28515625" style="7" customWidth="1"/>
    <col min="4097" max="4097" width="17.5703125" style="7" customWidth="1"/>
    <col min="4098" max="4104" width="16.28515625" style="7" customWidth="1"/>
    <col min="4105" max="4105" width="9.85546875" style="7" customWidth="1"/>
    <col min="4106" max="4106" width="12.42578125" style="7" customWidth="1"/>
    <col min="4107" max="4108" width="15" style="7" customWidth="1"/>
    <col min="4109" max="4111" width="16.28515625" style="7" customWidth="1"/>
    <col min="4112" max="4112" width="27.85546875" style="7" customWidth="1"/>
    <col min="4113" max="4113" width="29.140625" style="7" customWidth="1"/>
    <col min="4114" max="4114" width="16.28515625" style="7" customWidth="1"/>
    <col min="4115" max="4299" width="12.42578125" style="7" customWidth="1"/>
    <col min="4300" max="4300" width="16.28515625" style="7" customWidth="1"/>
    <col min="4301" max="4302" width="21.42578125" style="7" customWidth="1"/>
    <col min="4303" max="4303" width="18.85546875" style="7" customWidth="1"/>
    <col min="4304" max="4304" width="17.5703125" style="7" customWidth="1"/>
    <col min="4305" max="4309" width="12.42578125" style="7" customWidth="1"/>
    <col min="4310" max="4311" width="15" style="7" customWidth="1"/>
    <col min="4312" max="4312" width="16.28515625" style="7" customWidth="1"/>
    <col min="4313" max="4313" width="21.42578125" style="7" customWidth="1"/>
    <col min="4314" max="4314" width="11.140625" style="7" customWidth="1"/>
    <col min="4315" max="4316" width="13.7109375" style="7" customWidth="1"/>
    <col min="4317" max="4317" width="21.42578125" style="7" customWidth="1"/>
    <col min="4318" max="4318" width="11.140625" style="7" customWidth="1"/>
    <col min="4319" max="4319" width="16.28515625" style="7" customWidth="1"/>
    <col min="4320" max="4320" width="18.85546875" style="7" customWidth="1"/>
    <col min="4321" max="4322" width="12.42578125" style="7" customWidth="1"/>
    <col min="4323" max="4323" width="15" style="7" customWidth="1"/>
    <col min="4324" max="4324" width="21.42578125" style="7" customWidth="1"/>
    <col min="4325" max="4330" width="20.140625" style="7" customWidth="1"/>
    <col min="4331" max="4331" width="13.7109375" style="7" customWidth="1"/>
    <col min="4332" max="4332" width="12.42578125" style="7" customWidth="1"/>
    <col min="4333" max="4334" width="15" style="7" customWidth="1"/>
    <col min="4335" max="4352" width="16.28515625" style="7" customWidth="1"/>
    <col min="4353" max="4353" width="17.5703125" style="7" customWidth="1"/>
    <col min="4354" max="4360" width="16.28515625" style="7" customWidth="1"/>
    <col min="4361" max="4361" width="9.85546875" style="7" customWidth="1"/>
    <col min="4362" max="4362" width="12.42578125" style="7" customWidth="1"/>
    <col min="4363" max="4364" width="15" style="7" customWidth="1"/>
    <col min="4365" max="4367" width="16.28515625" style="7" customWidth="1"/>
    <col min="4368" max="4368" width="27.85546875" style="7" customWidth="1"/>
    <col min="4369" max="4369" width="29.140625" style="7" customWidth="1"/>
    <col min="4370" max="4370" width="16.28515625" style="7" customWidth="1"/>
    <col min="4371" max="4555" width="12.42578125" style="7" customWidth="1"/>
    <col min="4556" max="4556" width="16.28515625" style="7" customWidth="1"/>
    <col min="4557" max="4558" width="21.42578125" style="7" customWidth="1"/>
    <col min="4559" max="4559" width="18.85546875" style="7" customWidth="1"/>
    <col min="4560" max="4560" width="17.5703125" style="7" customWidth="1"/>
    <col min="4561" max="4565" width="12.42578125" style="7" customWidth="1"/>
    <col min="4566" max="4567" width="15" style="7" customWidth="1"/>
    <col min="4568" max="4568" width="16.28515625" style="7" customWidth="1"/>
    <col min="4569" max="4569" width="21.42578125" style="7" customWidth="1"/>
    <col min="4570" max="4570" width="11.140625" style="7" customWidth="1"/>
    <col min="4571" max="4572" width="13.7109375" style="7" customWidth="1"/>
    <col min="4573" max="4573" width="21.42578125" style="7" customWidth="1"/>
    <col min="4574" max="4574" width="11.140625" style="7" customWidth="1"/>
    <col min="4575" max="4575" width="16.28515625" style="7" customWidth="1"/>
    <col min="4576" max="4576" width="18.85546875" style="7" customWidth="1"/>
    <col min="4577" max="4578" width="12.42578125" style="7" customWidth="1"/>
    <col min="4579" max="4579" width="15" style="7" customWidth="1"/>
    <col min="4580" max="4580" width="21.42578125" style="7" customWidth="1"/>
    <col min="4581" max="4586" width="20.140625" style="7" customWidth="1"/>
    <col min="4587" max="4587" width="13.7109375" style="7" customWidth="1"/>
    <col min="4588" max="4588" width="12.42578125" style="7" customWidth="1"/>
    <col min="4589" max="4590" width="15" style="7" customWidth="1"/>
    <col min="4591" max="4608" width="16.28515625" style="7" customWidth="1"/>
    <col min="4609" max="4609" width="17.5703125" style="7" customWidth="1"/>
    <col min="4610" max="4616" width="16.28515625" style="7" customWidth="1"/>
    <col min="4617" max="4617" width="9.85546875" style="7" customWidth="1"/>
    <col min="4618" max="4618" width="12.42578125" style="7" customWidth="1"/>
    <col min="4619" max="4620" width="15" style="7" customWidth="1"/>
    <col min="4621" max="4623" width="16.28515625" style="7" customWidth="1"/>
    <col min="4624" max="4624" width="27.85546875" style="7" customWidth="1"/>
    <col min="4625" max="4625" width="29.140625" style="7" customWidth="1"/>
    <col min="4626" max="4626" width="16.28515625" style="7" customWidth="1"/>
    <col min="4627" max="4811" width="12.42578125" style="7" customWidth="1"/>
    <col min="4812" max="4812" width="16.28515625" style="7" customWidth="1"/>
    <col min="4813" max="4814" width="21.42578125" style="7" customWidth="1"/>
    <col min="4815" max="4815" width="18.85546875" style="7" customWidth="1"/>
    <col min="4816" max="4816" width="17.5703125" style="7" customWidth="1"/>
    <col min="4817" max="4821" width="12.42578125" style="7" customWidth="1"/>
    <col min="4822" max="4823" width="15" style="7" customWidth="1"/>
    <col min="4824" max="4824" width="16.28515625" style="7" customWidth="1"/>
    <col min="4825" max="4825" width="21.42578125" style="7" customWidth="1"/>
    <col min="4826" max="4826" width="11.140625" style="7" customWidth="1"/>
    <col min="4827" max="4828" width="13.7109375" style="7" customWidth="1"/>
    <col min="4829" max="4829" width="21.42578125" style="7" customWidth="1"/>
    <col min="4830" max="4830" width="11.140625" style="7" customWidth="1"/>
    <col min="4831" max="4831" width="16.28515625" style="7" customWidth="1"/>
    <col min="4832" max="4832" width="18.85546875" style="7" customWidth="1"/>
    <col min="4833" max="4834" width="12.42578125" style="7" customWidth="1"/>
    <col min="4835" max="4835" width="15" style="7" customWidth="1"/>
    <col min="4836" max="4836" width="21.42578125" style="7" customWidth="1"/>
    <col min="4837" max="4842" width="20.140625" style="7" customWidth="1"/>
    <col min="4843" max="4843" width="13.7109375" style="7" customWidth="1"/>
    <col min="4844" max="4844" width="12.42578125" style="7" customWidth="1"/>
    <col min="4845" max="4846" width="15" style="7" customWidth="1"/>
    <col min="4847" max="4864" width="16.28515625" style="7" customWidth="1"/>
    <col min="4865" max="4865" width="17.5703125" style="7" customWidth="1"/>
    <col min="4866" max="4872" width="16.28515625" style="7" customWidth="1"/>
    <col min="4873" max="4873" width="9.85546875" style="7" customWidth="1"/>
    <col min="4874" max="4874" width="12.42578125" style="7" customWidth="1"/>
    <col min="4875" max="4876" width="15" style="7" customWidth="1"/>
    <col min="4877" max="4879" width="16.28515625" style="7" customWidth="1"/>
    <col min="4880" max="4880" width="27.85546875" style="7" customWidth="1"/>
    <col min="4881" max="4881" width="29.140625" style="7" customWidth="1"/>
    <col min="4882" max="4882" width="16.28515625" style="7" customWidth="1"/>
    <col min="4883" max="5067" width="12.42578125" style="7" customWidth="1"/>
    <col min="5068" max="5068" width="16.28515625" style="7" customWidth="1"/>
    <col min="5069" max="5070" width="21.42578125" style="7" customWidth="1"/>
    <col min="5071" max="5071" width="18.85546875" style="7" customWidth="1"/>
    <col min="5072" max="5072" width="17.5703125" style="7" customWidth="1"/>
    <col min="5073" max="5077" width="12.42578125" style="7" customWidth="1"/>
    <col min="5078" max="5079" width="15" style="7" customWidth="1"/>
    <col min="5080" max="5080" width="16.28515625" style="7" customWidth="1"/>
    <col min="5081" max="5081" width="21.42578125" style="7" customWidth="1"/>
    <col min="5082" max="5082" width="11.140625" style="7" customWidth="1"/>
    <col min="5083" max="5084" width="13.7109375" style="7" customWidth="1"/>
    <col min="5085" max="5085" width="21.42578125" style="7" customWidth="1"/>
    <col min="5086" max="5086" width="11.140625" style="7" customWidth="1"/>
    <col min="5087" max="5087" width="16.28515625" style="7" customWidth="1"/>
    <col min="5088" max="5088" width="18.85546875" style="7" customWidth="1"/>
    <col min="5089" max="5090" width="12.42578125" style="7" customWidth="1"/>
    <col min="5091" max="5091" width="15" style="7" customWidth="1"/>
    <col min="5092" max="5092" width="21.42578125" style="7" customWidth="1"/>
    <col min="5093" max="5098" width="20.140625" style="7" customWidth="1"/>
    <col min="5099" max="5099" width="13.7109375" style="7" customWidth="1"/>
    <col min="5100" max="5100" width="12.42578125" style="7" customWidth="1"/>
    <col min="5101" max="5102" width="15" style="7" customWidth="1"/>
    <col min="5103" max="5120" width="16.28515625" style="7" customWidth="1"/>
    <col min="5121" max="5121" width="17.5703125" style="7" customWidth="1"/>
    <col min="5122" max="5128" width="16.28515625" style="7" customWidth="1"/>
    <col min="5129" max="5129" width="9.85546875" style="7" customWidth="1"/>
    <col min="5130" max="5130" width="12.42578125" style="7" customWidth="1"/>
    <col min="5131" max="5132" width="15" style="7" customWidth="1"/>
    <col min="5133" max="5135" width="16.28515625" style="7" customWidth="1"/>
    <col min="5136" max="5136" width="27.85546875" style="7" customWidth="1"/>
    <col min="5137" max="5137" width="29.140625" style="7" customWidth="1"/>
    <col min="5138" max="5138" width="16.28515625" style="7" customWidth="1"/>
    <col min="5139" max="5323" width="12.42578125" style="7" customWidth="1"/>
    <col min="5324" max="5324" width="16.28515625" style="7" customWidth="1"/>
    <col min="5325" max="5326" width="21.42578125" style="7" customWidth="1"/>
    <col min="5327" max="5327" width="18.85546875" style="7" customWidth="1"/>
    <col min="5328" max="5328" width="17.5703125" style="7" customWidth="1"/>
    <col min="5329" max="5333" width="12.42578125" style="7" customWidth="1"/>
    <col min="5334" max="5335" width="15" style="7" customWidth="1"/>
    <col min="5336" max="5336" width="16.28515625" style="7" customWidth="1"/>
    <col min="5337" max="5337" width="21.42578125" style="7" customWidth="1"/>
    <col min="5338" max="5338" width="11.140625" style="7" customWidth="1"/>
    <col min="5339" max="5340" width="13.7109375" style="7" customWidth="1"/>
    <col min="5341" max="5341" width="21.42578125" style="7" customWidth="1"/>
    <col min="5342" max="5342" width="11.140625" style="7" customWidth="1"/>
    <col min="5343" max="5343" width="16.28515625" style="7" customWidth="1"/>
    <col min="5344" max="5344" width="18.85546875" style="7" customWidth="1"/>
    <col min="5345" max="5346" width="12.42578125" style="7" customWidth="1"/>
    <col min="5347" max="5347" width="15" style="7" customWidth="1"/>
    <col min="5348" max="5348" width="21.42578125" style="7" customWidth="1"/>
    <col min="5349" max="5354" width="20.140625" style="7" customWidth="1"/>
    <col min="5355" max="5355" width="13.7109375" style="7" customWidth="1"/>
    <col min="5356" max="5356" width="12.42578125" style="7" customWidth="1"/>
    <col min="5357" max="5358" width="15" style="7" customWidth="1"/>
    <col min="5359" max="5376" width="16.28515625" style="7" customWidth="1"/>
    <col min="5377" max="5377" width="17.5703125" style="7" customWidth="1"/>
    <col min="5378" max="5384" width="16.28515625" style="7" customWidth="1"/>
    <col min="5385" max="5385" width="9.85546875" style="7" customWidth="1"/>
    <col min="5386" max="5386" width="12.42578125" style="7" customWidth="1"/>
    <col min="5387" max="5388" width="15" style="7" customWidth="1"/>
    <col min="5389" max="5391" width="16.28515625" style="7" customWidth="1"/>
    <col min="5392" max="5392" width="27.85546875" style="7" customWidth="1"/>
    <col min="5393" max="5393" width="29.140625" style="7" customWidth="1"/>
    <col min="5394" max="5394" width="16.28515625" style="7" customWidth="1"/>
    <col min="5395" max="5579" width="12.42578125" style="7" customWidth="1"/>
    <col min="5580" max="5580" width="16.28515625" style="7" customWidth="1"/>
    <col min="5581" max="5582" width="21.42578125" style="7" customWidth="1"/>
    <col min="5583" max="5583" width="18.85546875" style="7" customWidth="1"/>
    <col min="5584" max="5584" width="17.5703125" style="7" customWidth="1"/>
    <col min="5585" max="5589" width="12.42578125" style="7" customWidth="1"/>
    <col min="5590" max="5591" width="15" style="7" customWidth="1"/>
    <col min="5592" max="5592" width="16.28515625" style="7" customWidth="1"/>
    <col min="5593" max="5593" width="21.42578125" style="7" customWidth="1"/>
    <col min="5594" max="5594" width="11.140625" style="7" customWidth="1"/>
    <col min="5595" max="5596" width="13.7109375" style="7" customWidth="1"/>
    <col min="5597" max="5597" width="21.42578125" style="7" customWidth="1"/>
    <col min="5598" max="5598" width="11.140625" style="7" customWidth="1"/>
    <col min="5599" max="5599" width="16.28515625" style="7" customWidth="1"/>
    <col min="5600" max="5600" width="18.85546875" style="7" customWidth="1"/>
    <col min="5601" max="5602" width="12.42578125" style="7" customWidth="1"/>
    <col min="5603" max="5603" width="15" style="7" customWidth="1"/>
    <col min="5604" max="5604" width="21.42578125" style="7" customWidth="1"/>
    <col min="5605" max="5610" width="20.140625" style="7" customWidth="1"/>
    <col min="5611" max="5611" width="13.7109375" style="7" customWidth="1"/>
    <col min="5612" max="5612" width="12.42578125" style="7" customWidth="1"/>
    <col min="5613" max="5614" width="15" style="7" customWidth="1"/>
    <col min="5615" max="5632" width="16.28515625" style="7" customWidth="1"/>
    <col min="5633" max="5633" width="17.5703125" style="7" customWidth="1"/>
    <col min="5634" max="5640" width="16.28515625" style="7" customWidth="1"/>
    <col min="5641" max="5641" width="9.85546875" style="7" customWidth="1"/>
    <col min="5642" max="5642" width="12.42578125" style="7" customWidth="1"/>
    <col min="5643" max="5644" width="15" style="7" customWidth="1"/>
    <col min="5645" max="5647" width="16.28515625" style="7" customWidth="1"/>
    <col min="5648" max="5648" width="27.85546875" style="7" customWidth="1"/>
    <col min="5649" max="5649" width="29.140625" style="7" customWidth="1"/>
    <col min="5650" max="5650" width="16.28515625" style="7" customWidth="1"/>
    <col min="5651" max="5835" width="12.42578125" style="7" customWidth="1"/>
    <col min="5836" max="5836" width="16.28515625" style="7" customWidth="1"/>
    <col min="5837" max="5838" width="21.42578125" style="7" customWidth="1"/>
    <col min="5839" max="5839" width="18.85546875" style="7" customWidth="1"/>
    <col min="5840" max="5840" width="17.5703125" style="7" customWidth="1"/>
    <col min="5841" max="5845" width="12.42578125" style="7" customWidth="1"/>
    <col min="5846" max="5847" width="15" style="7" customWidth="1"/>
    <col min="5848" max="5848" width="16.28515625" style="7" customWidth="1"/>
    <col min="5849" max="5849" width="21.42578125" style="7" customWidth="1"/>
    <col min="5850" max="5850" width="11.140625" style="7" customWidth="1"/>
    <col min="5851" max="5852" width="13.7109375" style="7" customWidth="1"/>
    <col min="5853" max="5853" width="21.42578125" style="7" customWidth="1"/>
    <col min="5854" max="5854" width="11.140625" style="7" customWidth="1"/>
    <col min="5855" max="5855" width="16.28515625" style="7" customWidth="1"/>
    <col min="5856" max="5856" width="18.85546875" style="7" customWidth="1"/>
    <col min="5857" max="5858" width="12.42578125" style="7" customWidth="1"/>
    <col min="5859" max="5859" width="15" style="7" customWidth="1"/>
    <col min="5860" max="5860" width="21.42578125" style="7" customWidth="1"/>
    <col min="5861" max="5866" width="20.140625" style="7" customWidth="1"/>
    <col min="5867" max="5867" width="13.7109375" style="7" customWidth="1"/>
    <col min="5868" max="5868" width="12.42578125" style="7" customWidth="1"/>
    <col min="5869" max="5870" width="15" style="7" customWidth="1"/>
    <col min="5871" max="5888" width="16.28515625" style="7" customWidth="1"/>
    <col min="5889" max="5889" width="17.5703125" style="7" customWidth="1"/>
    <col min="5890" max="5896" width="16.28515625" style="7" customWidth="1"/>
    <col min="5897" max="5897" width="9.85546875" style="7" customWidth="1"/>
    <col min="5898" max="5898" width="12.42578125" style="7" customWidth="1"/>
    <col min="5899" max="5900" width="15" style="7" customWidth="1"/>
    <col min="5901" max="5903" width="16.28515625" style="7" customWidth="1"/>
    <col min="5904" max="5904" width="27.85546875" style="7" customWidth="1"/>
    <col min="5905" max="5905" width="29.140625" style="7" customWidth="1"/>
    <col min="5906" max="5906" width="16.28515625" style="7" customWidth="1"/>
    <col min="5907" max="6091" width="12.42578125" style="7" customWidth="1"/>
    <col min="6092" max="6092" width="16.28515625" style="7" customWidth="1"/>
    <col min="6093" max="6094" width="21.42578125" style="7" customWidth="1"/>
    <col min="6095" max="6095" width="18.85546875" style="7" customWidth="1"/>
    <col min="6096" max="6096" width="17.5703125" style="7" customWidth="1"/>
    <col min="6097" max="6101" width="12.42578125" style="7" customWidth="1"/>
    <col min="6102" max="6103" width="15" style="7" customWidth="1"/>
    <col min="6104" max="6104" width="16.28515625" style="7" customWidth="1"/>
    <col min="6105" max="6105" width="21.42578125" style="7" customWidth="1"/>
    <col min="6106" max="6106" width="11.140625" style="7" customWidth="1"/>
    <col min="6107" max="6108" width="13.7109375" style="7" customWidth="1"/>
    <col min="6109" max="6109" width="21.42578125" style="7" customWidth="1"/>
    <col min="6110" max="6110" width="11.140625" style="7" customWidth="1"/>
    <col min="6111" max="6111" width="16.28515625" style="7" customWidth="1"/>
    <col min="6112" max="6112" width="18.85546875" style="7" customWidth="1"/>
    <col min="6113" max="6114" width="12.42578125" style="7" customWidth="1"/>
    <col min="6115" max="6115" width="15" style="7" customWidth="1"/>
    <col min="6116" max="6116" width="21.42578125" style="7" customWidth="1"/>
    <col min="6117" max="6122" width="20.140625" style="7" customWidth="1"/>
    <col min="6123" max="6123" width="13.7109375" style="7" customWidth="1"/>
    <col min="6124" max="6124" width="12.42578125" style="7" customWidth="1"/>
    <col min="6125" max="6126" width="15" style="7" customWidth="1"/>
    <col min="6127" max="6144" width="16.28515625" style="7" customWidth="1"/>
    <col min="6145" max="6145" width="17.5703125" style="7" customWidth="1"/>
    <col min="6146" max="6152" width="16.28515625" style="7" customWidth="1"/>
    <col min="6153" max="6153" width="9.85546875" style="7" customWidth="1"/>
    <col min="6154" max="6154" width="12.42578125" style="7" customWidth="1"/>
    <col min="6155" max="6156" width="15" style="7" customWidth="1"/>
    <col min="6157" max="6159" width="16.28515625" style="7" customWidth="1"/>
    <col min="6160" max="6160" width="27.85546875" style="7" customWidth="1"/>
    <col min="6161" max="6161" width="29.140625" style="7" customWidth="1"/>
    <col min="6162" max="6162" width="16.28515625" style="7" customWidth="1"/>
    <col min="6163" max="6347" width="12.42578125" style="7" customWidth="1"/>
    <col min="6348" max="6348" width="16.28515625" style="7" customWidth="1"/>
    <col min="6349" max="6350" width="21.42578125" style="7" customWidth="1"/>
    <col min="6351" max="6351" width="18.85546875" style="7" customWidth="1"/>
    <col min="6352" max="6352" width="17.5703125" style="7" customWidth="1"/>
    <col min="6353" max="6357" width="12.42578125" style="7" customWidth="1"/>
    <col min="6358" max="6359" width="15" style="7" customWidth="1"/>
    <col min="6360" max="6360" width="16.28515625" style="7" customWidth="1"/>
    <col min="6361" max="6361" width="21.42578125" style="7" customWidth="1"/>
    <col min="6362" max="6362" width="11.140625" style="7" customWidth="1"/>
    <col min="6363" max="6364" width="13.7109375" style="7" customWidth="1"/>
    <col min="6365" max="6365" width="21.42578125" style="7" customWidth="1"/>
    <col min="6366" max="6366" width="11.140625" style="7" customWidth="1"/>
    <col min="6367" max="6367" width="16.28515625" style="7" customWidth="1"/>
    <col min="6368" max="6368" width="18.85546875" style="7" customWidth="1"/>
    <col min="6369" max="6370" width="12.42578125" style="7" customWidth="1"/>
    <col min="6371" max="6371" width="15" style="7" customWidth="1"/>
    <col min="6372" max="6372" width="21.42578125" style="7" customWidth="1"/>
    <col min="6373" max="6378" width="20.140625" style="7" customWidth="1"/>
    <col min="6379" max="6379" width="13.7109375" style="7" customWidth="1"/>
    <col min="6380" max="6380" width="12.42578125" style="7" customWidth="1"/>
    <col min="6381" max="6382" width="15" style="7" customWidth="1"/>
    <col min="6383" max="6400" width="16.28515625" style="7" customWidth="1"/>
    <col min="6401" max="6401" width="17.5703125" style="7" customWidth="1"/>
    <col min="6402" max="6408" width="16.28515625" style="7" customWidth="1"/>
    <col min="6409" max="6409" width="9.85546875" style="7" customWidth="1"/>
    <col min="6410" max="6410" width="12.42578125" style="7" customWidth="1"/>
    <col min="6411" max="6412" width="15" style="7" customWidth="1"/>
    <col min="6413" max="6415" width="16.28515625" style="7" customWidth="1"/>
    <col min="6416" max="6416" width="27.85546875" style="7" customWidth="1"/>
    <col min="6417" max="6417" width="29.140625" style="7" customWidth="1"/>
    <col min="6418" max="6418" width="16.28515625" style="7" customWidth="1"/>
    <col min="6419" max="6603" width="12.42578125" style="7" customWidth="1"/>
    <col min="6604" max="6604" width="16.28515625" style="7" customWidth="1"/>
    <col min="6605" max="6606" width="21.42578125" style="7" customWidth="1"/>
    <col min="6607" max="6607" width="18.85546875" style="7" customWidth="1"/>
    <col min="6608" max="6608" width="17.5703125" style="7" customWidth="1"/>
    <col min="6609" max="6613" width="12.42578125" style="7" customWidth="1"/>
    <col min="6614" max="6615" width="15" style="7" customWidth="1"/>
    <col min="6616" max="6616" width="16.28515625" style="7" customWidth="1"/>
    <col min="6617" max="6617" width="21.42578125" style="7" customWidth="1"/>
    <col min="6618" max="6618" width="11.140625" style="7" customWidth="1"/>
    <col min="6619" max="6620" width="13.7109375" style="7" customWidth="1"/>
    <col min="6621" max="6621" width="21.42578125" style="7" customWidth="1"/>
    <col min="6622" max="6622" width="11.140625" style="7" customWidth="1"/>
    <col min="6623" max="6623" width="16.28515625" style="7" customWidth="1"/>
    <col min="6624" max="6624" width="18.85546875" style="7" customWidth="1"/>
    <col min="6625" max="6626" width="12.42578125" style="7" customWidth="1"/>
    <col min="6627" max="6627" width="15" style="7" customWidth="1"/>
    <col min="6628" max="6628" width="21.42578125" style="7" customWidth="1"/>
    <col min="6629" max="6634" width="20.140625" style="7" customWidth="1"/>
    <col min="6635" max="6635" width="13.7109375" style="7" customWidth="1"/>
    <col min="6636" max="6636" width="12.42578125" style="7" customWidth="1"/>
    <col min="6637" max="6638" width="15" style="7" customWidth="1"/>
    <col min="6639" max="6656" width="16.28515625" style="7" customWidth="1"/>
    <col min="6657" max="6657" width="17.5703125" style="7" customWidth="1"/>
    <col min="6658" max="6664" width="16.28515625" style="7" customWidth="1"/>
    <col min="6665" max="6665" width="9.85546875" style="7" customWidth="1"/>
    <col min="6666" max="6666" width="12.42578125" style="7" customWidth="1"/>
    <col min="6667" max="6668" width="15" style="7" customWidth="1"/>
    <col min="6669" max="6671" width="16.28515625" style="7" customWidth="1"/>
    <col min="6672" max="6672" width="27.85546875" style="7" customWidth="1"/>
    <col min="6673" max="6673" width="29.140625" style="7" customWidth="1"/>
    <col min="6674" max="6674" width="16.28515625" style="7" customWidth="1"/>
    <col min="6675" max="6859" width="12.42578125" style="7" customWidth="1"/>
    <col min="6860" max="6860" width="16.28515625" style="7" customWidth="1"/>
    <col min="6861" max="6862" width="21.42578125" style="7" customWidth="1"/>
    <col min="6863" max="6863" width="18.85546875" style="7" customWidth="1"/>
    <col min="6864" max="6864" width="17.5703125" style="7" customWidth="1"/>
    <col min="6865" max="6869" width="12.42578125" style="7" customWidth="1"/>
    <col min="6870" max="6871" width="15" style="7" customWidth="1"/>
    <col min="6872" max="6872" width="16.28515625" style="7" customWidth="1"/>
    <col min="6873" max="6873" width="21.42578125" style="7" customWidth="1"/>
    <col min="6874" max="6874" width="11.140625" style="7" customWidth="1"/>
    <col min="6875" max="6876" width="13.7109375" style="7" customWidth="1"/>
    <col min="6877" max="6877" width="21.42578125" style="7" customWidth="1"/>
    <col min="6878" max="6878" width="11.140625" style="7" customWidth="1"/>
    <col min="6879" max="6879" width="16.28515625" style="7" customWidth="1"/>
    <col min="6880" max="6880" width="18.85546875" style="7" customWidth="1"/>
    <col min="6881" max="6882" width="12.42578125" style="7" customWidth="1"/>
    <col min="6883" max="6883" width="15" style="7" customWidth="1"/>
    <col min="6884" max="6884" width="21.42578125" style="7" customWidth="1"/>
    <col min="6885" max="6890" width="20.140625" style="7" customWidth="1"/>
    <col min="6891" max="6891" width="13.7109375" style="7" customWidth="1"/>
    <col min="6892" max="6892" width="12.42578125" style="7" customWidth="1"/>
    <col min="6893" max="6894" width="15" style="7" customWidth="1"/>
    <col min="6895" max="6912" width="16.28515625" style="7" customWidth="1"/>
    <col min="6913" max="6913" width="17.5703125" style="7" customWidth="1"/>
    <col min="6914" max="6920" width="16.28515625" style="7" customWidth="1"/>
    <col min="6921" max="6921" width="9.85546875" style="7" customWidth="1"/>
    <col min="6922" max="6922" width="12.42578125" style="7" customWidth="1"/>
    <col min="6923" max="6924" width="15" style="7" customWidth="1"/>
    <col min="6925" max="6927" width="16.28515625" style="7" customWidth="1"/>
    <col min="6928" max="6928" width="27.85546875" style="7" customWidth="1"/>
    <col min="6929" max="6929" width="29.140625" style="7" customWidth="1"/>
    <col min="6930" max="6930" width="16.28515625" style="7" customWidth="1"/>
    <col min="6931" max="7115" width="12.42578125" style="7" customWidth="1"/>
    <col min="7116" max="7116" width="16.28515625" style="7" customWidth="1"/>
    <col min="7117" max="7118" width="21.42578125" style="7" customWidth="1"/>
    <col min="7119" max="7119" width="18.85546875" style="7" customWidth="1"/>
    <col min="7120" max="7120" width="17.5703125" style="7" customWidth="1"/>
    <col min="7121" max="7125" width="12.42578125" style="7" customWidth="1"/>
    <col min="7126" max="7127" width="15" style="7" customWidth="1"/>
    <col min="7128" max="7128" width="16.28515625" style="7" customWidth="1"/>
    <col min="7129" max="7129" width="21.42578125" style="7" customWidth="1"/>
    <col min="7130" max="7130" width="11.140625" style="7" customWidth="1"/>
    <col min="7131" max="7132" width="13.7109375" style="7" customWidth="1"/>
    <col min="7133" max="7133" width="21.42578125" style="7" customWidth="1"/>
    <col min="7134" max="7134" width="11.140625" style="7" customWidth="1"/>
    <col min="7135" max="7135" width="16.28515625" style="7" customWidth="1"/>
    <col min="7136" max="7136" width="18.85546875" style="7" customWidth="1"/>
    <col min="7137" max="7138" width="12.42578125" style="7" customWidth="1"/>
    <col min="7139" max="7139" width="15" style="7" customWidth="1"/>
    <col min="7140" max="7140" width="21.42578125" style="7" customWidth="1"/>
    <col min="7141" max="7146" width="20.140625" style="7" customWidth="1"/>
    <col min="7147" max="7147" width="13.7109375" style="7" customWidth="1"/>
    <col min="7148" max="7148" width="12.42578125" style="7" customWidth="1"/>
    <col min="7149" max="7150" width="15" style="7" customWidth="1"/>
    <col min="7151" max="7168" width="16.28515625" style="7" customWidth="1"/>
    <col min="7169" max="7169" width="17.5703125" style="7" customWidth="1"/>
    <col min="7170" max="7176" width="16.28515625" style="7" customWidth="1"/>
    <col min="7177" max="7177" width="9.85546875" style="7" customWidth="1"/>
    <col min="7178" max="7178" width="12.42578125" style="7" customWidth="1"/>
    <col min="7179" max="7180" width="15" style="7" customWidth="1"/>
    <col min="7181" max="7183" width="16.28515625" style="7" customWidth="1"/>
    <col min="7184" max="7184" width="27.85546875" style="7" customWidth="1"/>
    <col min="7185" max="7185" width="29.140625" style="7" customWidth="1"/>
    <col min="7186" max="7186" width="16.28515625" style="7" customWidth="1"/>
    <col min="7187" max="7371" width="12.42578125" style="7" customWidth="1"/>
    <col min="7372" max="7372" width="16.28515625" style="7" customWidth="1"/>
    <col min="7373" max="7374" width="21.42578125" style="7" customWidth="1"/>
    <col min="7375" max="7375" width="18.85546875" style="7" customWidth="1"/>
    <col min="7376" max="7376" width="17.5703125" style="7" customWidth="1"/>
    <col min="7377" max="7381" width="12.42578125" style="7" customWidth="1"/>
    <col min="7382" max="7383" width="15" style="7" customWidth="1"/>
    <col min="7384" max="7384" width="16.28515625" style="7" customWidth="1"/>
    <col min="7385" max="7385" width="21.42578125" style="7" customWidth="1"/>
    <col min="7386" max="7386" width="11.140625" style="7" customWidth="1"/>
    <col min="7387" max="7388" width="13.7109375" style="7" customWidth="1"/>
    <col min="7389" max="7389" width="21.42578125" style="7" customWidth="1"/>
    <col min="7390" max="7390" width="11.140625" style="7" customWidth="1"/>
    <col min="7391" max="7391" width="16.28515625" style="7" customWidth="1"/>
    <col min="7392" max="7392" width="18.85546875" style="7" customWidth="1"/>
    <col min="7393" max="7394" width="12.42578125" style="7" customWidth="1"/>
    <col min="7395" max="7395" width="15" style="7" customWidth="1"/>
    <col min="7396" max="7396" width="21.42578125" style="7" customWidth="1"/>
    <col min="7397" max="7402" width="20.140625" style="7" customWidth="1"/>
    <col min="7403" max="7403" width="13.7109375" style="7" customWidth="1"/>
    <col min="7404" max="7404" width="12.42578125" style="7" customWidth="1"/>
    <col min="7405" max="7406" width="15" style="7" customWidth="1"/>
    <col min="7407" max="7424" width="16.28515625" style="7" customWidth="1"/>
    <col min="7425" max="7425" width="17.5703125" style="7" customWidth="1"/>
    <col min="7426" max="7432" width="16.28515625" style="7" customWidth="1"/>
    <col min="7433" max="7433" width="9.85546875" style="7" customWidth="1"/>
    <col min="7434" max="7434" width="12.42578125" style="7" customWidth="1"/>
    <col min="7435" max="7436" width="15" style="7" customWidth="1"/>
    <col min="7437" max="7439" width="16.28515625" style="7" customWidth="1"/>
    <col min="7440" max="7440" width="27.85546875" style="7" customWidth="1"/>
    <col min="7441" max="7441" width="29.140625" style="7" customWidth="1"/>
    <col min="7442" max="7442" width="16.28515625" style="7" customWidth="1"/>
    <col min="7443" max="7627" width="12.42578125" style="7" customWidth="1"/>
    <col min="7628" max="7628" width="16.28515625" style="7" customWidth="1"/>
    <col min="7629" max="7630" width="21.42578125" style="7" customWidth="1"/>
    <col min="7631" max="7631" width="18.85546875" style="7" customWidth="1"/>
    <col min="7632" max="7632" width="17.5703125" style="7" customWidth="1"/>
    <col min="7633" max="7637" width="12.42578125" style="7" customWidth="1"/>
    <col min="7638" max="7639" width="15" style="7" customWidth="1"/>
    <col min="7640" max="7640" width="16.28515625" style="7" customWidth="1"/>
    <col min="7641" max="7641" width="21.42578125" style="7" customWidth="1"/>
    <col min="7642" max="7642" width="11.140625" style="7" customWidth="1"/>
    <col min="7643" max="7644" width="13.7109375" style="7" customWidth="1"/>
    <col min="7645" max="7645" width="21.42578125" style="7" customWidth="1"/>
    <col min="7646" max="7646" width="11.140625" style="7" customWidth="1"/>
    <col min="7647" max="7647" width="16.28515625" style="7" customWidth="1"/>
    <col min="7648" max="7648" width="18.85546875" style="7" customWidth="1"/>
    <col min="7649" max="7650" width="12.42578125" style="7" customWidth="1"/>
    <col min="7651" max="7651" width="15" style="7" customWidth="1"/>
    <col min="7652" max="7652" width="21.42578125" style="7" customWidth="1"/>
    <col min="7653" max="7658" width="20.140625" style="7" customWidth="1"/>
    <col min="7659" max="7659" width="13.7109375" style="7" customWidth="1"/>
    <col min="7660" max="7660" width="12.42578125" style="7" customWidth="1"/>
    <col min="7661" max="7662" width="15" style="7" customWidth="1"/>
    <col min="7663" max="7680" width="16.28515625" style="7" customWidth="1"/>
    <col min="7681" max="7681" width="17.5703125" style="7" customWidth="1"/>
    <col min="7682" max="7688" width="16.28515625" style="7" customWidth="1"/>
    <col min="7689" max="7689" width="9.85546875" style="7" customWidth="1"/>
    <col min="7690" max="7690" width="12.42578125" style="7" customWidth="1"/>
    <col min="7691" max="7692" width="15" style="7" customWidth="1"/>
    <col min="7693" max="7695" width="16.28515625" style="7" customWidth="1"/>
    <col min="7696" max="7696" width="27.85546875" style="7" customWidth="1"/>
    <col min="7697" max="7697" width="29.140625" style="7" customWidth="1"/>
    <col min="7698" max="7698" width="16.28515625" style="7" customWidth="1"/>
    <col min="7699" max="7883" width="12.42578125" style="7" customWidth="1"/>
    <col min="7884" max="7884" width="16.28515625" style="7" customWidth="1"/>
    <col min="7885" max="7886" width="21.42578125" style="7" customWidth="1"/>
    <col min="7887" max="7887" width="18.85546875" style="7" customWidth="1"/>
    <col min="7888" max="7888" width="17.5703125" style="7" customWidth="1"/>
    <col min="7889" max="7893" width="12.42578125" style="7" customWidth="1"/>
    <col min="7894" max="7895" width="15" style="7" customWidth="1"/>
    <col min="7896" max="7896" width="16.28515625" style="7" customWidth="1"/>
    <col min="7897" max="7897" width="21.42578125" style="7" customWidth="1"/>
    <col min="7898" max="7898" width="11.140625" style="7" customWidth="1"/>
    <col min="7899" max="7900" width="13.7109375" style="7" customWidth="1"/>
    <col min="7901" max="7901" width="21.42578125" style="7" customWidth="1"/>
    <col min="7902" max="7902" width="11.140625" style="7" customWidth="1"/>
    <col min="7903" max="7903" width="16.28515625" style="7" customWidth="1"/>
    <col min="7904" max="7904" width="18.85546875" style="7" customWidth="1"/>
    <col min="7905" max="7906" width="12.42578125" style="7" customWidth="1"/>
    <col min="7907" max="7907" width="15" style="7" customWidth="1"/>
    <col min="7908" max="7908" width="21.42578125" style="7" customWidth="1"/>
    <col min="7909" max="7914" width="20.140625" style="7" customWidth="1"/>
    <col min="7915" max="7915" width="13.7109375" style="7" customWidth="1"/>
    <col min="7916" max="7916" width="12.42578125" style="7" customWidth="1"/>
    <col min="7917" max="7918" width="15" style="7" customWidth="1"/>
    <col min="7919" max="7936" width="16.28515625" style="7" customWidth="1"/>
    <col min="7937" max="7937" width="17.5703125" style="7" customWidth="1"/>
    <col min="7938" max="7944" width="16.28515625" style="7" customWidth="1"/>
    <col min="7945" max="7945" width="9.85546875" style="7" customWidth="1"/>
    <col min="7946" max="7946" width="12.42578125" style="7" customWidth="1"/>
    <col min="7947" max="7948" width="15" style="7" customWidth="1"/>
    <col min="7949" max="7951" width="16.28515625" style="7" customWidth="1"/>
    <col min="7952" max="7952" width="27.85546875" style="7" customWidth="1"/>
    <col min="7953" max="7953" width="29.140625" style="7" customWidth="1"/>
    <col min="7954" max="7954" width="16.28515625" style="7" customWidth="1"/>
    <col min="7955" max="8139" width="12.42578125" style="7" customWidth="1"/>
    <col min="8140" max="8140" width="16.28515625" style="7" customWidth="1"/>
    <col min="8141" max="8142" width="21.42578125" style="7" customWidth="1"/>
    <col min="8143" max="8143" width="18.85546875" style="7" customWidth="1"/>
    <col min="8144" max="8144" width="17.5703125" style="7" customWidth="1"/>
    <col min="8145" max="8149" width="12.42578125" style="7" customWidth="1"/>
    <col min="8150" max="8151" width="15" style="7" customWidth="1"/>
    <col min="8152" max="8152" width="16.28515625" style="7" customWidth="1"/>
    <col min="8153" max="8153" width="21.42578125" style="7" customWidth="1"/>
    <col min="8154" max="8154" width="11.140625" style="7" customWidth="1"/>
    <col min="8155" max="8156" width="13.7109375" style="7" customWidth="1"/>
    <col min="8157" max="8157" width="21.42578125" style="7" customWidth="1"/>
    <col min="8158" max="8158" width="11.140625" style="7" customWidth="1"/>
    <col min="8159" max="8159" width="16.28515625" style="7" customWidth="1"/>
    <col min="8160" max="8160" width="18.85546875" style="7" customWidth="1"/>
    <col min="8161" max="8162" width="12.42578125" style="7" customWidth="1"/>
    <col min="8163" max="8163" width="15" style="7" customWidth="1"/>
    <col min="8164" max="8164" width="21.42578125" style="7" customWidth="1"/>
    <col min="8165" max="8170" width="20.140625" style="7" customWidth="1"/>
    <col min="8171" max="8171" width="13.7109375" style="7" customWidth="1"/>
    <col min="8172" max="8172" width="12.42578125" style="7" customWidth="1"/>
    <col min="8173" max="8174" width="15" style="7" customWidth="1"/>
    <col min="8175" max="8192" width="16.28515625" style="7" customWidth="1"/>
    <col min="8193" max="8193" width="17.5703125" style="7" customWidth="1"/>
    <col min="8194" max="8200" width="16.28515625" style="7" customWidth="1"/>
    <col min="8201" max="8201" width="9.85546875" style="7" customWidth="1"/>
    <col min="8202" max="8202" width="12.42578125" style="7" customWidth="1"/>
    <col min="8203" max="8204" width="15" style="7" customWidth="1"/>
    <col min="8205" max="8207" width="16.28515625" style="7" customWidth="1"/>
    <col min="8208" max="8208" width="27.85546875" style="7" customWidth="1"/>
    <col min="8209" max="8209" width="29.140625" style="7" customWidth="1"/>
    <col min="8210" max="8210" width="16.28515625" style="7" customWidth="1"/>
    <col min="8211" max="8395" width="12.42578125" style="7" customWidth="1"/>
    <col min="8396" max="8396" width="16.28515625" style="7" customWidth="1"/>
    <col min="8397" max="8398" width="21.42578125" style="7" customWidth="1"/>
    <col min="8399" max="8399" width="18.85546875" style="7" customWidth="1"/>
    <col min="8400" max="8400" width="17.5703125" style="7" customWidth="1"/>
    <col min="8401" max="8405" width="12.42578125" style="7" customWidth="1"/>
    <col min="8406" max="8407" width="15" style="7" customWidth="1"/>
    <col min="8408" max="8408" width="16.28515625" style="7" customWidth="1"/>
    <col min="8409" max="8409" width="21.42578125" style="7" customWidth="1"/>
    <col min="8410" max="8410" width="11.140625" style="7" customWidth="1"/>
    <col min="8411" max="8412" width="13.7109375" style="7" customWidth="1"/>
    <col min="8413" max="8413" width="21.42578125" style="7" customWidth="1"/>
    <col min="8414" max="8414" width="11.140625" style="7" customWidth="1"/>
    <col min="8415" max="8415" width="16.28515625" style="7" customWidth="1"/>
    <col min="8416" max="8416" width="18.85546875" style="7" customWidth="1"/>
    <col min="8417" max="8418" width="12.42578125" style="7" customWidth="1"/>
    <col min="8419" max="8419" width="15" style="7" customWidth="1"/>
    <col min="8420" max="8420" width="21.42578125" style="7" customWidth="1"/>
    <col min="8421" max="8426" width="20.140625" style="7" customWidth="1"/>
    <col min="8427" max="8427" width="13.7109375" style="7" customWidth="1"/>
    <col min="8428" max="8428" width="12.42578125" style="7" customWidth="1"/>
    <col min="8429" max="8430" width="15" style="7" customWidth="1"/>
    <col min="8431" max="8448" width="16.28515625" style="7" customWidth="1"/>
    <col min="8449" max="8449" width="17.5703125" style="7" customWidth="1"/>
    <col min="8450" max="8456" width="16.28515625" style="7" customWidth="1"/>
    <col min="8457" max="8457" width="9.85546875" style="7" customWidth="1"/>
    <col min="8458" max="8458" width="12.42578125" style="7" customWidth="1"/>
    <col min="8459" max="8460" width="15" style="7" customWidth="1"/>
    <col min="8461" max="8463" width="16.28515625" style="7" customWidth="1"/>
    <col min="8464" max="8464" width="27.85546875" style="7" customWidth="1"/>
    <col min="8465" max="8465" width="29.140625" style="7" customWidth="1"/>
    <col min="8466" max="8466" width="16.28515625" style="7" customWidth="1"/>
    <col min="8467" max="8651" width="12.42578125" style="7" customWidth="1"/>
    <col min="8652" max="8652" width="16.28515625" style="7" customWidth="1"/>
    <col min="8653" max="8654" width="21.42578125" style="7" customWidth="1"/>
    <col min="8655" max="8655" width="18.85546875" style="7" customWidth="1"/>
    <col min="8656" max="8656" width="17.5703125" style="7" customWidth="1"/>
    <col min="8657" max="8661" width="12.42578125" style="7" customWidth="1"/>
    <col min="8662" max="8663" width="15" style="7" customWidth="1"/>
    <col min="8664" max="8664" width="16.28515625" style="7" customWidth="1"/>
    <col min="8665" max="8665" width="21.42578125" style="7" customWidth="1"/>
    <col min="8666" max="8666" width="11.140625" style="7" customWidth="1"/>
    <col min="8667" max="8668" width="13.7109375" style="7" customWidth="1"/>
    <col min="8669" max="8669" width="21.42578125" style="7" customWidth="1"/>
    <col min="8670" max="8670" width="11.140625" style="7" customWidth="1"/>
    <col min="8671" max="8671" width="16.28515625" style="7" customWidth="1"/>
    <col min="8672" max="8672" width="18.85546875" style="7" customWidth="1"/>
    <col min="8673" max="8674" width="12.42578125" style="7" customWidth="1"/>
    <col min="8675" max="8675" width="15" style="7" customWidth="1"/>
    <col min="8676" max="8676" width="21.42578125" style="7" customWidth="1"/>
    <col min="8677" max="8682" width="20.140625" style="7" customWidth="1"/>
    <col min="8683" max="8683" width="13.7109375" style="7" customWidth="1"/>
    <col min="8684" max="8684" width="12.42578125" style="7" customWidth="1"/>
    <col min="8685" max="8686" width="15" style="7" customWidth="1"/>
    <col min="8687" max="8704" width="16.28515625" style="7" customWidth="1"/>
    <col min="8705" max="8705" width="17.5703125" style="7" customWidth="1"/>
    <col min="8706" max="8712" width="16.28515625" style="7" customWidth="1"/>
    <col min="8713" max="8713" width="9.85546875" style="7" customWidth="1"/>
    <col min="8714" max="8714" width="12.42578125" style="7" customWidth="1"/>
    <col min="8715" max="8716" width="15" style="7" customWidth="1"/>
    <col min="8717" max="8719" width="16.28515625" style="7" customWidth="1"/>
    <col min="8720" max="8720" width="27.85546875" style="7" customWidth="1"/>
    <col min="8721" max="8721" width="29.140625" style="7" customWidth="1"/>
    <col min="8722" max="8722" width="16.28515625" style="7" customWidth="1"/>
    <col min="8723" max="8907" width="12.42578125" style="7" customWidth="1"/>
    <col min="8908" max="8908" width="16.28515625" style="7" customWidth="1"/>
    <col min="8909" max="8910" width="21.42578125" style="7" customWidth="1"/>
    <col min="8911" max="8911" width="18.85546875" style="7" customWidth="1"/>
    <col min="8912" max="8912" width="17.5703125" style="7" customWidth="1"/>
    <col min="8913" max="8917" width="12.42578125" style="7" customWidth="1"/>
    <col min="8918" max="8919" width="15" style="7" customWidth="1"/>
    <col min="8920" max="8920" width="16.28515625" style="7" customWidth="1"/>
    <col min="8921" max="8921" width="21.42578125" style="7" customWidth="1"/>
    <col min="8922" max="8922" width="11.140625" style="7" customWidth="1"/>
    <col min="8923" max="8924" width="13.7109375" style="7" customWidth="1"/>
    <col min="8925" max="8925" width="21.42578125" style="7" customWidth="1"/>
    <col min="8926" max="8926" width="11.140625" style="7" customWidth="1"/>
    <col min="8927" max="8927" width="16.28515625" style="7" customWidth="1"/>
    <col min="8928" max="8928" width="18.85546875" style="7" customWidth="1"/>
    <col min="8929" max="8930" width="12.42578125" style="7" customWidth="1"/>
    <col min="8931" max="8931" width="15" style="7" customWidth="1"/>
    <col min="8932" max="8932" width="21.42578125" style="7" customWidth="1"/>
    <col min="8933" max="8938" width="20.140625" style="7" customWidth="1"/>
    <col min="8939" max="8939" width="13.7109375" style="7" customWidth="1"/>
    <col min="8940" max="8940" width="12.42578125" style="7" customWidth="1"/>
    <col min="8941" max="8942" width="15" style="7" customWidth="1"/>
    <col min="8943" max="8960" width="16.28515625" style="7" customWidth="1"/>
    <col min="8961" max="8961" width="17.5703125" style="7" customWidth="1"/>
    <col min="8962" max="8968" width="16.28515625" style="7" customWidth="1"/>
    <col min="8969" max="8969" width="9.85546875" style="7" customWidth="1"/>
    <col min="8970" max="8970" width="12.42578125" style="7" customWidth="1"/>
    <col min="8971" max="8972" width="15" style="7" customWidth="1"/>
    <col min="8973" max="8975" width="16.28515625" style="7" customWidth="1"/>
    <col min="8976" max="8976" width="27.85546875" style="7" customWidth="1"/>
    <col min="8977" max="8977" width="29.140625" style="7" customWidth="1"/>
    <col min="8978" max="8978" width="16.28515625" style="7" customWidth="1"/>
    <col min="8979" max="9163" width="12.42578125" style="7" customWidth="1"/>
    <col min="9164" max="9164" width="16.28515625" style="7" customWidth="1"/>
    <col min="9165" max="9166" width="21.42578125" style="7" customWidth="1"/>
    <col min="9167" max="9167" width="18.85546875" style="7" customWidth="1"/>
    <col min="9168" max="9168" width="17.5703125" style="7" customWidth="1"/>
    <col min="9169" max="9173" width="12.42578125" style="7" customWidth="1"/>
    <col min="9174" max="9175" width="15" style="7" customWidth="1"/>
    <col min="9176" max="9176" width="16.28515625" style="7" customWidth="1"/>
    <col min="9177" max="9177" width="21.42578125" style="7" customWidth="1"/>
    <col min="9178" max="9178" width="11.140625" style="7" customWidth="1"/>
    <col min="9179" max="9180" width="13.7109375" style="7" customWidth="1"/>
    <col min="9181" max="9181" width="21.42578125" style="7" customWidth="1"/>
    <col min="9182" max="9182" width="11.140625" style="7" customWidth="1"/>
    <col min="9183" max="9183" width="16.28515625" style="7" customWidth="1"/>
    <col min="9184" max="9184" width="18.85546875" style="7" customWidth="1"/>
    <col min="9185" max="9186" width="12.42578125" style="7" customWidth="1"/>
    <col min="9187" max="9187" width="15" style="7" customWidth="1"/>
    <col min="9188" max="9188" width="21.42578125" style="7" customWidth="1"/>
    <col min="9189" max="9194" width="20.140625" style="7" customWidth="1"/>
    <col min="9195" max="9195" width="13.7109375" style="7" customWidth="1"/>
    <col min="9196" max="9196" width="12.42578125" style="7" customWidth="1"/>
    <col min="9197" max="9198" width="15" style="7" customWidth="1"/>
    <col min="9199" max="9216" width="16.28515625" style="7" customWidth="1"/>
    <col min="9217" max="9217" width="17.5703125" style="7" customWidth="1"/>
    <col min="9218" max="9224" width="16.28515625" style="7" customWidth="1"/>
    <col min="9225" max="9225" width="9.85546875" style="7" customWidth="1"/>
    <col min="9226" max="9226" width="12.42578125" style="7" customWidth="1"/>
    <col min="9227" max="9228" width="15" style="7" customWidth="1"/>
    <col min="9229" max="9231" width="16.28515625" style="7" customWidth="1"/>
    <col min="9232" max="9232" width="27.85546875" style="7" customWidth="1"/>
    <col min="9233" max="9233" width="29.140625" style="7" customWidth="1"/>
    <col min="9234" max="9234" width="16.28515625" style="7" customWidth="1"/>
    <col min="9235" max="9419" width="12.42578125" style="7" customWidth="1"/>
    <col min="9420" max="9420" width="16.28515625" style="7" customWidth="1"/>
    <col min="9421" max="9422" width="21.42578125" style="7" customWidth="1"/>
    <col min="9423" max="9423" width="18.85546875" style="7" customWidth="1"/>
    <col min="9424" max="9424" width="17.5703125" style="7" customWidth="1"/>
    <col min="9425" max="9429" width="12.42578125" style="7" customWidth="1"/>
    <col min="9430" max="9431" width="15" style="7" customWidth="1"/>
    <col min="9432" max="9432" width="16.28515625" style="7" customWidth="1"/>
    <col min="9433" max="9433" width="21.42578125" style="7" customWidth="1"/>
    <col min="9434" max="9434" width="11.140625" style="7" customWidth="1"/>
    <col min="9435" max="9436" width="13.7109375" style="7" customWidth="1"/>
    <col min="9437" max="9437" width="21.42578125" style="7" customWidth="1"/>
    <col min="9438" max="9438" width="11.140625" style="7" customWidth="1"/>
    <col min="9439" max="9439" width="16.28515625" style="7" customWidth="1"/>
    <col min="9440" max="9440" width="18.85546875" style="7" customWidth="1"/>
    <col min="9441" max="9442" width="12.42578125" style="7" customWidth="1"/>
    <col min="9443" max="9443" width="15" style="7" customWidth="1"/>
    <col min="9444" max="9444" width="21.42578125" style="7" customWidth="1"/>
    <col min="9445" max="9450" width="20.140625" style="7" customWidth="1"/>
    <col min="9451" max="9451" width="13.7109375" style="7" customWidth="1"/>
    <col min="9452" max="9452" width="12.42578125" style="7" customWidth="1"/>
    <col min="9453" max="9454" width="15" style="7" customWidth="1"/>
    <col min="9455" max="9472" width="16.28515625" style="7" customWidth="1"/>
    <col min="9473" max="9473" width="17.5703125" style="7" customWidth="1"/>
    <col min="9474" max="9480" width="16.28515625" style="7" customWidth="1"/>
    <col min="9481" max="9481" width="9.85546875" style="7" customWidth="1"/>
    <col min="9482" max="9482" width="12.42578125" style="7" customWidth="1"/>
    <col min="9483" max="9484" width="15" style="7" customWidth="1"/>
    <col min="9485" max="9487" width="16.28515625" style="7" customWidth="1"/>
    <col min="9488" max="9488" width="27.85546875" style="7" customWidth="1"/>
    <col min="9489" max="9489" width="29.140625" style="7" customWidth="1"/>
    <col min="9490" max="9490" width="16.28515625" style="7" customWidth="1"/>
    <col min="9491" max="9675" width="12.42578125" style="7" customWidth="1"/>
    <col min="9676" max="9676" width="16.28515625" style="7" customWidth="1"/>
    <col min="9677" max="9678" width="21.42578125" style="7" customWidth="1"/>
    <col min="9679" max="9679" width="18.85546875" style="7" customWidth="1"/>
    <col min="9680" max="9680" width="17.5703125" style="7" customWidth="1"/>
    <col min="9681" max="9685" width="12.42578125" style="7" customWidth="1"/>
    <col min="9686" max="9687" width="15" style="7" customWidth="1"/>
    <col min="9688" max="9688" width="16.28515625" style="7" customWidth="1"/>
    <col min="9689" max="9689" width="21.42578125" style="7" customWidth="1"/>
    <col min="9690" max="9690" width="11.140625" style="7" customWidth="1"/>
    <col min="9691" max="9692" width="13.7109375" style="7" customWidth="1"/>
    <col min="9693" max="9693" width="21.42578125" style="7" customWidth="1"/>
    <col min="9694" max="9694" width="11.140625" style="7" customWidth="1"/>
    <col min="9695" max="9695" width="16.28515625" style="7" customWidth="1"/>
    <col min="9696" max="9696" width="18.85546875" style="7" customWidth="1"/>
    <col min="9697" max="9698" width="12.42578125" style="7" customWidth="1"/>
    <col min="9699" max="9699" width="15" style="7" customWidth="1"/>
    <col min="9700" max="9700" width="21.42578125" style="7" customWidth="1"/>
    <col min="9701" max="9706" width="20.140625" style="7" customWidth="1"/>
    <col min="9707" max="9707" width="13.7109375" style="7" customWidth="1"/>
    <col min="9708" max="9708" width="12.42578125" style="7" customWidth="1"/>
    <col min="9709" max="9710" width="15" style="7" customWidth="1"/>
    <col min="9711" max="9728" width="16.28515625" style="7" customWidth="1"/>
    <col min="9729" max="9729" width="17.5703125" style="7" customWidth="1"/>
    <col min="9730" max="9736" width="16.28515625" style="7" customWidth="1"/>
    <col min="9737" max="9737" width="9.85546875" style="7" customWidth="1"/>
    <col min="9738" max="9738" width="12.42578125" style="7" customWidth="1"/>
    <col min="9739" max="9740" width="15" style="7" customWidth="1"/>
    <col min="9741" max="9743" width="16.28515625" style="7" customWidth="1"/>
    <col min="9744" max="9744" width="27.85546875" style="7" customWidth="1"/>
    <col min="9745" max="9745" width="29.140625" style="7" customWidth="1"/>
    <col min="9746" max="9746" width="16.28515625" style="7" customWidth="1"/>
    <col min="9747" max="9931" width="12.42578125" style="7" customWidth="1"/>
    <col min="9932" max="9932" width="16.28515625" style="7" customWidth="1"/>
    <col min="9933" max="9934" width="21.42578125" style="7" customWidth="1"/>
    <col min="9935" max="9935" width="18.85546875" style="7" customWidth="1"/>
    <col min="9936" max="9936" width="17.5703125" style="7" customWidth="1"/>
    <col min="9937" max="9941" width="12.42578125" style="7" customWidth="1"/>
    <col min="9942" max="9943" width="15" style="7" customWidth="1"/>
    <col min="9944" max="9944" width="16.28515625" style="7" customWidth="1"/>
    <col min="9945" max="9945" width="21.42578125" style="7" customWidth="1"/>
    <col min="9946" max="9946" width="11.140625" style="7" customWidth="1"/>
    <col min="9947" max="9948" width="13.7109375" style="7" customWidth="1"/>
    <col min="9949" max="9949" width="21.42578125" style="7" customWidth="1"/>
    <col min="9950" max="9950" width="11.140625" style="7" customWidth="1"/>
    <col min="9951" max="9951" width="16.28515625" style="7" customWidth="1"/>
    <col min="9952" max="9952" width="18.85546875" style="7" customWidth="1"/>
    <col min="9953" max="9954" width="12.42578125" style="7" customWidth="1"/>
    <col min="9955" max="9955" width="15" style="7" customWidth="1"/>
    <col min="9956" max="9956" width="21.42578125" style="7" customWidth="1"/>
    <col min="9957" max="9962" width="20.140625" style="7" customWidth="1"/>
    <col min="9963" max="9963" width="13.7109375" style="7" customWidth="1"/>
    <col min="9964" max="9964" width="12.42578125" style="7" customWidth="1"/>
    <col min="9965" max="9966" width="15" style="7" customWidth="1"/>
    <col min="9967" max="9984" width="16.28515625" style="7" customWidth="1"/>
    <col min="9985" max="9985" width="17.5703125" style="7" customWidth="1"/>
    <col min="9986" max="9992" width="16.28515625" style="7" customWidth="1"/>
    <col min="9993" max="9993" width="9.85546875" style="7" customWidth="1"/>
    <col min="9994" max="9994" width="12.42578125" style="7" customWidth="1"/>
    <col min="9995" max="9996" width="15" style="7" customWidth="1"/>
    <col min="9997" max="9999" width="16.28515625" style="7" customWidth="1"/>
    <col min="10000" max="10000" width="27.85546875" style="7" customWidth="1"/>
    <col min="10001" max="10001" width="29.140625" style="7" customWidth="1"/>
    <col min="10002" max="10002" width="16.28515625" style="7" customWidth="1"/>
    <col min="10003" max="10187" width="12.42578125" style="7" customWidth="1"/>
    <col min="10188" max="10188" width="16.28515625" style="7" customWidth="1"/>
    <col min="10189" max="10190" width="21.42578125" style="7" customWidth="1"/>
    <col min="10191" max="10191" width="18.85546875" style="7" customWidth="1"/>
    <col min="10192" max="10192" width="17.5703125" style="7" customWidth="1"/>
    <col min="10193" max="10197" width="12.42578125" style="7" customWidth="1"/>
    <col min="10198" max="10199" width="15" style="7" customWidth="1"/>
    <col min="10200" max="10200" width="16.28515625" style="7" customWidth="1"/>
    <col min="10201" max="10201" width="21.42578125" style="7" customWidth="1"/>
    <col min="10202" max="10202" width="11.140625" style="7" customWidth="1"/>
    <col min="10203" max="10204" width="13.7109375" style="7" customWidth="1"/>
    <col min="10205" max="10205" width="21.42578125" style="7" customWidth="1"/>
    <col min="10206" max="10206" width="11.140625" style="7" customWidth="1"/>
    <col min="10207" max="10207" width="16.28515625" style="7" customWidth="1"/>
    <col min="10208" max="10208" width="18.85546875" style="7" customWidth="1"/>
    <col min="10209" max="10210" width="12.42578125" style="7" customWidth="1"/>
    <col min="10211" max="10211" width="15" style="7" customWidth="1"/>
    <col min="10212" max="10212" width="21.42578125" style="7" customWidth="1"/>
    <col min="10213" max="10218" width="20.140625" style="7" customWidth="1"/>
    <col min="10219" max="10219" width="13.7109375" style="7" customWidth="1"/>
    <col min="10220" max="10220" width="12.42578125" style="7" customWidth="1"/>
    <col min="10221" max="10222" width="15" style="7" customWidth="1"/>
    <col min="10223" max="10240" width="16.28515625" style="7" customWidth="1"/>
    <col min="10241" max="10241" width="17.5703125" style="7" customWidth="1"/>
    <col min="10242" max="10248" width="16.28515625" style="7" customWidth="1"/>
    <col min="10249" max="10249" width="9.85546875" style="7" customWidth="1"/>
    <col min="10250" max="10250" width="12.42578125" style="7" customWidth="1"/>
    <col min="10251" max="10252" width="15" style="7" customWidth="1"/>
    <col min="10253" max="10255" width="16.28515625" style="7" customWidth="1"/>
    <col min="10256" max="10256" width="27.85546875" style="7" customWidth="1"/>
    <col min="10257" max="10257" width="29.140625" style="7" customWidth="1"/>
    <col min="10258" max="10258" width="16.28515625" style="7" customWidth="1"/>
    <col min="10259" max="10443" width="12.42578125" style="7" customWidth="1"/>
    <col min="10444" max="10444" width="16.28515625" style="7" customWidth="1"/>
    <col min="10445" max="10446" width="21.42578125" style="7" customWidth="1"/>
    <col min="10447" max="10447" width="18.85546875" style="7" customWidth="1"/>
    <col min="10448" max="10448" width="17.5703125" style="7" customWidth="1"/>
    <col min="10449" max="10453" width="12.42578125" style="7" customWidth="1"/>
    <col min="10454" max="10455" width="15" style="7" customWidth="1"/>
    <col min="10456" max="10456" width="16.28515625" style="7" customWidth="1"/>
    <col min="10457" max="10457" width="21.42578125" style="7" customWidth="1"/>
    <col min="10458" max="10458" width="11.140625" style="7" customWidth="1"/>
    <col min="10459" max="10460" width="13.7109375" style="7" customWidth="1"/>
    <col min="10461" max="10461" width="21.42578125" style="7" customWidth="1"/>
    <col min="10462" max="10462" width="11.140625" style="7" customWidth="1"/>
    <col min="10463" max="10463" width="16.28515625" style="7" customWidth="1"/>
    <col min="10464" max="10464" width="18.85546875" style="7" customWidth="1"/>
    <col min="10465" max="10466" width="12.42578125" style="7" customWidth="1"/>
    <col min="10467" max="10467" width="15" style="7" customWidth="1"/>
    <col min="10468" max="10468" width="21.42578125" style="7" customWidth="1"/>
    <col min="10469" max="10474" width="20.140625" style="7" customWidth="1"/>
    <col min="10475" max="10475" width="13.7109375" style="7" customWidth="1"/>
    <col min="10476" max="10476" width="12.42578125" style="7" customWidth="1"/>
    <col min="10477" max="10478" width="15" style="7" customWidth="1"/>
    <col min="10479" max="10496" width="16.28515625" style="7" customWidth="1"/>
    <col min="10497" max="10497" width="17.5703125" style="7" customWidth="1"/>
    <col min="10498" max="10504" width="16.28515625" style="7" customWidth="1"/>
    <col min="10505" max="10505" width="9.85546875" style="7" customWidth="1"/>
    <col min="10506" max="10506" width="12.42578125" style="7" customWidth="1"/>
    <col min="10507" max="10508" width="15" style="7" customWidth="1"/>
    <col min="10509" max="10511" width="16.28515625" style="7" customWidth="1"/>
    <col min="10512" max="10512" width="27.85546875" style="7" customWidth="1"/>
    <col min="10513" max="10513" width="29.140625" style="7" customWidth="1"/>
    <col min="10514" max="10514" width="16.28515625" style="7" customWidth="1"/>
    <col min="10515" max="10699" width="12.42578125" style="7" customWidth="1"/>
    <col min="10700" max="10700" width="16.28515625" style="7" customWidth="1"/>
    <col min="10701" max="10702" width="21.42578125" style="7" customWidth="1"/>
    <col min="10703" max="10703" width="18.85546875" style="7" customWidth="1"/>
    <col min="10704" max="10704" width="17.5703125" style="7" customWidth="1"/>
    <col min="10705" max="10709" width="12.42578125" style="7" customWidth="1"/>
    <col min="10710" max="10711" width="15" style="7" customWidth="1"/>
    <col min="10712" max="10712" width="16.28515625" style="7" customWidth="1"/>
    <col min="10713" max="10713" width="21.42578125" style="7" customWidth="1"/>
    <col min="10714" max="10714" width="11.140625" style="7" customWidth="1"/>
    <col min="10715" max="10716" width="13.7109375" style="7" customWidth="1"/>
    <col min="10717" max="10717" width="21.42578125" style="7" customWidth="1"/>
    <col min="10718" max="10718" width="11.140625" style="7" customWidth="1"/>
    <col min="10719" max="10719" width="16.28515625" style="7" customWidth="1"/>
    <col min="10720" max="10720" width="18.85546875" style="7" customWidth="1"/>
    <col min="10721" max="10722" width="12.42578125" style="7" customWidth="1"/>
    <col min="10723" max="10723" width="15" style="7" customWidth="1"/>
    <col min="10724" max="10724" width="21.42578125" style="7" customWidth="1"/>
    <col min="10725" max="10730" width="20.140625" style="7" customWidth="1"/>
    <col min="10731" max="10731" width="13.7109375" style="7" customWidth="1"/>
    <col min="10732" max="10732" width="12.42578125" style="7" customWidth="1"/>
    <col min="10733" max="10734" width="15" style="7" customWidth="1"/>
    <col min="10735" max="10752" width="16.28515625" style="7" customWidth="1"/>
    <col min="10753" max="10753" width="17.5703125" style="7" customWidth="1"/>
    <col min="10754" max="10760" width="16.28515625" style="7" customWidth="1"/>
    <col min="10761" max="10761" width="9.85546875" style="7" customWidth="1"/>
    <col min="10762" max="10762" width="12.42578125" style="7" customWidth="1"/>
    <col min="10763" max="10764" width="15" style="7" customWidth="1"/>
    <col min="10765" max="10767" width="16.28515625" style="7" customWidth="1"/>
    <col min="10768" max="10768" width="27.85546875" style="7" customWidth="1"/>
    <col min="10769" max="10769" width="29.140625" style="7" customWidth="1"/>
    <col min="10770" max="10770" width="16.28515625" style="7" customWidth="1"/>
    <col min="10771" max="10955" width="12.42578125" style="7" customWidth="1"/>
    <col min="10956" max="10956" width="16.28515625" style="7" customWidth="1"/>
    <col min="10957" max="10958" width="21.42578125" style="7" customWidth="1"/>
    <col min="10959" max="10959" width="18.85546875" style="7" customWidth="1"/>
    <col min="10960" max="10960" width="17.5703125" style="7" customWidth="1"/>
    <col min="10961" max="10965" width="12.42578125" style="7" customWidth="1"/>
    <col min="10966" max="10967" width="15" style="7" customWidth="1"/>
    <col min="10968" max="10968" width="16.28515625" style="7" customWidth="1"/>
    <col min="10969" max="10969" width="21.42578125" style="7" customWidth="1"/>
    <col min="10970" max="10970" width="11.140625" style="7" customWidth="1"/>
    <col min="10971" max="10972" width="13.7109375" style="7" customWidth="1"/>
    <col min="10973" max="10973" width="21.42578125" style="7" customWidth="1"/>
    <col min="10974" max="10974" width="11.140625" style="7" customWidth="1"/>
    <col min="10975" max="10975" width="16.28515625" style="7" customWidth="1"/>
    <col min="10976" max="10976" width="18.85546875" style="7" customWidth="1"/>
    <col min="10977" max="10978" width="12.42578125" style="7" customWidth="1"/>
    <col min="10979" max="10979" width="15" style="7" customWidth="1"/>
    <col min="10980" max="10980" width="21.42578125" style="7" customWidth="1"/>
    <col min="10981" max="10986" width="20.140625" style="7" customWidth="1"/>
    <col min="10987" max="10987" width="13.7109375" style="7" customWidth="1"/>
    <col min="10988" max="10988" width="12.42578125" style="7" customWidth="1"/>
    <col min="10989" max="10990" width="15" style="7" customWidth="1"/>
    <col min="10991" max="11008" width="16.28515625" style="7" customWidth="1"/>
    <col min="11009" max="11009" width="17.5703125" style="7" customWidth="1"/>
    <col min="11010" max="11016" width="16.28515625" style="7" customWidth="1"/>
    <col min="11017" max="11017" width="9.85546875" style="7" customWidth="1"/>
    <col min="11018" max="11018" width="12.42578125" style="7" customWidth="1"/>
    <col min="11019" max="11020" width="15" style="7" customWidth="1"/>
    <col min="11021" max="11023" width="16.28515625" style="7" customWidth="1"/>
    <col min="11024" max="11024" width="27.85546875" style="7" customWidth="1"/>
    <col min="11025" max="11025" width="29.140625" style="7" customWidth="1"/>
    <col min="11026" max="11026" width="16.28515625" style="7" customWidth="1"/>
    <col min="11027" max="11211" width="12.42578125" style="7" customWidth="1"/>
    <col min="11212" max="11212" width="16.28515625" style="7" customWidth="1"/>
    <col min="11213" max="11214" width="21.42578125" style="7" customWidth="1"/>
    <col min="11215" max="11215" width="18.85546875" style="7" customWidth="1"/>
    <col min="11216" max="11216" width="17.5703125" style="7" customWidth="1"/>
    <col min="11217" max="11221" width="12.42578125" style="7" customWidth="1"/>
    <col min="11222" max="11223" width="15" style="7" customWidth="1"/>
    <col min="11224" max="11224" width="16.28515625" style="7" customWidth="1"/>
    <col min="11225" max="11225" width="21.42578125" style="7" customWidth="1"/>
    <col min="11226" max="11226" width="11.140625" style="7" customWidth="1"/>
    <col min="11227" max="11228" width="13.7109375" style="7" customWidth="1"/>
    <col min="11229" max="11229" width="21.42578125" style="7" customWidth="1"/>
    <col min="11230" max="11230" width="11.140625" style="7" customWidth="1"/>
    <col min="11231" max="11231" width="16.28515625" style="7" customWidth="1"/>
    <col min="11232" max="11232" width="18.85546875" style="7" customWidth="1"/>
    <col min="11233" max="11234" width="12.42578125" style="7" customWidth="1"/>
    <col min="11235" max="11235" width="15" style="7" customWidth="1"/>
    <col min="11236" max="11236" width="21.42578125" style="7" customWidth="1"/>
    <col min="11237" max="11242" width="20.140625" style="7" customWidth="1"/>
    <col min="11243" max="11243" width="13.7109375" style="7" customWidth="1"/>
    <col min="11244" max="11244" width="12.42578125" style="7" customWidth="1"/>
    <col min="11245" max="11246" width="15" style="7" customWidth="1"/>
    <col min="11247" max="11264" width="16.28515625" style="7" customWidth="1"/>
    <col min="11265" max="11265" width="17.5703125" style="7" customWidth="1"/>
    <col min="11266" max="11272" width="16.28515625" style="7" customWidth="1"/>
    <col min="11273" max="11273" width="9.85546875" style="7" customWidth="1"/>
    <col min="11274" max="11274" width="12.42578125" style="7" customWidth="1"/>
    <col min="11275" max="11276" width="15" style="7" customWidth="1"/>
    <col min="11277" max="11279" width="16.28515625" style="7" customWidth="1"/>
    <col min="11280" max="11280" width="27.85546875" style="7" customWidth="1"/>
    <col min="11281" max="11281" width="29.140625" style="7" customWidth="1"/>
    <col min="11282" max="11282" width="16.28515625" style="7" customWidth="1"/>
    <col min="11283" max="11467" width="12.42578125" style="7" customWidth="1"/>
    <col min="11468" max="11468" width="16.28515625" style="7" customWidth="1"/>
    <col min="11469" max="11470" width="21.42578125" style="7" customWidth="1"/>
    <col min="11471" max="11471" width="18.85546875" style="7" customWidth="1"/>
    <col min="11472" max="11472" width="17.5703125" style="7" customWidth="1"/>
    <col min="11473" max="11477" width="12.42578125" style="7" customWidth="1"/>
    <col min="11478" max="11479" width="15" style="7" customWidth="1"/>
    <col min="11480" max="11480" width="16.28515625" style="7" customWidth="1"/>
    <col min="11481" max="11481" width="21.42578125" style="7" customWidth="1"/>
    <col min="11482" max="11482" width="11.140625" style="7" customWidth="1"/>
    <col min="11483" max="11484" width="13.7109375" style="7" customWidth="1"/>
    <col min="11485" max="11485" width="21.42578125" style="7" customWidth="1"/>
    <col min="11486" max="11486" width="11.140625" style="7" customWidth="1"/>
    <col min="11487" max="11487" width="16.28515625" style="7" customWidth="1"/>
    <col min="11488" max="11488" width="18.85546875" style="7" customWidth="1"/>
    <col min="11489" max="11490" width="12.42578125" style="7" customWidth="1"/>
    <col min="11491" max="11491" width="15" style="7" customWidth="1"/>
    <col min="11492" max="11492" width="21.42578125" style="7" customWidth="1"/>
    <col min="11493" max="11498" width="20.140625" style="7" customWidth="1"/>
    <col min="11499" max="11499" width="13.7109375" style="7" customWidth="1"/>
    <col min="11500" max="11500" width="12.42578125" style="7" customWidth="1"/>
    <col min="11501" max="11502" width="15" style="7" customWidth="1"/>
    <col min="11503" max="11520" width="16.28515625" style="7" customWidth="1"/>
    <col min="11521" max="11521" width="17.5703125" style="7" customWidth="1"/>
    <col min="11522" max="11528" width="16.28515625" style="7" customWidth="1"/>
    <col min="11529" max="11529" width="9.85546875" style="7" customWidth="1"/>
    <col min="11530" max="11530" width="12.42578125" style="7" customWidth="1"/>
    <col min="11531" max="11532" width="15" style="7" customWidth="1"/>
    <col min="11533" max="11535" width="16.28515625" style="7" customWidth="1"/>
    <col min="11536" max="11536" width="27.85546875" style="7" customWidth="1"/>
    <col min="11537" max="11537" width="29.140625" style="7" customWidth="1"/>
    <col min="11538" max="11538" width="16.28515625" style="7" customWidth="1"/>
    <col min="11539" max="11723" width="12.42578125" style="7" customWidth="1"/>
    <col min="11724" max="11724" width="16.28515625" style="7" customWidth="1"/>
    <col min="11725" max="11726" width="21.42578125" style="7" customWidth="1"/>
    <col min="11727" max="11727" width="18.85546875" style="7" customWidth="1"/>
    <col min="11728" max="11728" width="17.5703125" style="7" customWidth="1"/>
    <col min="11729" max="11733" width="12.42578125" style="7" customWidth="1"/>
    <col min="11734" max="11735" width="15" style="7" customWidth="1"/>
    <col min="11736" max="11736" width="16.28515625" style="7" customWidth="1"/>
    <col min="11737" max="11737" width="21.42578125" style="7" customWidth="1"/>
    <col min="11738" max="11738" width="11.140625" style="7" customWidth="1"/>
    <col min="11739" max="11740" width="13.7109375" style="7" customWidth="1"/>
    <col min="11741" max="11741" width="21.42578125" style="7" customWidth="1"/>
    <col min="11742" max="11742" width="11.140625" style="7" customWidth="1"/>
    <col min="11743" max="11743" width="16.28515625" style="7" customWidth="1"/>
    <col min="11744" max="11744" width="18.85546875" style="7" customWidth="1"/>
    <col min="11745" max="11746" width="12.42578125" style="7" customWidth="1"/>
    <col min="11747" max="11747" width="15" style="7" customWidth="1"/>
    <col min="11748" max="11748" width="21.42578125" style="7" customWidth="1"/>
    <col min="11749" max="11754" width="20.140625" style="7" customWidth="1"/>
    <col min="11755" max="11755" width="13.7109375" style="7" customWidth="1"/>
    <col min="11756" max="11756" width="12.42578125" style="7" customWidth="1"/>
    <col min="11757" max="11758" width="15" style="7" customWidth="1"/>
    <col min="11759" max="11776" width="16.28515625" style="7" customWidth="1"/>
    <col min="11777" max="11777" width="17.5703125" style="7" customWidth="1"/>
    <col min="11778" max="11784" width="16.28515625" style="7" customWidth="1"/>
    <col min="11785" max="11785" width="9.85546875" style="7" customWidth="1"/>
    <col min="11786" max="11786" width="12.42578125" style="7" customWidth="1"/>
    <col min="11787" max="11788" width="15" style="7" customWidth="1"/>
    <col min="11789" max="11791" width="16.28515625" style="7" customWidth="1"/>
    <col min="11792" max="11792" width="27.85546875" style="7" customWidth="1"/>
    <col min="11793" max="11793" width="29.140625" style="7" customWidth="1"/>
    <col min="11794" max="11794" width="16.28515625" style="7" customWidth="1"/>
    <col min="11795" max="11979" width="12.42578125" style="7" customWidth="1"/>
    <col min="11980" max="11980" width="16.28515625" style="7" customWidth="1"/>
    <col min="11981" max="11982" width="21.42578125" style="7" customWidth="1"/>
    <col min="11983" max="11983" width="18.85546875" style="7" customWidth="1"/>
    <col min="11984" max="11984" width="17.5703125" style="7" customWidth="1"/>
    <col min="11985" max="11989" width="12.42578125" style="7" customWidth="1"/>
    <col min="11990" max="11991" width="15" style="7" customWidth="1"/>
    <col min="11992" max="11992" width="16.28515625" style="7" customWidth="1"/>
    <col min="11993" max="11993" width="21.42578125" style="7" customWidth="1"/>
    <col min="11994" max="11994" width="11.140625" style="7" customWidth="1"/>
    <col min="11995" max="11996" width="13.7109375" style="7" customWidth="1"/>
    <col min="11997" max="11997" width="21.42578125" style="7" customWidth="1"/>
    <col min="11998" max="11998" width="11.140625" style="7" customWidth="1"/>
    <col min="11999" max="11999" width="16.28515625" style="7" customWidth="1"/>
    <col min="12000" max="12000" width="18.85546875" style="7" customWidth="1"/>
    <col min="12001" max="12002" width="12.42578125" style="7" customWidth="1"/>
    <col min="12003" max="12003" width="15" style="7" customWidth="1"/>
    <col min="12004" max="12004" width="21.42578125" style="7" customWidth="1"/>
    <col min="12005" max="12010" width="20.140625" style="7" customWidth="1"/>
    <col min="12011" max="12011" width="13.7109375" style="7" customWidth="1"/>
    <col min="12012" max="12012" width="12.42578125" style="7" customWidth="1"/>
    <col min="12013" max="12014" width="15" style="7" customWidth="1"/>
    <col min="12015" max="12032" width="16.28515625" style="7" customWidth="1"/>
    <col min="12033" max="12033" width="17.5703125" style="7" customWidth="1"/>
    <col min="12034" max="12040" width="16.28515625" style="7" customWidth="1"/>
    <col min="12041" max="12041" width="9.85546875" style="7" customWidth="1"/>
    <col min="12042" max="12042" width="12.42578125" style="7" customWidth="1"/>
    <col min="12043" max="12044" width="15" style="7" customWidth="1"/>
    <col min="12045" max="12047" width="16.28515625" style="7" customWidth="1"/>
    <col min="12048" max="12048" width="27.85546875" style="7" customWidth="1"/>
    <col min="12049" max="12049" width="29.140625" style="7" customWidth="1"/>
    <col min="12050" max="12050" width="16.28515625" style="7" customWidth="1"/>
    <col min="12051" max="12235" width="12.42578125" style="7" customWidth="1"/>
    <col min="12236" max="12236" width="16.28515625" style="7" customWidth="1"/>
    <col min="12237" max="12238" width="21.42578125" style="7" customWidth="1"/>
    <col min="12239" max="12239" width="18.85546875" style="7" customWidth="1"/>
    <col min="12240" max="12240" width="17.5703125" style="7" customWidth="1"/>
    <col min="12241" max="12245" width="12.42578125" style="7" customWidth="1"/>
    <col min="12246" max="12247" width="15" style="7" customWidth="1"/>
    <col min="12248" max="12248" width="16.28515625" style="7" customWidth="1"/>
    <col min="12249" max="12249" width="21.42578125" style="7" customWidth="1"/>
    <col min="12250" max="12250" width="11.140625" style="7" customWidth="1"/>
    <col min="12251" max="12252" width="13.7109375" style="7" customWidth="1"/>
    <col min="12253" max="12253" width="21.42578125" style="7" customWidth="1"/>
    <col min="12254" max="12254" width="11.140625" style="7" customWidth="1"/>
    <col min="12255" max="12255" width="16.28515625" style="7" customWidth="1"/>
    <col min="12256" max="12256" width="18.85546875" style="7" customWidth="1"/>
    <col min="12257" max="12258" width="12.42578125" style="7" customWidth="1"/>
    <col min="12259" max="12259" width="15" style="7" customWidth="1"/>
    <col min="12260" max="12260" width="21.42578125" style="7" customWidth="1"/>
    <col min="12261" max="12266" width="20.140625" style="7" customWidth="1"/>
    <col min="12267" max="12267" width="13.7109375" style="7" customWidth="1"/>
    <col min="12268" max="12268" width="12.42578125" style="7" customWidth="1"/>
    <col min="12269" max="12270" width="15" style="7" customWidth="1"/>
    <col min="12271" max="12288" width="16.28515625" style="7" customWidth="1"/>
    <col min="12289" max="12289" width="17.5703125" style="7" customWidth="1"/>
    <col min="12290" max="12296" width="16.28515625" style="7" customWidth="1"/>
    <col min="12297" max="12297" width="9.85546875" style="7" customWidth="1"/>
    <col min="12298" max="12298" width="12.42578125" style="7" customWidth="1"/>
    <col min="12299" max="12300" width="15" style="7" customWidth="1"/>
    <col min="12301" max="12303" width="16.28515625" style="7" customWidth="1"/>
    <col min="12304" max="12304" width="27.85546875" style="7" customWidth="1"/>
    <col min="12305" max="12305" width="29.140625" style="7" customWidth="1"/>
    <col min="12306" max="12306" width="16.28515625" style="7" customWidth="1"/>
    <col min="12307" max="12491" width="12.42578125" style="7" customWidth="1"/>
    <col min="12492" max="12492" width="16.28515625" style="7" customWidth="1"/>
    <col min="12493" max="12494" width="21.42578125" style="7" customWidth="1"/>
    <col min="12495" max="12495" width="18.85546875" style="7" customWidth="1"/>
    <col min="12496" max="12496" width="17.5703125" style="7" customWidth="1"/>
    <col min="12497" max="12501" width="12.42578125" style="7" customWidth="1"/>
    <col min="12502" max="12503" width="15" style="7" customWidth="1"/>
    <col min="12504" max="12504" width="16.28515625" style="7" customWidth="1"/>
    <col min="12505" max="12505" width="21.42578125" style="7" customWidth="1"/>
    <col min="12506" max="12506" width="11.140625" style="7" customWidth="1"/>
    <col min="12507" max="12508" width="13.7109375" style="7" customWidth="1"/>
    <col min="12509" max="12509" width="21.42578125" style="7" customWidth="1"/>
    <col min="12510" max="12510" width="11.140625" style="7" customWidth="1"/>
    <col min="12511" max="12511" width="16.28515625" style="7" customWidth="1"/>
    <col min="12512" max="12512" width="18.85546875" style="7" customWidth="1"/>
    <col min="12513" max="12514" width="12.42578125" style="7" customWidth="1"/>
    <col min="12515" max="12515" width="15" style="7" customWidth="1"/>
    <col min="12516" max="12516" width="21.42578125" style="7" customWidth="1"/>
    <col min="12517" max="12522" width="20.140625" style="7" customWidth="1"/>
    <col min="12523" max="12523" width="13.7109375" style="7" customWidth="1"/>
    <col min="12524" max="12524" width="12.42578125" style="7" customWidth="1"/>
    <col min="12525" max="12526" width="15" style="7" customWidth="1"/>
    <col min="12527" max="12544" width="16.28515625" style="7" customWidth="1"/>
    <col min="12545" max="12545" width="17.5703125" style="7" customWidth="1"/>
    <col min="12546" max="12552" width="16.28515625" style="7" customWidth="1"/>
    <col min="12553" max="12553" width="9.85546875" style="7" customWidth="1"/>
    <col min="12554" max="12554" width="12.42578125" style="7" customWidth="1"/>
    <col min="12555" max="12556" width="15" style="7" customWidth="1"/>
    <col min="12557" max="12559" width="16.28515625" style="7" customWidth="1"/>
    <col min="12560" max="12560" width="27.85546875" style="7" customWidth="1"/>
    <col min="12561" max="12561" width="29.140625" style="7" customWidth="1"/>
    <col min="12562" max="12562" width="16.28515625" style="7" customWidth="1"/>
    <col min="12563" max="12747" width="12.42578125" style="7" customWidth="1"/>
    <col min="12748" max="12748" width="16.28515625" style="7" customWidth="1"/>
    <col min="12749" max="12750" width="21.42578125" style="7" customWidth="1"/>
    <col min="12751" max="12751" width="18.85546875" style="7" customWidth="1"/>
    <col min="12752" max="12752" width="17.5703125" style="7" customWidth="1"/>
    <col min="12753" max="12757" width="12.42578125" style="7" customWidth="1"/>
    <col min="12758" max="12759" width="15" style="7" customWidth="1"/>
    <col min="12760" max="12760" width="16.28515625" style="7" customWidth="1"/>
    <col min="12761" max="12761" width="21.42578125" style="7" customWidth="1"/>
    <col min="12762" max="12762" width="11.140625" style="7" customWidth="1"/>
    <col min="12763" max="12764" width="13.7109375" style="7" customWidth="1"/>
    <col min="12765" max="12765" width="21.42578125" style="7" customWidth="1"/>
    <col min="12766" max="12766" width="11.140625" style="7" customWidth="1"/>
    <col min="12767" max="12767" width="16.28515625" style="7" customWidth="1"/>
    <col min="12768" max="12768" width="18.85546875" style="7" customWidth="1"/>
    <col min="12769" max="12770" width="12.42578125" style="7" customWidth="1"/>
    <col min="12771" max="12771" width="15" style="7" customWidth="1"/>
    <col min="12772" max="12772" width="21.42578125" style="7" customWidth="1"/>
    <col min="12773" max="12778" width="20.140625" style="7" customWidth="1"/>
    <col min="12779" max="12779" width="13.7109375" style="7" customWidth="1"/>
    <col min="12780" max="12780" width="12.42578125" style="7" customWidth="1"/>
    <col min="12781" max="12782" width="15" style="7" customWidth="1"/>
    <col min="12783" max="12800" width="16.28515625" style="7" customWidth="1"/>
    <col min="12801" max="12801" width="17.5703125" style="7" customWidth="1"/>
    <col min="12802" max="12808" width="16.28515625" style="7" customWidth="1"/>
    <col min="12809" max="12809" width="9.85546875" style="7" customWidth="1"/>
    <col min="12810" max="12810" width="12.42578125" style="7" customWidth="1"/>
    <col min="12811" max="12812" width="15" style="7" customWidth="1"/>
    <col min="12813" max="12815" width="16.28515625" style="7" customWidth="1"/>
    <col min="12816" max="12816" width="27.85546875" style="7" customWidth="1"/>
    <col min="12817" max="12817" width="29.140625" style="7" customWidth="1"/>
    <col min="12818" max="12818" width="16.28515625" style="7" customWidth="1"/>
    <col min="12819" max="13003" width="12.42578125" style="7" customWidth="1"/>
    <col min="13004" max="13004" width="16.28515625" style="7" customWidth="1"/>
    <col min="13005" max="13006" width="21.42578125" style="7" customWidth="1"/>
    <col min="13007" max="13007" width="18.85546875" style="7" customWidth="1"/>
    <col min="13008" max="13008" width="17.5703125" style="7" customWidth="1"/>
    <col min="13009" max="13013" width="12.42578125" style="7" customWidth="1"/>
    <col min="13014" max="13015" width="15" style="7" customWidth="1"/>
    <col min="13016" max="13016" width="16.28515625" style="7" customWidth="1"/>
    <col min="13017" max="13017" width="21.42578125" style="7" customWidth="1"/>
    <col min="13018" max="13018" width="11.140625" style="7" customWidth="1"/>
    <col min="13019" max="13020" width="13.7109375" style="7" customWidth="1"/>
    <col min="13021" max="13021" width="21.42578125" style="7" customWidth="1"/>
    <col min="13022" max="13022" width="11.140625" style="7" customWidth="1"/>
    <col min="13023" max="13023" width="16.28515625" style="7" customWidth="1"/>
    <col min="13024" max="13024" width="18.85546875" style="7" customWidth="1"/>
    <col min="13025" max="13026" width="12.42578125" style="7" customWidth="1"/>
    <col min="13027" max="13027" width="15" style="7" customWidth="1"/>
    <col min="13028" max="13028" width="21.42578125" style="7" customWidth="1"/>
    <col min="13029" max="13034" width="20.140625" style="7" customWidth="1"/>
    <col min="13035" max="13035" width="13.7109375" style="7" customWidth="1"/>
    <col min="13036" max="13036" width="12.42578125" style="7" customWidth="1"/>
    <col min="13037" max="13038" width="15" style="7" customWidth="1"/>
    <col min="13039" max="13056" width="16.28515625" style="7" customWidth="1"/>
    <col min="13057" max="13057" width="17.5703125" style="7" customWidth="1"/>
    <col min="13058" max="13064" width="16.28515625" style="7" customWidth="1"/>
    <col min="13065" max="13065" width="9.85546875" style="7" customWidth="1"/>
    <col min="13066" max="13066" width="12.42578125" style="7" customWidth="1"/>
    <col min="13067" max="13068" width="15" style="7" customWidth="1"/>
    <col min="13069" max="13071" width="16.28515625" style="7" customWidth="1"/>
    <col min="13072" max="13072" width="27.85546875" style="7" customWidth="1"/>
    <col min="13073" max="13073" width="29.140625" style="7" customWidth="1"/>
    <col min="13074" max="13074" width="16.28515625" style="7" customWidth="1"/>
    <col min="13075" max="13259" width="12.42578125" style="7" customWidth="1"/>
    <col min="13260" max="13260" width="16.28515625" style="7" customWidth="1"/>
    <col min="13261" max="13262" width="21.42578125" style="7" customWidth="1"/>
    <col min="13263" max="13263" width="18.85546875" style="7" customWidth="1"/>
    <col min="13264" max="13264" width="17.5703125" style="7" customWidth="1"/>
    <col min="13265" max="13269" width="12.42578125" style="7" customWidth="1"/>
    <col min="13270" max="13271" width="15" style="7" customWidth="1"/>
    <col min="13272" max="13272" width="16.28515625" style="7" customWidth="1"/>
    <col min="13273" max="13273" width="21.42578125" style="7" customWidth="1"/>
    <col min="13274" max="13274" width="11.140625" style="7" customWidth="1"/>
    <col min="13275" max="13276" width="13.7109375" style="7" customWidth="1"/>
    <col min="13277" max="13277" width="21.42578125" style="7" customWidth="1"/>
    <col min="13278" max="13278" width="11.140625" style="7" customWidth="1"/>
    <col min="13279" max="13279" width="16.28515625" style="7" customWidth="1"/>
    <col min="13280" max="13280" width="18.85546875" style="7" customWidth="1"/>
    <col min="13281" max="13282" width="12.42578125" style="7" customWidth="1"/>
    <col min="13283" max="13283" width="15" style="7" customWidth="1"/>
    <col min="13284" max="13284" width="21.42578125" style="7" customWidth="1"/>
    <col min="13285" max="13290" width="20.140625" style="7" customWidth="1"/>
    <col min="13291" max="13291" width="13.7109375" style="7" customWidth="1"/>
    <col min="13292" max="13292" width="12.42578125" style="7" customWidth="1"/>
    <col min="13293" max="13294" width="15" style="7" customWidth="1"/>
    <col min="13295" max="13312" width="16.28515625" style="7" customWidth="1"/>
    <col min="13313" max="13313" width="17.5703125" style="7" customWidth="1"/>
    <col min="13314" max="13320" width="16.28515625" style="7" customWidth="1"/>
    <col min="13321" max="13321" width="9.85546875" style="7" customWidth="1"/>
    <col min="13322" max="13322" width="12.42578125" style="7" customWidth="1"/>
    <col min="13323" max="13324" width="15" style="7" customWidth="1"/>
    <col min="13325" max="13327" width="16.28515625" style="7" customWidth="1"/>
    <col min="13328" max="13328" width="27.85546875" style="7" customWidth="1"/>
    <col min="13329" max="13329" width="29.140625" style="7" customWidth="1"/>
    <col min="13330" max="13330" width="16.28515625" style="7" customWidth="1"/>
    <col min="13331" max="13515" width="12.42578125" style="7" customWidth="1"/>
    <col min="13516" max="13516" width="16.28515625" style="7" customWidth="1"/>
    <col min="13517" max="13518" width="21.42578125" style="7" customWidth="1"/>
    <col min="13519" max="13519" width="18.85546875" style="7" customWidth="1"/>
    <col min="13520" max="13520" width="17.5703125" style="7" customWidth="1"/>
    <col min="13521" max="13525" width="12.42578125" style="7" customWidth="1"/>
    <col min="13526" max="13527" width="15" style="7" customWidth="1"/>
    <col min="13528" max="13528" width="16.28515625" style="7" customWidth="1"/>
    <col min="13529" max="13529" width="21.42578125" style="7" customWidth="1"/>
    <col min="13530" max="13530" width="11.140625" style="7" customWidth="1"/>
    <col min="13531" max="13532" width="13.7109375" style="7" customWidth="1"/>
    <col min="13533" max="13533" width="21.42578125" style="7" customWidth="1"/>
    <col min="13534" max="13534" width="11.140625" style="7" customWidth="1"/>
    <col min="13535" max="13535" width="16.28515625" style="7" customWidth="1"/>
    <col min="13536" max="13536" width="18.85546875" style="7" customWidth="1"/>
    <col min="13537" max="13538" width="12.42578125" style="7" customWidth="1"/>
    <col min="13539" max="13539" width="15" style="7" customWidth="1"/>
    <col min="13540" max="13540" width="21.42578125" style="7" customWidth="1"/>
    <col min="13541" max="13546" width="20.140625" style="7" customWidth="1"/>
    <col min="13547" max="13547" width="13.7109375" style="7" customWidth="1"/>
    <col min="13548" max="13548" width="12.42578125" style="7" customWidth="1"/>
    <col min="13549" max="13550" width="15" style="7" customWidth="1"/>
    <col min="13551" max="13568" width="16.28515625" style="7" customWidth="1"/>
    <col min="13569" max="13569" width="17.5703125" style="7" customWidth="1"/>
    <col min="13570" max="13576" width="16.28515625" style="7" customWidth="1"/>
    <col min="13577" max="13577" width="9.85546875" style="7" customWidth="1"/>
    <col min="13578" max="13578" width="12.42578125" style="7" customWidth="1"/>
    <col min="13579" max="13580" width="15" style="7" customWidth="1"/>
    <col min="13581" max="13583" width="16.28515625" style="7" customWidth="1"/>
    <col min="13584" max="13584" width="27.85546875" style="7" customWidth="1"/>
    <col min="13585" max="13585" width="29.140625" style="7" customWidth="1"/>
    <col min="13586" max="13586" width="16.28515625" style="7" customWidth="1"/>
    <col min="13587" max="13771" width="12.42578125" style="7" customWidth="1"/>
    <col min="13772" max="13772" width="16.28515625" style="7" customWidth="1"/>
    <col min="13773" max="13774" width="21.42578125" style="7" customWidth="1"/>
    <col min="13775" max="13775" width="18.85546875" style="7" customWidth="1"/>
    <col min="13776" max="13776" width="17.5703125" style="7" customWidth="1"/>
    <col min="13777" max="13781" width="12.42578125" style="7" customWidth="1"/>
    <col min="13782" max="13783" width="15" style="7" customWidth="1"/>
    <col min="13784" max="13784" width="16.28515625" style="7" customWidth="1"/>
    <col min="13785" max="13785" width="21.42578125" style="7" customWidth="1"/>
    <col min="13786" max="13786" width="11.140625" style="7" customWidth="1"/>
    <col min="13787" max="13788" width="13.7109375" style="7" customWidth="1"/>
    <col min="13789" max="13789" width="21.42578125" style="7" customWidth="1"/>
    <col min="13790" max="13790" width="11.140625" style="7" customWidth="1"/>
    <col min="13791" max="13791" width="16.28515625" style="7" customWidth="1"/>
    <col min="13792" max="13792" width="18.85546875" style="7" customWidth="1"/>
    <col min="13793" max="13794" width="12.42578125" style="7" customWidth="1"/>
    <col min="13795" max="13795" width="15" style="7" customWidth="1"/>
    <col min="13796" max="13796" width="21.42578125" style="7" customWidth="1"/>
    <col min="13797" max="13802" width="20.140625" style="7" customWidth="1"/>
    <col min="13803" max="13803" width="13.7109375" style="7" customWidth="1"/>
    <col min="13804" max="13804" width="12.42578125" style="7" customWidth="1"/>
    <col min="13805" max="13806" width="15" style="7" customWidth="1"/>
    <col min="13807" max="13824" width="16.28515625" style="7" customWidth="1"/>
    <col min="13825" max="13825" width="17.5703125" style="7" customWidth="1"/>
    <col min="13826" max="13832" width="16.28515625" style="7" customWidth="1"/>
    <col min="13833" max="13833" width="9.85546875" style="7" customWidth="1"/>
    <col min="13834" max="13834" width="12.42578125" style="7" customWidth="1"/>
    <col min="13835" max="13836" width="15" style="7" customWidth="1"/>
    <col min="13837" max="13839" width="16.28515625" style="7" customWidth="1"/>
    <col min="13840" max="13840" width="27.85546875" style="7" customWidth="1"/>
    <col min="13841" max="13841" width="29.140625" style="7" customWidth="1"/>
    <col min="13842" max="13842" width="16.28515625" style="7" customWidth="1"/>
    <col min="13843" max="14027" width="12.42578125" style="7" customWidth="1"/>
    <col min="14028" max="14028" width="16.28515625" style="7" customWidth="1"/>
    <col min="14029" max="14030" width="21.42578125" style="7" customWidth="1"/>
    <col min="14031" max="14031" width="18.85546875" style="7" customWidth="1"/>
    <col min="14032" max="14032" width="17.5703125" style="7" customWidth="1"/>
    <col min="14033" max="14037" width="12.42578125" style="7" customWidth="1"/>
    <col min="14038" max="14039" width="15" style="7" customWidth="1"/>
    <col min="14040" max="14040" width="16.28515625" style="7" customWidth="1"/>
    <col min="14041" max="14041" width="21.42578125" style="7" customWidth="1"/>
    <col min="14042" max="14042" width="11.140625" style="7" customWidth="1"/>
    <col min="14043" max="14044" width="13.7109375" style="7" customWidth="1"/>
    <col min="14045" max="14045" width="21.42578125" style="7" customWidth="1"/>
    <col min="14046" max="14046" width="11.140625" style="7" customWidth="1"/>
    <col min="14047" max="14047" width="16.28515625" style="7" customWidth="1"/>
    <col min="14048" max="14048" width="18.85546875" style="7" customWidth="1"/>
    <col min="14049" max="14050" width="12.42578125" style="7" customWidth="1"/>
    <col min="14051" max="14051" width="15" style="7" customWidth="1"/>
    <col min="14052" max="14052" width="21.42578125" style="7" customWidth="1"/>
    <col min="14053" max="14058" width="20.140625" style="7" customWidth="1"/>
    <col min="14059" max="14059" width="13.7109375" style="7" customWidth="1"/>
    <col min="14060" max="14060" width="12.42578125" style="7" customWidth="1"/>
    <col min="14061" max="14062" width="15" style="7" customWidth="1"/>
    <col min="14063" max="14080" width="16.28515625" style="7" customWidth="1"/>
    <col min="14081" max="14081" width="17.5703125" style="7" customWidth="1"/>
    <col min="14082" max="14088" width="16.28515625" style="7" customWidth="1"/>
    <col min="14089" max="14089" width="9.85546875" style="7" customWidth="1"/>
    <col min="14090" max="14090" width="12.42578125" style="7" customWidth="1"/>
    <col min="14091" max="14092" width="15" style="7" customWidth="1"/>
    <col min="14093" max="14095" width="16.28515625" style="7" customWidth="1"/>
    <col min="14096" max="14096" width="27.85546875" style="7" customWidth="1"/>
    <col min="14097" max="14097" width="29.140625" style="7" customWidth="1"/>
    <col min="14098" max="14098" width="16.28515625" style="7" customWidth="1"/>
    <col min="14099" max="14283" width="12.42578125" style="7" customWidth="1"/>
    <col min="14284" max="14284" width="16.28515625" style="7" customWidth="1"/>
    <col min="14285" max="14286" width="21.42578125" style="7" customWidth="1"/>
    <col min="14287" max="14287" width="18.85546875" style="7" customWidth="1"/>
    <col min="14288" max="14288" width="17.5703125" style="7" customWidth="1"/>
    <col min="14289" max="14293" width="12.42578125" style="7" customWidth="1"/>
    <col min="14294" max="14295" width="15" style="7" customWidth="1"/>
    <col min="14296" max="14296" width="16.28515625" style="7" customWidth="1"/>
    <col min="14297" max="14297" width="21.42578125" style="7" customWidth="1"/>
    <col min="14298" max="14298" width="11.140625" style="7" customWidth="1"/>
    <col min="14299" max="14300" width="13.7109375" style="7" customWidth="1"/>
    <col min="14301" max="14301" width="21.42578125" style="7" customWidth="1"/>
    <col min="14302" max="14302" width="11.140625" style="7" customWidth="1"/>
    <col min="14303" max="14303" width="16.28515625" style="7" customWidth="1"/>
    <col min="14304" max="14304" width="18.85546875" style="7" customWidth="1"/>
    <col min="14305" max="14306" width="12.42578125" style="7" customWidth="1"/>
    <col min="14307" max="14307" width="15" style="7" customWidth="1"/>
    <col min="14308" max="14308" width="21.42578125" style="7" customWidth="1"/>
    <col min="14309" max="14314" width="20.140625" style="7" customWidth="1"/>
    <col min="14315" max="14315" width="13.7109375" style="7" customWidth="1"/>
    <col min="14316" max="14316" width="12.42578125" style="7" customWidth="1"/>
    <col min="14317" max="14318" width="15" style="7" customWidth="1"/>
    <col min="14319" max="14336" width="16.28515625" style="7" customWidth="1"/>
    <col min="14337" max="14337" width="17.5703125" style="7" customWidth="1"/>
    <col min="14338" max="14344" width="16.28515625" style="7" customWidth="1"/>
    <col min="14345" max="14345" width="9.85546875" style="7" customWidth="1"/>
    <col min="14346" max="14346" width="12.42578125" style="7" customWidth="1"/>
    <col min="14347" max="14348" width="15" style="7" customWidth="1"/>
    <col min="14349" max="14351" width="16.28515625" style="7" customWidth="1"/>
    <col min="14352" max="14352" width="27.85546875" style="7" customWidth="1"/>
    <col min="14353" max="14353" width="29.140625" style="7" customWidth="1"/>
    <col min="14354" max="14354" width="16.28515625" style="7" customWidth="1"/>
    <col min="14355" max="14539" width="12.42578125" style="7" customWidth="1"/>
    <col min="14540" max="14540" width="16.28515625" style="7" customWidth="1"/>
    <col min="14541" max="14542" width="21.42578125" style="7" customWidth="1"/>
    <col min="14543" max="14543" width="18.85546875" style="7" customWidth="1"/>
    <col min="14544" max="14544" width="17.5703125" style="7" customWidth="1"/>
    <col min="14545" max="14549" width="12.42578125" style="7" customWidth="1"/>
    <col min="14550" max="14551" width="15" style="7" customWidth="1"/>
    <col min="14552" max="14552" width="16.28515625" style="7" customWidth="1"/>
    <col min="14553" max="14553" width="21.42578125" style="7" customWidth="1"/>
    <col min="14554" max="14554" width="11.140625" style="7" customWidth="1"/>
    <col min="14555" max="14556" width="13.7109375" style="7" customWidth="1"/>
    <col min="14557" max="14557" width="21.42578125" style="7" customWidth="1"/>
    <col min="14558" max="14558" width="11.140625" style="7" customWidth="1"/>
    <col min="14559" max="14559" width="16.28515625" style="7" customWidth="1"/>
    <col min="14560" max="14560" width="18.85546875" style="7" customWidth="1"/>
    <col min="14561" max="14562" width="12.42578125" style="7" customWidth="1"/>
    <col min="14563" max="14563" width="15" style="7" customWidth="1"/>
    <col min="14564" max="14564" width="21.42578125" style="7" customWidth="1"/>
    <col min="14565" max="14570" width="20.140625" style="7" customWidth="1"/>
    <col min="14571" max="14571" width="13.7109375" style="7" customWidth="1"/>
    <col min="14572" max="14572" width="12.42578125" style="7" customWidth="1"/>
    <col min="14573" max="14574" width="15" style="7" customWidth="1"/>
    <col min="14575" max="14592" width="16.28515625" style="7" customWidth="1"/>
    <col min="14593" max="14593" width="17.5703125" style="7" customWidth="1"/>
    <col min="14594" max="14600" width="16.28515625" style="7" customWidth="1"/>
    <col min="14601" max="14601" width="9.85546875" style="7" customWidth="1"/>
    <col min="14602" max="14602" width="12.42578125" style="7" customWidth="1"/>
    <col min="14603" max="14604" width="15" style="7" customWidth="1"/>
    <col min="14605" max="14607" width="16.28515625" style="7" customWidth="1"/>
    <col min="14608" max="14608" width="27.85546875" style="7" customWidth="1"/>
    <col min="14609" max="14609" width="29.140625" style="7" customWidth="1"/>
    <col min="14610" max="14610" width="16.28515625" style="7" customWidth="1"/>
    <col min="14611" max="14795" width="12.42578125" style="7" customWidth="1"/>
    <col min="14796" max="14796" width="16.28515625" style="7" customWidth="1"/>
    <col min="14797" max="14798" width="21.42578125" style="7" customWidth="1"/>
    <col min="14799" max="14799" width="18.85546875" style="7" customWidth="1"/>
    <col min="14800" max="14800" width="17.5703125" style="7" customWidth="1"/>
    <col min="14801" max="14805" width="12.42578125" style="7" customWidth="1"/>
    <col min="14806" max="14807" width="15" style="7" customWidth="1"/>
    <col min="14808" max="14808" width="16.28515625" style="7" customWidth="1"/>
    <col min="14809" max="14809" width="21.42578125" style="7" customWidth="1"/>
    <col min="14810" max="14810" width="11.140625" style="7" customWidth="1"/>
    <col min="14811" max="14812" width="13.7109375" style="7" customWidth="1"/>
    <col min="14813" max="14813" width="21.42578125" style="7" customWidth="1"/>
    <col min="14814" max="14814" width="11.140625" style="7" customWidth="1"/>
    <col min="14815" max="14815" width="16.28515625" style="7" customWidth="1"/>
    <col min="14816" max="14816" width="18.85546875" style="7" customWidth="1"/>
    <col min="14817" max="14818" width="12.42578125" style="7" customWidth="1"/>
    <col min="14819" max="14819" width="15" style="7" customWidth="1"/>
    <col min="14820" max="14820" width="21.42578125" style="7" customWidth="1"/>
    <col min="14821" max="14826" width="20.140625" style="7" customWidth="1"/>
    <col min="14827" max="14827" width="13.7109375" style="7" customWidth="1"/>
    <col min="14828" max="14828" width="12.42578125" style="7" customWidth="1"/>
    <col min="14829" max="14830" width="15" style="7" customWidth="1"/>
    <col min="14831" max="14848" width="16.28515625" style="7" customWidth="1"/>
    <col min="14849" max="14849" width="17.5703125" style="7" customWidth="1"/>
    <col min="14850" max="14856" width="16.28515625" style="7" customWidth="1"/>
    <col min="14857" max="14857" width="9.85546875" style="7" customWidth="1"/>
    <col min="14858" max="14858" width="12.42578125" style="7" customWidth="1"/>
    <col min="14859" max="14860" width="15" style="7" customWidth="1"/>
    <col min="14861" max="14863" width="16.28515625" style="7" customWidth="1"/>
    <col min="14864" max="14864" width="27.85546875" style="7" customWidth="1"/>
    <col min="14865" max="14865" width="29.140625" style="7" customWidth="1"/>
    <col min="14866" max="14866" width="16.28515625" style="7" customWidth="1"/>
    <col min="14867" max="15051" width="12.42578125" style="7" customWidth="1"/>
    <col min="15052" max="15052" width="16.28515625" style="7" customWidth="1"/>
    <col min="15053" max="15054" width="21.42578125" style="7" customWidth="1"/>
    <col min="15055" max="15055" width="18.85546875" style="7" customWidth="1"/>
    <col min="15056" max="15056" width="17.5703125" style="7" customWidth="1"/>
    <col min="15057" max="15061" width="12.42578125" style="7" customWidth="1"/>
    <col min="15062" max="15063" width="15" style="7" customWidth="1"/>
    <col min="15064" max="15064" width="16.28515625" style="7" customWidth="1"/>
    <col min="15065" max="15065" width="21.42578125" style="7" customWidth="1"/>
    <col min="15066" max="15066" width="11.140625" style="7" customWidth="1"/>
    <col min="15067" max="15068" width="13.7109375" style="7" customWidth="1"/>
    <col min="15069" max="15069" width="21.42578125" style="7" customWidth="1"/>
    <col min="15070" max="15070" width="11.140625" style="7" customWidth="1"/>
    <col min="15071" max="15071" width="16.28515625" style="7" customWidth="1"/>
    <col min="15072" max="15072" width="18.85546875" style="7" customWidth="1"/>
    <col min="15073" max="15074" width="12.42578125" style="7" customWidth="1"/>
    <col min="15075" max="15075" width="15" style="7" customWidth="1"/>
    <col min="15076" max="15076" width="21.42578125" style="7" customWidth="1"/>
    <col min="15077" max="15082" width="20.140625" style="7" customWidth="1"/>
    <col min="15083" max="15083" width="13.7109375" style="7" customWidth="1"/>
    <col min="15084" max="15084" width="12.42578125" style="7" customWidth="1"/>
    <col min="15085" max="15086" width="15" style="7" customWidth="1"/>
    <col min="15087" max="15104" width="16.28515625" style="7" customWidth="1"/>
    <col min="15105" max="15105" width="17.5703125" style="7" customWidth="1"/>
    <col min="15106" max="15112" width="16.28515625" style="7" customWidth="1"/>
    <col min="15113" max="15113" width="9.85546875" style="7" customWidth="1"/>
    <col min="15114" max="15114" width="12.42578125" style="7" customWidth="1"/>
    <col min="15115" max="15116" width="15" style="7" customWidth="1"/>
    <col min="15117" max="15119" width="16.28515625" style="7" customWidth="1"/>
    <col min="15120" max="15120" width="27.85546875" style="7" customWidth="1"/>
    <col min="15121" max="15121" width="29.140625" style="7" customWidth="1"/>
    <col min="15122" max="15122" width="16.28515625" style="7" customWidth="1"/>
    <col min="15123" max="15307" width="12.42578125" style="7" customWidth="1"/>
    <col min="15308" max="15308" width="16.28515625" style="7" customWidth="1"/>
    <col min="15309" max="15310" width="21.42578125" style="7" customWidth="1"/>
    <col min="15311" max="15311" width="18.85546875" style="7" customWidth="1"/>
    <col min="15312" max="15312" width="17.5703125" style="7" customWidth="1"/>
    <col min="15313" max="15317" width="12.42578125" style="7" customWidth="1"/>
    <col min="15318" max="15319" width="15" style="7" customWidth="1"/>
    <col min="15320" max="15320" width="16.28515625" style="7" customWidth="1"/>
    <col min="15321" max="15321" width="21.42578125" style="7" customWidth="1"/>
    <col min="15322" max="15322" width="11.140625" style="7" customWidth="1"/>
    <col min="15323" max="15324" width="13.7109375" style="7" customWidth="1"/>
    <col min="15325" max="15325" width="21.42578125" style="7" customWidth="1"/>
    <col min="15326" max="15326" width="11.140625" style="7" customWidth="1"/>
    <col min="15327" max="15327" width="16.28515625" style="7" customWidth="1"/>
    <col min="15328" max="15328" width="18.85546875" style="7" customWidth="1"/>
    <col min="15329" max="15330" width="12.42578125" style="7" customWidth="1"/>
    <col min="15331" max="15331" width="15" style="7" customWidth="1"/>
    <col min="15332" max="15332" width="21.42578125" style="7" customWidth="1"/>
    <col min="15333" max="15338" width="20.140625" style="7" customWidth="1"/>
    <col min="15339" max="15339" width="13.7109375" style="7" customWidth="1"/>
    <col min="15340" max="15340" width="12.42578125" style="7" customWidth="1"/>
    <col min="15341" max="15342" width="15" style="7" customWidth="1"/>
    <col min="15343" max="15360" width="16.28515625" style="7" customWidth="1"/>
    <col min="15361" max="15361" width="17.5703125" style="7" customWidth="1"/>
    <col min="15362" max="15368" width="16.28515625" style="7" customWidth="1"/>
    <col min="15369" max="15369" width="9.85546875" style="7" customWidth="1"/>
    <col min="15370" max="15370" width="12.42578125" style="7" customWidth="1"/>
    <col min="15371" max="15372" width="15" style="7" customWidth="1"/>
    <col min="15373" max="15375" width="16.28515625" style="7" customWidth="1"/>
    <col min="15376" max="15376" width="27.85546875" style="7" customWidth="1"/>
    <col min="15377" max="15377" width="29.140625" style="7" customWidth="1"/>
    <col min="15378" max="15378" width="16.28515625" style="7" customWidth="1"/>
    <col min="15379" max="15563" width="12.42578125" style="7" customWidth="1"/>
    <col min="15564" max="15564" width="16.28515625" style="7" customWidth="1"/>
    <col min="15565" max="15566" width="21.42578125" style="7" customWidth="1"/>
    <col min="15567" max="15567" width="18.85546875" style="7" customWidth="1"/>
    <col min="15568" max="15568" width="17.5703125" style="7" customWidth="1"/>
    <col min="15569" max="15573" width="12.42578125" style="7" customWidth="1"/>
    <col min="15574" max="15575" width="15" style="7" customWidth="1"/>
    <col min="15576" max="15576" width="16.28515625" style="7" customWidth="1"/>
    <col min="15577" max="15577" width="21.42578125" style="7" customWidth="1"/>
    <col min="15578" max="15578" width="11.140625" style="7" customWidth="1"/>
    <col min="15579" max="15580" width="13.7109375" style="7" customWidth="1"/>
    <col min="15581" max="15581" width="21.42578125" style="7" customWidth="1"/>
    <col min="15582" max="15582" width="11.140625" style="7" customWidth="1"/>
    <col min="15583" max="15583" width="16.28515625" style="7" customWidth="1"/>
    <col min="15584" max="15584" width="18.85546875" style="7" customWidth="1"/>
    <col min="15585" max="15586" width="12.42578125" style="7" customWidth="1"/>
    <col min="15587" max="15587" width="15" style="7" customWidth="1"/>
    <col min="15588" max="15588" width="21.42578125" style="7" customWidth="1"/>
    <col min="15589" max="15594" width="20.140625" style="7" customWidth="1"/>
    <col min="15595" max="15595" width="13.7109375" style="7" customWidth="1"/>
    <col min="15596" max="15596" width="12.42578125" style="7" customWidth="1"/>
    <col min="15597" max="15598" width="15" style="7" customWidth="1"/>
    <col min="15599" max="15616" width="16.28515625" style="7" customWidth="1"/>
    <col min="15617" max="15617" width="17.5703125" style="7" customWidth="1"/>
    <col min="15618" max="15624" width="16.28515625" style="7" customWidth="1"/>
    <col min="15625" max="15625" width="9.85546875" style="7" customWidth="1"/>
    <col min="15626" max="15626" width="12.42578125" style="7" customWidth="1"/>
    <col min="15627" max="15628" width="15" style="7" customWidth="1"/>
    <col min="15629" max="15631" width="16.28515625" style="7" customWidth="1"/>
    <col min="15632" max="15632" width="27.85546875" style="7" customWidth="1"/>
    <col min="15633" max="15633" width="29.140625" style="7" customWidth="1"/>
    <col min="15634" max="15634" width="16.28515625" style="7" customWidth="1"/>
    <col min="15635" max="15819" width="12.42578125" style="7" customWidth="1"/>
    <col min="15820" max="15820" width="16.28515625" style="7" customWidth="1"/>
    <col min="15821" max="15822" width="21.42578125" style="7" customWidth="1"/>
    <col min="15823" max="15823" width="18.85546875" style="7" customWidth="1"/>
    <col min="15824" max="15824" width="17.5703125" style="7" customWidth="1"/>
    <col min="15825" max="15829" width="12.42578125" style="7" customWidth="1"/>
    <col min="15830" max="15831" width="15" style="7" customWidth="1"/>
    <col min="15832" max="15832" width="16.28515625" style="7" customWidth="1"/>
    <col min="15833" max="15833" width="21.42578125" style="7" customWidth="1"/>
    <col min="15834" max="15834" width="11.140625" style="7" customWidth="1"/>
    <col min="15835" max="15836" width="13.7109375" style="7" customWidth="1"/>
    <col min="15837" max="15837" width="21.42578125" style="7" customWidth="1"/>
    <col min="15838" max="15838" width="11.140625" style="7" customWidth="1"/>
    <col min="15839" max="15839" width="16.28515625" style="7" customWidth="1"/>
    <col min="15840" max="15840" width="18.85546875" style="7" customWidth="1"/>
    <col min="15841" max="15842" width="12.42578125" style="7" customWidth="1"/>
    <col min="15843" max="15843" width="15" style="7" customWidth="1"/>
    <col min="15844" max="15844" width="21.42578125" style="7" customWidth="1"/>
    <col min="15845" max="15850" width="20.140625" style="7" customWidth="1"/>
    <col min="15851" max="15851" width="13.7109375" style="7" customWidth="1"/>
    <col min="15852" max="15852" width="12.42578125" style="7" customWidth="1"/>
    <col min="15853" max="15854" width="15" style="7" customWidth="1"/>
    <col min="15855" max="15872" width="16.28515625" style="7" customWidth="1"/>
    <col min="15873" max="15873" width="17.5703125" style="7" customWidth="1"/>
    <col min="15874" max="15880" width="16.28515625" style="7" customWidth="1"/>
    <col min="15881" max="15881" width="9.85546875" style="7" customWidth="1"/>
    <col min="15882" max="15882" width="12.42578125" style="7" customWidth="1"/>
    <col min="15883" max="15884" width="15" style="7" customWidth="1"/>
    <col min="15885" max="15887" width="16.28515625" style="7" customWidth="1"/>
    <col min="15888" max="15888" width="27.85546875" style="7" customWidth="1"/>
    <col min="15889" max="15889" width="29.140625" style="7" customWidth="1"/>
    <col min="15890" max="15890" width="16.28515625" style="7" customWidth="1"/>
    <col min="15891" max="16075" width="12.42578125" style="7" customWidth="1"/>
    <col min="16076" max="16076" width="16.28515625" style="7" customWidth="1"/>
    <col min="16077" max="16078" width="21.42578125" style="7" customWidth="1"/>
    <col min="16079" max="16079" width="18.85546875" style="7" customWidth="1"/>
    <col min="16080" max="16080" width="17.5703125" style="7" customWidth="1"/>
    <col min="16081" max="16085" width="12.42578125" style="7" customWidth="1"/>
    <col min="16086" max="16087" width="15" style="7" customWidth="1"/>
    <col min="16088" max="16088" width="16.28515625" style="7" customWidth="1"/>
    <col min="16089" max="16089" width="21.42578125" style="7" customWidth="1"/>
    <col min="16090" max="16090" width="11.140625" style="7" customWidth="1"/>
    <col min="16091" max="16092" width="13.7109375" style="7" customWidth="1"/>
    <col min="16093" max="16093" width="21.42578125" style="7" customWidth="1"/>
    <col min="16094" max="16094" width="11.140625" style="7" customWidth="1"/>
    <col min="16095" max="16095" width="16.28515625" style="7" customWidth="1"/>
    <col min="16096" max="16096" width="18.85546875" style="7" customWidth="1"/>
    <col min="16097" max="16098" width="12.42578125" style="7" customWidth="1"/>
    <col min="16099" max="16099" width="15" style="7" customWidth="1"/>
    <col min="16100" max="16100" width="21.42578125" style="7" customWidth="1"/>
    <col min="16101" max="16106" width="20.140625" style="7" customWidth="1"/>
    <col min="16107" max="16107" width="13.7109375" style="7" customWidth="1"/>
    <col min="16108" max="16108" width="12.42578125" style="7" customWidth="1"/>
    <col min="16109" max="16110" width="15" style="7" customWidth="1"/>
    <col min="16111" max="16128" width="16.28515625" style="7" customWidth="1"/>
    <col min="16129" max="16129" width="17.5703125" style="7" customWidth="1"/>
    <col min="16130" max="16136" width="16.28515625" style="7" customWidth="1"/>
    <col min="16137" max="16137" width="9.85546875" style="7" customWidth="1"/>
    <col min="16138" max="16138" width="12.42578125" style="7" customWidth="1"/>
    <col min="16139" max="16140" width="15" style="7" customWidth="1"/>
    <col min="16141" max="16143" width="16.28515625" style="7" customWidth="1"/>
    <col min="16144" max="16144" width="27.85546875" style="7" customWidth="1"/>
    <col min="16145" max="16145" width="29.140625" style="7" customWidth="1"/>
    <col min="16146" max="16146" width="16.28515625" style="7" customWidth="1"/>
    <col min="16147" max="16384" width="12.42578125" style="7" customWidth="1"/>
  </cols>
  <sheetData>
    <row r="1" spans="1:203" s="36" customFormat="1" ht="15" x14ac:dyDescent="0.2">
      <c r="A1" s="65"/>
      <c r="B1" s="30"/>
      <c r="C1" s="30"/>
      <c r="D1" s="31"/>
      <c r="E1" s="31"/>
      <c r="F1" s="31"/>
      <c r="G1" s="32"/>
      <c r="H1" s="30"/>
      <c r="I1" s="30"/>
      <c r="J1" s="30"/>
      <c r="K1" s="30"/>
      <c r="L1" s="30"/>
      <c r="M1" s="33"/>
      <c r="N1" s="30"/>
      <c r="O1" s="30"/>
      <c r="P1" s="34"/>
      <c r="Q1" s="30"/>
      <c r="R1" s="30"/>
      <c r="S1" s="30"/>
      <c r="T1" s="30"/>
      <c r="U1" s="30"/>
      <c r="V1" s="30"/>
      <c r="W1" s="34"/>
      <c r="X1" s="111" t="s">
        <v>43</v>
      </c>
      <c r="Y1" s="30"/>
      <c r="Z1" s="30"/>
      <c r="AA1" s="30"/>
      <c r="AB1" s="111" t="s">
        <v>55</v>
      </c>
      <c r="AC1" s="30"/>
      <c r="AD1" s="35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</row>
    <row r="2" spans="1:203" s="47" customFormat="1" ht="18.75" customHeight="1" x14ac:dyDescent="0.2">
      <c r="A2" s="68"/>
      <c r="B2" s="110" t="s">
        <v>79</v>
      </c>
      <c r="C2" s="37"/>
      <c r="F2" s="39"/>
      <c r="G2" s="40"/>
      <c r="H2" s="41"/>
      <c r="I2" s="41"/>
      <c r="J2" s="41"/>
      <c r="K2" s="42"/>
      <c r="L2" s="42"/>
      <c r="M2" s="42"/>
      <c r="N2" s="43"/>
      <c r="O2" s="37"/>
      <c r="P2" s="37"/>
      <c r="Q2" s="41"/>
      <c r="R2" s="44"/>
      <c r="S2" s="37"/>
      <c r="T2" s="37"/>
      <c r="U2" s="41"/>
      <c r="V2" s="41"/>
      <c r="W2" s="37"/>
      <c r="X2" s="41"/>
      <c r="Y2" s="45"/>
      <c r="Z2" s="45"/>
      <c r="AA2" s="41"/>
      <c r="AB2" s="41"/>
      <c r="AC2" s="41"/>
      <c r="AD2" s="46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</row>
    <row r="3" spans="1:203" s="47" customFormat="1" ht="27.4" customHeight="1" x14ac:dyDescent="0.2">
      <c r="A3" s="66"/>
      <c r="B3" s="162" t="s">
        <v>84</v>
      </c>
      <c r="C3" s="37"/>
      <c r="F3" s="39"/>
      <c r="G3" s="40"/>
      <c r="H3" s="41"/>
      <c r="I3" s="41"/>
      <c r="J3" s="41"/>
      <c r="K3" s="42"/>
      <c r="L3" s="42"/>
      <c r="M3" s="42"/>
      <c r="N3" s="43"/>
      <c r="O3" s="37"/>
      <c r="P3" s="37"/>
      <c r="Q3" s="41"/>
      <c r="R3" s="44"/>
      <c r="S3" s="37"/>
      <c r="T3" s="37"/>
      <c r="U3" s="41"/>
      <c r="V3" s="41"/>
      <c r="W3" s="37"/>
      <c r="X3" s="112" t="s">
        <v>45</v>
      </c>
      <c r="Y3" s="45"/>
      <c r="Z3" s="45"/>
      <c r="AA3" s="41"/>
      <c r="AB3" s="41"/>
      <c r="AC3" s="41"/>
      <c r="AD3" s="46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</row>
    <row r="4" spans="1:203" s="47" customFormat="1" x14ac:dyDescent="0.2">
      <c r="A4" s="67" t="s">
        <v>77</v>
      </c>
      <c r="B4" s="157" t="s">
        <v>56</v>
      </c>
      <c r="C4" s="157" t="s">
        <v>57</v>
      </c>
      <c r="D4" s="157" t="s">
        <v>58</v>
      </c>
      <c r="E4" s="157" t="s">
        <v>59</v>
      </c>
      <c r="F4" s="157" t="s">
        <v>60</v>
      </c>
      <c r="G4" s="157" t="s">
        <v>61</v>
      </c>
      <c r="H4" s="157" t="s">
        <v>62</v>
      </c>
      <c r="I4" s="157" t="s">
        <v>63</v>
      </c>
      <c r="J4" s="157" t="s">
        <v>64</v>
      </c>
      <c r="K4" s="157" t="s">
        <v>65</v>
      </c>
      <c r="L4" s="157" t="s">
        <v>66</v>
      </c>
      <c r="M4" s="157" t="s">
        <v>57</v>
      </c>
      <c r="N4" s="157" t="s">
        <v>67</v>
      </c>
      <c r="O4" s="157" t="s">
        <v>68</v>
      </c>
      <c r="P4" s="157" t="s">
        <v>69</v>
      </c>
      <c r="Q4" s="157" t="s">
        <v>70</v>
      </c>
      <c r="R4" s="157" t="s">
        <v>71</v>
      </c>
      <c r="S4" s="157" t="s">
        <v>72</v>
      </c>
      <c r="T4" s="157" t="s">
        <v>73</v>
      </c>
      <c r="U4" s="157" t="s">
        <v>74</v>
      </c>
      <c r="V4" s="157" t="s">
        <v>75</v>
      </c>
      <c r="W4" s="49"/>
      <c r="X4" s="48"/>
      <c r="Y4" s="48"/>
      <c r="Z4" s="48"/>
      <c r="AA4" s="95"/>
      <c r="AB4" s="50"/>
      <c r="AC4" s="50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</row>
    <row r="5" spans="1:203" s="47" customFormat="1" x14ac:dyDescent="0.2">
      <c r="A5" s="141">
        <v>20</v>
      </c>
      <c r="B5" s="145" t="s">
        <v>1</v>
      </c>
      <c r="C5" s="145" t="s">
        <v>2</v>
      </c>
      <c r="D5" s="146" t="s">
        <v>54</v>
      </c>
      <c r="E5" s="146" t="s">
        <v>54</v>
      </c>
      <c r="F5" s="146" t="s">
        <v>54</v>
      </c>
      <c r="G5" s="146" t="s">
        <v>54</v>
      </c>
      <c r="H5" s="146" t="s">
        <v>54</v>
      </c>
      <c r="I5" s="146" t="s">
        <v>54</v>
      </c>
      <c r="J5" s="146" t="s">
        <v>54</v>
      </c>
      <c r="K5" s="146" t="s">
        <v>54</v>
      </c>
      <c r="L5" s="146" t="s">
        <v>54</v>
      </c>
      <c r="M5" s="147" t="s">
        <v>2</v>
      </c>
      <c r="N5" s="148" t="s">
        <v>3</v>
      </c>
      <c r="O5" s="145" t="s">
        <v>2</v>
      </c>
      <c r="P5" s="145" t="s">
        <v>2</v>
      </c>
      <c r="Q5" s="149" t="s">
        <v>4</v>
      </c>
      <c r="R5" s="149" t="s">
        <v>4</v>
      </c>
      <c r="S5" s="145" t="s">
        <v>2</v>
      </c>
      <c r="T5" s="145" t="s">
        <v>5</v>
      </c>
      <c r="U5" s="125" t="s">
        <v>6</v>
      </c>
      <c r="V5" s="125" t="s">
        <v>6</v>
      </c>
      <c r="W5" s="143"/>
      <c r="X5" s="52"/>
      <c r="Y5" s="53"/>
      <c r="Z5" s="53"/>
      <c r="AA5" s="95"/>
      <c r="AB5" s="38"/>
      <c r="AC5" s="38"/>
      <c r="AD5" s="51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</row>
    <row r="6" spans="1:203" s="47" customFormat="1" ht="14.25" x14ac:dyDescent="0.2">
      <c r="A6" s="67" t="s">
        <v>76</v>
      </c>
      <c r="B6" s="150" t="s">
        <v>83</v>
      </c>
      <c r="C6" s="145" t="s">
        <v>7</v>
      </c>
      <c r="D6" s="151" t="s">
        <v>8</v>
      </c>
      <c r="E6" s="151" t="s">
        <v>8</v>
      </c>
      <c r="F6" s="152" t="s">
        <v>9</v>
      </c>
      <c r="G6" s="153" t="s">
        <v>10</v>
      </c>
      <c r="H6" s="125" t="s">
        <v>11</v>
      </c>
      <c r="I6" s="125" t="s">
        <v>12</v>
      </c>
      <c r="J6" s="125" t="s">
        <v>13</v>
      </c>
      <c r="K6" s="147" t="s">
        <v>13</v>
      </c>
      <c r="L6" s="147" t="s">
        <v>13</v>
      </c>
      <c r="M6" s="147" t="s">
        <v>7</v>
      </c>
      <c r="N6" s="148"/>
      <c r="O6" s="145" t="s">
        <v>5</v>
      </c>
      <c r="P6" s="145" t="s">
        <v>5</v>
      </c>
      <c r="Q6" s="125" t="s">
        <v>14</v>
      </c>
      <c r="R6" s="125" t="s">
        <v>13</v>
      </c>
      <c r="S6" s="145" t="s">
        <v>4</v>
      </c>
      <c r="T6" s="145" t="s">
        <v>15</v>
      </c>
      <c r="U6" s="125" t="s">
        <v>16</v>
      </c>
      <c r="V6" s="125" t="s">
        <v>16</v>
      </c>
      <c r="W6" s="143"/>
      <c r="X6" s="52"/>
      <c r="Y6" s="53"/>
      <c r="Z6" s="53"/>
      <c r="AA6" s="38"/>
      <c r="AB6" s="38"/>
      <c r="AC6" s="38"/>
      <c r="AD6" s="51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</row>
    <row r="7" spans="1:203" s="47" customFormat="1" x14ac:dyDescent="0.2">
      <c r="A7" s="75">
        <v>44488</v>
      </c>
      <c r="B7" s="145" t="s">
        <v>81</v>
      </c>
      <c r="C7" s="145"/>
      <c r="D7" s="146" t="s">
        <v>17</v>
      </c>
      <c r="E7" s="146" t="s">
        <v>17</v>
      </c>
      <c r="F7" s="154" t="s">
        <v>18</v>
      </c>
      <c r="G7" s="153" t="s">
        <v>19</v>
      </c>
      <c r="H7" s="125" t="s">
        <v>20</v>
      </c>
      <c r="I7" s="125" t="s">
        <v>21</v>
      </c>
      <c r="J7" s="125" t="s">
        <v>22</v>
      </c>
      <c r="K7" s="147" t="s">
        <v>22</v>
      </c>
      <c r="L7" s="147" t="s">
        <v>22</v>
      </c>
      <c r="M7" s="147" t="s">
        <v>23</v>
      </c>
      <c r="N7" s="148"/>
      <c r="O7" s="145"/>
      <c r="P7" s="145" t="s">
        <v>23</v>
      </c>
      <c r="Q7" s="125" t="s">
        <v>24</v>
      </c>
      <c r="R7" s="125" t="s">
        <v>22</v>
      </c>
      <c r="S7" s="145"/>
      <c r="T7" s="145"/>
      <c r="U7" s="125" t="s">
        <v>25</v>
      </c>
      <c r="V7" s="125" t="s">
        <v>0</v>
      </c>
      <c r="W7" s="144"/>
      <c r="X7" s="54"/>
      <c r="Y7" s="55"/>
      <c r="Z7" s="55"/>
      <c r="AA7" s="57"/>
      <c r="AB7" s="57"/>
      <c r="AC7" s="57"/>
      <c r="AD7" s="56"/>
      <c r="AE7" s="54"/>
      <c r="AF7" s="54"/>
      <c r="AG7" s="54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</row>
    <row r="8" spans="1:203" s="47" customFormat="1" x14ac:dyDescent="0.2">
      <c r="A8" s="67" t="s">
        <v>78</v>
      </c>
      <c r="B8" s="145" t="s">
        <v>80</v>
      </c>
      <c r="C8" s="145"/>
      <c r="D8" s="151" t="s">
        <v>46</v>
      </c>
      <c r="E8" s="151" t="s">
        <v>47</v>
      </c>
      <c r="F8" s="154"/>
      <c r="G8" s="153"/>
      <c r="H8" s="125" t="s">
        <v>26</v>
      </c>
      <c r="I8" s="125" t="s">
        <v>27</v>
      </c>
      <c r="J8" s="125" t="s">
        <v>9</v>
      </c>
      <c r="K8" s="147" t="s">
        <v>28</v>
      </c>
      <c r="L8" s="147"/>
      <c r="M8" s="147"/>
      <c r="N8" s="148"/>
      <c r="O8" s="145"/>
      <c r="P8" s="145"/>
      <c r="Q8" s="125"/>
      <c r="R8" s="125"/>
      <c r="S8" s="145"/>
      <c r="T8" s="145"/>
      <c r="U8" s="125" t="s">
        <v>29</v>
      </c>
      <c r="V8" s="125"/>
      <c r="W8" s="144"/>
      <c r="X8" s="60" t="s">
        <v>30</v>
      </c>
      <c r="Y8" s="61" t="s">
        <v>31</v>
      </c>
      <c r="Z8" s="61" t="s">
        <v>31</v>
      </c>
      <c r="AA8" s="60" t="s">
        <v>32</v>
      </c>
      <c r="AB8" s="60" t="s">
        <v>33</v>
      </c>
      <c r="AC8" s="60" t="s">
        <v>34</v>
      </c>
      <c r="AD8" s="62" t="s">
        <v>34</v>
      </c>
      <c r="AE8" s="60" t="s">
        <v>35</v>
      </c>
      <c r="AF8" s="60" t="s">
        <v>30</v>
      </c>
      <c r="AG8" s="60" t="s">
        <v>36</v>
      </c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</row>
    <row r="9" spans="1:203" s="59" customFormat="1" ht="15" x14ac:dyDescent="0.2">
      <c r="A9" s="142">
        <v>46043</v>
      </c>
      <c r="B9" s="145" t="s">
        <v>42</v>
      </c>
      <c r="C9" s="145" t="s">
        <v>42</v>
      </c>
      <c r="D9" s="156">
        <v>44397</v>
      </c>
      <c r="E9" s="156">
        <v>44428</v>
      </c>
      <c r="F9" s="154"/>
      <c r="G9" s="153"/>
      <c r="H9" s="125"/>
      <c r="I9" s="125"/>
      <c r="J9" s="125"/>
      <c r="K9" s="147"/>
      <c r="L9" s="147"/>
      <c r="M9" s="145" t="s">
        <v>42</v>
      </c>
      <c r="N9" s="148"/>
      <c r="O9" s="145" t="s">
        <v>38</v>
      </c>
      <c r="P9" s="145" t="s">
        <v>42</v>
      </c>
      <c r="Q9" s="148"/>
      <c r="R9" s="155"/>
      <c r="S9" s="145" t="s">
        <v>42</v>
      </c>
      <c r="T9" s="145" t="s">
        <v>42</v>
      </c>
      <c r="U9" s="125"/>
      <c r="V9" s="125"/>
      <c r="W9" s="144"/>
      <c r="X9" s="63"/>
      <c r="Y9" s="61" t="s">
        <v>39</v>
      </c>
      <c r="Z9" s="61" t="s">
        <v>52</v>
      </c>
      <c r="AA9" s="63" t="s">
        <v>37</v>
      </c>
      <c r="AB9" s="98">
        <f>Q10</f>
        <v>0.14710000000000001</v>
      </c>
      <c r="AC9" s="63" t="s">
        <v>37</v>
      </c>
      <c r="AD9" s="64" t="s">
        <v>38</v>
      </c>
      <c r="AE9" s="63" t="s">
        <v>37</v>
      </c>
      <c r="AF9" s="63"/>
      <c r="AG9" s="60" t="s">
        <v>39</v>
      </c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</row>
    <row r="10" spans="1:203" ht="15" x14ac:dyDescent="0.2">
      <c r="A10" s="66">
        <v>44488</v>
      </c>
      <c r="B10" s="3">
        <f t="shared" ref="B10:B73" si="0">(M10+S10)</f>
        <v>1000</v>
      </c>
      <c r="C10" s="114">
        <v>1000</v>
      </c>
      <c r="D10" s="116">
        <v>935.35900000000004</v>
      </c>
      <c r="E10" s="116">
        <f>939.699</f>
        <v>939.69899999999996</v>
      </c>
      <c r="F10" s="94">
        <f>EDATE(A10,-2)</f>
        <v>44427</v>
      </c>
      <c r="G10" s="2">
        <f t="shared" ref="G10:G11" si="1">(E10/D10)-1</f>
        <v>4.6399296954431346E-3</v>
      </c>
      <c r="H10" s="106">
        <f>IF(A10&gt;A$7,IF(DAY(A10)=A$5+1,1,H9+1),0)</f>
        <v>0</v>
      </c>
      <c r="I10" s="78">
        <v>30</v>
      </c>
      <c r="J10" s="3">
        <f>IF(E10&gt;D10,((E10/D10)^(H10/I10)),1)</f>
        <v>1</v>
      </c>
      <c r="K10" s="3">
        <v>1</v>
      </c>
      <c r="L10" s="100">
        <f t="shared" ref="L10:L49" si="2">TRUNC(J10*K10,8)</f>
        <v>1</v>
      </c>
      <c r="M10" s="3">
        <f t="shared" ref="M10:M73" si="3">TRUNC(C10*L10,8)</f>
        <v>1000</v>
      </c>
      <c r="N10" s="24">
        <v>0</v>
      </c>
      <c r="O10" s="99">
        <f>IF(N10&gt;0,VLOOKUP(N10,$X$10:$AD$62,7),0)</f>
        <v>0</v>
      </c>
      <c r="P10" s="100">
        <f t="shared" ref="P10:P40" si="4">IF(O10&gt;0,TRUNC(O10*M10,8),0)</f>
        <v>0</v>
      </c>
      <c r="Q10" s="97">
        <v>0.14710000000000001</v>
      </c>
      <c r="R10" s="8">
        <f>ROUND((1+Q10)^(30/360)^(H10/I10),9)</f>
        <v>1</v>
      </c>
      <c r="S10" s="3">
        <f>TRUNC(M10*(R10-1),2)</f>
        <v>0</v>
      </c>
      <c r="T10" s="3">
        <f>IF(N10&gt;0,P10+S10,0)</f>
        <v>0</v>
      </c>
      <c r="U10" s="101" t="s">
        <v>53</v>
      </c>
      <c r="V10" s="139">
        <f>AG10</f>
        <v>44489</v>
      </c>
      <c r="W10" s="4"/>
      <c r="X10" s="130">
        <v>0</v>
      </c>
      <c r="Y10" s="131">
        <f>A7</f>
        <v>44488</v>
      </c>
      <c r="Z10" s="131"/>
      <c r="AA10" s="132">
        <f>C10</f>
        <v>1000</v>
      </c>
      <c r="AB10" s="127"/>
      <c r="AC10" s="127"/>
      <c r="AD10" s="127"/>
      <c r="AE10" s="127"/>
      <c r="AF10" s="127">
        <f>X10</f>
        <v>0</v>
      </c>
      <c r="AG10" s="131">
        <f t="shared" ref="AG10:AG30" si="5">Y11</f>
        <v>44489</v>
      </c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3"/>
    </row>
    <row r="11" spans="1:203" x14ac:dyDescent="0.2">
      <c r="A11" s="66">
        <f t="shared" ref="A11:A74" si="6">(A10+1)</f>
        <v>44489</v>
      </c>
      <c r="B11" s="3">
        <f t="shared" si="0"/>
        <v>1000.53565583</v>
      </c>
      <c r="C11" s="3">
        <f t="shared" ref="C11" si="7">IF(N10&gt;0,C10-(P10/L10),C10)</f>
        <v>1000</v>
      </c>
      <c r="D11" s="26">
        <f t="shared" ref="D11" si="8">IF(E11=E10,D10,E10)</f>
        <v>935.35900000000004</v>
      </c>
      <c r="E11" s="137">
        <f>IF(DAY(A10)=$A$5,VLOOKUP(A10,[1]A!$E$15:$G$68,3),E10)</f>
        <v>939.69899999999996</v>
      </c>
      <c r="F11" s="94">
        <f>IF(D11=D10,F10,EDATE(A11,-1))</f>
        <v>44427</v>
      </c>
      <c r="G11" s="2">
        <f t="shared" si="1"/>
        <v>4.6399296954431346E-3</v>
      </c>
      <c r="H11" s="106">
        <f t="shared" ref="H11:H74" si="9">IF(A11&gt;A$7,IF(DAY(A11)=A$5+1,1,H10+1),0)</f>
        <v>1</v>
      </c>
      <c r="I11" s="1">
        <f t="shared" ref="I11:I74" si="10">IF(DAY(A11)=A$5+1,DAY(EOMONTH(A11,0)),I10)</f>
        <v>30</v>
      </c>
      <c r="J11" s="3">
        <f t="shared" ref="J11:J74" si="11">IF(E11&gt;D11,((E11/D11)^(H11/I11)),1)</f>
        <v>1.0001543185193382</v>
      </c>
      <c r="K11" s="3">
        <f t="shared" ref="K11" si="12">IF(DAY(A11)=A$5+1,L10,K10)</f>
        <v>1</v>
      </c>
      <c r="L11" s="100">
        <f t="shared" si="2"/>
        <v>1.0001543100000001</v>
      </c>
      <c r="M11" s="3">
        <f t="shared" si="3"/>
        <v>1000.15431</v>
      </c>
      <c r="N11" s="24">
        <f>IF(DAY(A11)=A$5,VLOOKUP(A11,$Y$10:$AG$62,8),0)</f>
        <v>1</v>
      </c>
      <c r="O11" s="99">
        <f t="shared" ref="O11:O74" si="13">IF(N11&gt;0,VLOOKUP(N11,$X$10:$AD$62,7),0)</f>
        <v>0</v>
      </c>
      <c r="P11" s="100">
        <f t="shared" si="4"/>
        <v>0</v>
      </c>
      <c r="Q11" s="5">
        <f t="shared" ref="Q11:Q74" si="14">(Q10)</f>
        <v>0.14710000000000001</v>
      </c>
      <c r="R11" s="8">
        <f t="shared" ref="R11:R74" si="15">ROUND((1+Q11)^(30/360)^(H11/I11),9)</f>
        <v>1.000381287</v>
      </c>
      <c r="S11" s="3">
        <f t="shared" ref="S11:S74" si="16">TRUNC(M11*(R11-1),8)</f>
        <v>0.38134583</v>
      </c>
      <c r="T11" s="3">
        <f t="shared" ref="T11:T74" si="17">IF(N11&gt;0,P11+S11,0)</f>
        <v>0.38134583</v>
      </c>
      <c r="U11" s="101" t="str">
        <f t="shared" ref="U11" si="18">U10</f>
        <v>J=</v>
      </c>
      <c r="V11" s="139">
        <f>V10</f>
        <v>44489</v>
      </c>
      <c r="W11" s="4"/>
      <c r="X11" s="127">
        <f t="shared" ref="X11:X62" si="19">(X10+1)</f>
        <v>1</v>
      </c>
      <c r="Y11" s="131">
        <f>AB68</f>
        <v>44489</v>
      </c>
      <c r="Z11" s="131">
        <f>AD68</f>
        <v>44490</v>
      </c>
      <c r="AA11" s="133">
        <f>AA10-AC11</f>
        <v>1000</v>
      </c>
      <c r="AB11" s="134">
        <f t="shared" ref="AB11:AB30" si="20">(((1+AB$9)^(1/12))-1)*AA10</f>
        <v>11.502064035047166</v>
      </c>
      <c r="AC11" s="133">
        <f>TRUNC(AD11*AA10,8)</f>
        <v>0</v>
      </c>
      <c r="AD11" s="158">
        <v>0</v>
      </c>
      <c r="AE11" s="135">
        <f t="shared" ref="AE11:AE30" si="21">(AB11+AC11)</f>
        <v>11.502064035047166</v>
      </c>
      <c r="AF11" s="127">
        <f>X11</f>
        <v>1</v>
      </c>
      <c r="AG11" s="131">
        <f t="shared" si="5"/>
        <v>44520</v>
      </c>
    </row>
    <row r="12" spans="1:203" x14ac:dyDescent="0.2">
      <c r="A12" s="66">
        <f t="shared" si="6"/>
        <v>44490</v>
      </c>
      <c r="B12" s="3">
        <f t="shared" si="0"/>
        <v>1000.68851832</v>
      </c>
      <c r="C12" s="3">
        <f>IF(N11&gt;0,(M11-P11),C11)</f>
        <v>1000.15431</v>
      </c>
      <c r="D12" s="26">
        <f t="shared" ref="D12:D75" si="22">IF(E12=E11,D11,E11)</f>
        <v>939.69899999999996</v>
      </c>
      <c r="E12" s="137">
        <f>IF(DAY(A11)=$A$5,VLOOKUP(A11,[1]A!$E$15:$G$200,3),E11)</f>
        <v>944.52</v>
      </c>
      <c r="F12" s="94">
        <f t="shared" ref="F12:F75" si="23">IF(D12=D11,F11,EDATE(A12,-1))</f>
        <v>44460</v>
      </c>
      <c r="G12" s="2">
        <f t="shared" ref="G12:G75" si="24">(E12/D12)-1</f>
        <v>5.130366213010884E-3</v>
      </c>
      <c r="H12" s="106">
        <f t="shared" si="9"/>
        <v>1</v>
      </c>
      <c r="I12" s="1">
        <f t="shared" si="10"/>
        <v>31</v>
      </c>
      <c r="J12" s="3">
        <f t="shared" si="11"/>
        <v>1.0001650862292102</v>
      </c>
      <c r="K12" s="3">
        <v>1</v>
      </c>
      <c r="L12" s="100">
        <f t="shared" si="2"/>
        <v>1.0001650799999999</v>
      </c>
      <c r="M12" s="3">
        <f t="shared" si="3"/>
        <v>1000.31941547</v>
      </c>
      <c r="N12" s="24">
        <f t="shared" ref="N12:N75" si="25">IF(DAY(A12)=A$5,VLOOKUP(A12,$Y$10:$AG$62,8),0)</f>
        <v>0</v>
      </c>
      <c r="O12" s="99">
        <f t="shared" si="13"/>
        <v>0</v>
      </c>
      <c r="P12" s="100">
        <f t="shared" si="4"/>
        <v>0</v>
      </c>
      <c r="Q12" s="5">
        <f t="shared" si="14"/>
        <v>0.14710000000000001</v>
      </c>
      <c r="R12" s="8">
        <f t="shared" si="15"/>
        <v>1.0003689849999999</v>
      </c>
      <c r="S12" s="3">
        <f t="shared" si="16"/>
        <v>0.36910284999999998</v>
      </c>
      <c r="T12" s="3">
        <f t="shared" si="17"/>
        <v>0</v>
      </c>
      <c r="U12" s="101" t="str">
        <f t="shared" ref="U12:V12" si="26">U11</f>
        <v>J=</v>
      </c>
      <c r="V12" s="139">
        <f t="shared" si="26"/>
        <v>44489</v>
      </c>
      <c r="W12" s="4"/>
      <c r="X12" s="127">
        <f t="shared" si="19"/>
        <v>2</v>
      </c>
      <c r="Y12" s="131">
        <f t="shared" ref="Y12:Y46" si="27">AB69</f>
        <v>44520</v>
      </c>
      <c r="Z12" s="131">
        <f t="shared" ref="Z12:Z46" si="28">AD69</f>
        <v>44523</v>
      </c>
      <c r="AA12" s="133">
        <f t="shared" ref="AA12:AA30" si="29">AA11-AC12</f>
        <v>1000</v>
      </c>
      <c r="AB12" s="134">
        <f t="shared" si="20"/>
        <v>11.502064035047166</v>
      </c>
      <c r="AC12" s="133">
        <f t="shared" ref="AC12:AC30" si="30">TRUNC(AD12*AA11,8)</f>
        <v>0</v>
      </c>
      <c r="AD12" s="158">
        <v>0</v>
      </c>
      <c r="AE12" s="135">
        <f t="shared" si="21"/>
        <v>11.502064035047166</v>
      </c>
      <c r="AF12" s="127">
        <f>X12</f>
        <v>2</v>
      </c>
      <c r="AG12" s="131">
        <f t="shared" si="5"/>
        <v>44550</v>
      </c>
    </row>
    <row r="13" spans="1:203" x14ac:dyDescent="0.2">
      <c r="A13" s="66">
        <f t="shared" si="6"/>
        <v>44491</v>
      </c>
      <c r="B13" s="3">
        <f t="shared" si="0"/>
        <v>1001.2230145899999</v>
      </c>
      <c r="C13" s="3">
        <f t="shared" ref="C13:C76" si="31">IF(N12&gt;0,(M12-P12),C12)</f>
        <v>1000.15431</v>
      </c>
      <c r="D13" s="26">
        <f t="shared" si="22"/>
        <v>939.69899999999996</v>
      </c>
      <c r="E13" s="137">
        <f>IF(DAY(A12)=$A$5,VLOOKUP(A12,[1]A!$E$15:$G$200,3),E12)</f>
        <v>944.52</v>
      </c>
      <c r="F13" s="94">
        <f t="shared" si="23"/>
        <v>44460</v>
      </c>
      <c r="G13" s="2">
        <f t="shared" si="24"/>
        <v>5.130366213010884E-3</v>
      </c>
      <c r="H13" s="106">
        <f t="shared" si="9"/>
        <v>2</v>
      </c>
      <c r="I13" s="1">
        <f t="shared" si="10"/>
        <v>31</v>
      </c>
      <c r="J13" s="3">
        <f t="shared" si="11"/>
        <v>1.0003301997118834</v>
      </c>
      <c r="K13" s="3">
        <v>1</v>
      </c>
      <c r="L13" s="100">
        <f t="shared" si="2"/>
        <v>1.0003301899999999</v>
      </c>
      <c r="M13" s="3">
        <f t="shared" si="3"/>
        <v>1000.48455095</v>
      </c>
      <c r="N13" s="24">
        <f t="shared" si="25"/>
        <v>0</v>
      </c>
      <c r="O13" s="99">
        <f t="shared" si="13"/>
        <v>0</v>
      </c>
      <c r="P13" s="100">
        <f t="shared" si="4"/>
        <v>0</v>
      </c>
      <c r="Q13" s="5">
        <f t="shared" si="14"/>
        <v>0.14710000000000001</v>
      </c>
      <c r="R13" s="8">
        <f t="shared" si="15"/>
        <v>1.000738106</v>
      </c>
      <c r="S13" s="3">
        <f t="shared" si="16"/>
        <v>0.73846363999999998</v>
      </c>
      <c r="T13" s="3">
        <f t="shared" si="17"/>
        <v>0</v>
      </c>
      <c r="U13" s="101" t="str">
        <f t="shared" ref="U13:V14" si="32">U12</f>
        <v>J=</v>
      </c>
      <c r="V13" s="139">
        <f t="shared" si="32"/>
        <v>44489</v>
      </c>
      <c r="W13" s="4"/>
      <c r="X13" s="127">
        <f t="shared" si="19"/>
        <v>3</v>
      </c>
      <c r="Y13" s="131">
        <f t="shared" si="27"/>
        <v>44550</v>
      </c>
      <c r="Z13" s="131">
        <f t="shared" si="28"/>
        <v>44551</v>
      </c>
      <c r="AA13" s="133">
        <f t="shared" si="29"/>
        <v>1000</v>
      </c>
      <c r="AB13" s="134">
        <f t="shared" si="20"/>
        <v>11.502064035047166</v>
      </c>
      <c r="AC13" s="133">
        <f t="shared" si="30"/>
        <v>0</v>
      </c>
      <c r="AD13" s="158">
        <v>0</v>
      </c>
      <c r="AE13" s="135">
        <f t="shared" si="21"/>
        <v>11.502064035047166</v>
      </c>
      <c r="AF13" s="127">
        <f t="shared" ref="AF13:AF30" si="33">X13</f>
        <v>3</v>
      </c>
      <c r="AG13" s="131">
        <f t="shared" si="5"/>
        <v>44581</v>
      </c>
    </row>
    <row r="14" spans="1:203" x14ac:dyDescent="0.2">
      <c r="A14" s="66">
        <f t="shared" si="6"/>
        <v>44492</v>
      </c>
      <c r="B14" s="3">
        <f t="shared" ref="B14" si="34">(M14+S14)</f>
        <v>1001.75780891</v>
      </c>
      <c r="C14" s="3">
        <f t="shared" si="31"/>
        <v>1000.15431</v>
      </c>
      <c r="D14" s="26">
        <f t="shared" ref="D14" si="35">IF(E14=E13,D13,E13)</f>
        <v>939.69899999999996</v>
      </c>
      <c r="E14" s="137">
        <f>IF(DAY(A13)=$A$5,VLOOKUP(A13,[1]A!$E$15:$G$200,3),E13)</f>
        <v>944.52</v>
      </c>
      <c r="F14" s="94">
        <f t="shared" ref="F14" si="36">IF(D14=D13,F13,EDATE(A14,-1))</f>
        <v>44460</v>
      </c>
      <c r="G14" s="2">
        <f t="shared" ref="G14" si="37">(E14/D14)-1</f>
        <v>5.130366213010884E-3</v>
      </c>
      <c r="H14" s="106">
        <f t="shared" si="9"/>
        <v>3</v>
      </c>
      <c r="I14" s="1">
        <f t="shared" si="10"/>
        <v>31</v>
      </c>
      <c r="J14" s="3">
        <f t="shared" ref="J14" si="38">IF(E14&gt;D14,((E14/D14)^(H14/I14)),1)</f>
        <v>1.0004953404525188</v>
      </c>
      <c r="K14" s="3">
        <v>1</v>
      </c>
      <c r="L14" s="100">
        <f t="shared" ref="L14" si="39">TRUNC(J14*K14,8)</f>
        <v>1.0004953400000001</v>
      </c>
      <c r="M14" s="3">
        <f t="shared" ref="M14" si="40">TRUNC(C14*L14,8)</f>
        <v>1000.64972643</v>
      </c>
      <c r="N14" s="24">
        <f t="shared" si="25"/>
        <v>0</v>
      </c>
      <c r="O14" s="99">
        <f t="shared" si="13"/>
        <v>0</v>
      </c>
      <c r="P14" s="100">
        <f t="shared" ref="P14" si="41">IF(O14&gt;0,TRUNC(O14*M14,8),0)</f>
        <v>0</v>
      </c>
      <c r="Q14" s="5">
        <f t="shared" si="14"/>
        <v>0.14710000000000001</v>
      </c>
      <c r="R14" s="8">
        <f t="shared" si="15"/>
        <v>1.001107363</v>
      </c>
      <c r="S14" s="3">
        <f t="shared" ref="S14" si="42">TRUNC(M14*(R14-1),8)</f>
        <v>1.10808248</v>
      </c>
      <c r="T14" s="3">
        <f t="shared" ref="T14" si="43">IF(N14&gt;0,P14+S14,0)</f>
        <v>0</v>
      </c>
      <c r="U14" s="101" t="str">
        <f t="shared" si="32"/>
        <v>J=</v>
      </c>
      <c r="V14" s="139">
        <f t="shared" si="32"/>
        <v>44489</v>
      </c>
      <c r="W14" s="4"/>
      <c r="X14" s="127">
        <f t="shared" si="19"/>
        <v>4</v>
      </c>
      <c r="Y14" s="131">
        <f t="shared" si="27"/>
        <v>44581</v>
      </c>
      <c r="Z14" s="131">
        <f t="shared" si="28"/>
        <v>44582</v>
      </c>
      <c r="AA14" s="133">
        <f t="shared" si="29"/>
        <v>1000</v>
      </c>
      <c r="AB14" s="134">
        <f t="shared" si="20"/>
        <v>11.502064035047166</v>
      </c>
      <c r="AC14" s="133">
        <f t="shared" si="30"/>
        <v>0</v>
      </c>
      <c r="AD14" s="158">
        <v>0</v>
      </c>
      <c r="AE14" s="135">
        <f t="shared" si="21"/>
        <v>11.502064035047166</v>
      </c>
      <c r="AF14" s="127">
        <f t="shared" si="33"/>
        <v>4</v>
      </c>
      <c r="AG14" s="131">
        <f t="shared" si="5"/>
        <v>44612</v>
      </c>
    </row>
    <row r="15" spans="1:203" x14ac:dyDescent="0.2">
      <c r="A15" s="103">
        <f t="shared" si="6"/>
        <v>44493</v>
      </c>
      <c r="B15" s="100">
        <f t="shared" si="0"/>
        <v>1002.29287134</v>
      </c>
      <c r="C15" s="3">
        <f t="shared" si="31"/>
        <v>1000.15431</v>
      </c>
      <c r="D15" s="104">
        <f t="shared" si="22"/>
        <v>939.69899999999996</v>
      </c>
      <c r="E15" s="137">
        <f>IF(DAY(A14)=$A$5,VLOOKUP(A14,[1]A!$E$15:$G$200,3),E14)</f>
        <v>944.52</v>
      </c>
      <c r="F15" s="105">
        <f t="shared" si="23"/>
        <v>44460</v>
      </c>
      <c r="G15" s="159">
        <f t="shared" si="24"/>
        <v>5.130366213010884E-3</v>
      </c>
      <c r="H15" s="106">
        <f t="shared" si="9"/>
        <v>4</v>
      </c>
      <c r="I15" s="106">
        <f t="shared" si="10"/>
        <v>31</v>
      </c>
      <c r="J15" s="100">
        <f t="shared" si="11"/>
        <v>1.0006605084556164</v>
      </c>
      <c r="K15" s="3">
        <v>1</v>
      </c>
      <c r="L15" s="100">
        <f t="shared" si="2"/>
        <v>1.0006605</v>
      </c>
      <c r="M15" s="100">
        <f t="shared" si="3"/>
        <v>1000.81491192</v>
      </c>
      <c r="N15" s="24">
        <f t="shared" si="25"/>
        <v>0</v>
      </c>
      <c r="O15" s="99">
        <f t="shared" si="13"/>
        <v>0</v>
      </c>
      <c r="P15" s="100">
        <f t="shared" si="4"/>
        <v>0</v>
      </c>
      <c r="Q15" s="99">
        <f t="shared" si="14"/>
        <v>0.14710000000000001</v>
      </c>
      <c r="R15" s="8">
        <f t="shared" si="15"/>
        <v>1.001476756</v>
      </c>
      <c r="S15" s="100">
        <f t="shared" si="16"/>
        <v>1.4779594199999999</v>
      </c>
      <c r="T15" s="100">
        <f t="shared" si="17"/>
        <v>0</v>
      </c>
      <c r="U15" s="109" t="str">
        <f t="shared" ref="U15:V15" si="44">U14</f>
        <v>J=</v>
      </c>
      <c r="V15" s="139">
        <f t="shared" si="44"/>
        <v>44489</v>
      </c>
      <c r="W15" s="4"/>
      <c r="X15" s="127">
        <f t="shared" si="19"/>
        <v>5</v>
      </c>
      <c r="Y15" s="131">
        <f t="shared" si="27"/>
        <v>44612</v>
      </c>
      <c r="Z15" s="131">
        <f t="shared" si="28"/>
        <v>44614</v>
      </c>
      <c r="AA15" s="133">
        <f t="shared" si="29"/>
        <v>1000</v>
      </c>
      <c r="AB15" s="134">
        <f t="shared" si="20"/>
        <v>11.502064035047166</v>
      </c>
      <c r="AC15" s="133">
        <f t="shared" si="30"/>
        <v>0</v>
      </c>
      <c r="AD15" s="158">
        <v>0</v>
      </c>
      <c r="AE15" s="135">
        <f t="shared" si="21"/>
        <v>11.502064035047166</v>
      </c>
      <c r="AF15" s="127">
        <f t="shared" si="33"/>
        <v>5</v>
      </c>
      <c r="AG15" s="131">
        <f t="shared" si="5"/>
        <v>44640</v>
      </c>
    </row>
    <row r="16" spans="1:203" x14ac:dyDescent="0.2">
      <c r="A16" s="103">
        <f t="shared" si="6"/>
        <v>44494</v>
      </c>
      <c r="B16" s="100">
        <f t="shared" si="0"/>
        <v>1002.82823302</v>
      </c>
      <c r="C16" s="3">
        <f t="shared" si="31"/>
        <v>1000.15431</v>
      </c>
      <c r="D16" s="104">
        <f t="shared" si="22"/>
        <v>939.69899999999996</v>
      </c>
      <c r="E16" s="137">
        <f>IF(DAY(A15)=$A$5,VLOOKUP(A15,[1]A!$E$15:$G$200,3),E15)</f>
        <v>944.52</v>
      </c>
      <c r="F16" s="105">
        <f t="shared" si="23"/>
        <v>44460</v>
      </c>
      <c r="G16" s="159">
        <f t="shared" si="24"/>
        <v>5.130366213010884E-3</v>
      </c>
      <c r="H16" s="106">
        <f t="shared" si="9"/>
        <v>5</v>
      </c>
      <c r="I16" s="106">
        <f t="shared" si="10"/>
        <v>31</v>
      </c>
      <c r="J16" s="100">
        <f t="shared" si="11"/>
        <v>1.0008257037256767</v>
      </c>
      <c r="K16" s="3">
        <v>1</v>
      </c>
      <c r="L16" s="100">
        <f t="shared" si="2"/>
        <v>1.0008257</v>
      </c>
      <c r="M16" s="100">
        <f t="shared" si="3"/>
        <v>1000.98013741</v>
      </c>
      <c r="N16" s="24">
        <f t="shared" si="25"/>
        <v>0</v>
      </c>
      <c r="O16" s="99">
        <f t="shared" si="13"/>
        <v>0</v>
      </c>
      <c r="P16" s="100">
        <f t="shared" si="4"/>
        <v>0</v>
      </c>
      <c r="Q16" s="99">
        <f t="shared" si="14"/>
        <v>0.14710000000000001</v>
      </c>
      <c r="R16" s="8">
        <f t="shared" si="15"/>
        <v>1.0018462859999999</v>
      </c>
      <c r="S16" s="100">
        <f t="shared" si="16"/>
        <v>1.8480956100000001</v>
      </c>
      <c r="T16" s="100">
        <f t="shared" si="17"/>
        <v>0</v>
      </c>
      <c r="U16" s="109" t="str">
        <f t="shared" ref="U16:V16" si="45">U15</f>
        <v>J=</v>
      </c>
      <c r="V16" s="139">
        <f t="shared" si="45"/>
        <v>44489</v>
      </c>
      <c r="W16" s="4"/>
      <c r="X16" s="127">
        <f t="shared" si="19"/>
        <v>6</v>
      </c>
      <c r="Y16" s="131">
        <f t="shared" si="27"/>
        <v>44640</v>
      </c>
      <c r="Z16" s="131">
        <f t="shared" si="28"/>
        <v>44642</v>
      </c>
      <c r="AA16" s="133">
        <f t="shared" si="29"/>
        <v>1000</v>
      </c>
      <c r="AB16" s="134">
        <f t="shared" si="20"/>
        <v>11.502064035047166</v>
      </c>
      <c r="AC16" s="133">
        <f t="shared" si="30"/>
        <v>0</v>
      </c>
      <c r="AD16" s="158">
        <v>0</v>
      </c>
      <c r="AE16" s="135">
        <f t="shared" si="21"/>
        <v>11.502064035047166</v>
      </c>
      <c r="AF16" s="127">
        <f t="shared" si="33"/>
        <v>6</v>
      </c>
      <c r="AG16" s="131">
        <f t="shared" si="5"/>
        <v>44671</v>
      </c>
    </row>
    <row r="17" spans="1:135" x14ac:dyDescent="0.2">
      <c r="A17" s="103">
        <f t="shared" si="6"/>
        <v>44495</v>
      </c>
      <c r="B17" s="100">
        <f t="shared" si="0"/>
        <v>1003.3638730099999</v>
      </c>
      <c r="C17" s="3">
        <f t="shared" si="31"/>
        <v>1000.15431</v>
      </c>
      <c r="D17" s="104">
        <f t="shared" si="22"/>
        <v>939.69899999999996</v>
      </c>
      <c r="E17" s="137">
        <f>IF(DAY(A16)=$A$5,VLOOKUP(A16,[1]A!$E$15:$G$200,3),E16)</f>
        <v>944.52</v>
      </c>
      <c r="F17" s="105">
        <f t="shared" si="23"/>
        <v>44460</v>
      </c>
      <c r="G17" s="159">
        <f t="shared" si="24"/>
        <v>5.130366213010884E-3</v>
      </c>
      <c r="H17" s="106">
        <f t="shared" si="9"/>
        <v>6</v>
      </c>
      <c r="I17" s="106">
        <f t="shared" si="10"/>
        <v>31</v>
      </c>
      <c r="J17" s="100">
        <f t="shared" si="11"/>
        <v>1.0009909262672014</v>
      </c>
      <c r="K17" s="3">
        <v>1</v>
      </c>
      <c r="L17" s="100">
        <f t="shared" si="2"/>
        <v>1.00099092</v>
      </c>
      <c r="M17" s="100">
        <f t="shared" si="3"/>
        <v>1001.1453829</v>
      </c>
      <c r="N17" s="24">
        <f t="shared" si="25"/>
        <v>0</v>
      </c>
      <c r="O17" s="99">
        <f t="shared" si="13"/>
        <v>0</v>
      </c>
      <c r="P17" s="100">
        <f t="shared" si="4"/>
        <v>0</v>
      </c>
      <c r="Q17" s="99">
        <f t="shared" si="14"/>
        <v>0.14710000000000001</v>
      </c>
      <c r="R17" s="8">
        <f t="shared" si="15"/>
        <v>1.002215952</v>
      </c>
      <c r="S17" s="100">
        <f t="shared" si="16"/>
        <v>2.2184901099999998</v>
      </c>
      <c r="T17" s="100">
        <f t="shared" si="17"/>
        <v>0</v>
      </c>
      <c r="U17" s="109" t="str">
        <f t="shared" ref="U17:V17" si="46">U16</f>
        <v>J=</v>
      </c>
      <c r="V17" s="139">
        <f t="shared" si="46"/>
        <v>44489</v>
      </c>
      <c r="W17" s="4"/>
      <c r="X17" s="127">
        <f t="shared" si="19"/>
        <v>7</v>
      </c>
      <c r="Y17" s="131">
        <f t="shared" si="27"/>
        <v>44671</v>
      </c>
      <c r="Z17" s="131">
        <f t="shared" si="28"/>
        <v>44673</v>
      </c>
      <c r="AA17" s="133">
        <f t="shared" si="29"/>
        <v>1000</v>
      </c>
      <c r="AB17" s="134">
        <f t="shared" si="20"/>
        <v>11.502064035047166</v>
      </c>
      <c r="AC17" s="133">
        <f t="shared" si="30"/>
        <v>0</v>
      </c>
      <c r="AD17" s="158">
        <v>0</v>
      </c>
      <c r="AE17" s="135">
        <f t="shared" si="21"/>
        <v>11.502064035047166</v>
      </c>
      <c r="AF17" s="127">
        <f t="shared" si="33"/>
        <v>7</v>
      </c>
      <c r="AG17" s="131">
        <f t="shared" si="5"/>
        <v>44701</v>
      </c>
    </row>
    <row r="18" spans="1:135" x14ac:dyDescent="0.2">
      <c r="A18" s="103">
        <f t="shared" si="6"/>
        <v>44496</v>
      </c>
      <c r="B18" s="100">
        <f t="shared" si="0"/>
        <v>1003.8998014399999</v>
      </c>
      <c r="C18" s="3">
        <f t="shared" si="31"/>
        <v>1000.15431</v>
      </c>
      <c r="D18" s="104">
        <f t="shared" si="22"/>
        <v>939.69899999999996</v>
      </c>
      <c r="E18" s="137">
        <f>IF(DAY(A17)=$A$5,VLOOKUP(A17,[1]A!$E$15:$G$200,3),E17)</f>
        <v>944.52</v>
      </c>
      <c r="F18" s="105">
        <f t="shared" si="23"/>
        <v>44460</v>
      </c>
      <c r="G18" s="159">
        <f t="shared" si="24"/>
        <v>5.130366213010884E-3</v>
      </c>
      <c r="H18" s="106">
        <f t="shared" si="9"/>
        <v>7</v>
      </c>
      <c r="I18" s="106">
        <f t="shared" si="10"/>
        <v>31</v>
      </c>
      <c r="J18" s="100">
        <f t="shared" si="11"/>
        <v>1.0011561760846925</v>
      </c>
      <c r="K18" s="3">
        <v>1</v>
      </c>
      <c r="L18" s="100">
        <f t="shared" si="2"/>
        <v>1.00115617</v>
      </c>
      <c r="M18" s="100">
        <f t="shared" si="3"/>
        <v>1001.3106584</v>
      </c>
      <c r="N18" s="24">
        <f t="shared" si="25"/>
        <v>0</v>
      </c>
      <c r="O18" s="99">
        <f t="shared" si="13"/>
        <v>0</v>
      </c>
      <c r="P18" s="100">
        <f t="shared" si="4"/>
        <v>0</v>
      </c>
      <c r="Q18" s="99">
        <f t="shared" si="14"/>
        <v>0.14710000000000001</v>
      </c>
      <c r="R18" s="8">
        <f t="shared" si="15"/>
        <v>1.0025857540000001</v>
      </c>
      <c r="S18" s="100">
        <f t="shared" si="16"/>
        <v>2.5891430400000002</v>
      </c>
      <c r="T18" s="100">
        <f t="shared" si="17"/>
        <v>0</v>
      </c>
      <c r="U18" s="109" t="str">
        <f t="shared" ref="U18:V18" si="47">U17</f>
        <v>J=</v>
      </c>
      <c r="V18" s="139">
        <f t="shared" si="47"/>
        <v>44489</v>
      </c>
      <c r="W18" s="4"/>
      <c r="X18" s="127">
        <f t="shared" si="19"/>
        <v>8</v>
      </c>
      <c r="Y18" s="131">
        <f t="shared" si="27"/>
        <v>44701</v>
      </c>
      <c r="Z18" s="131">
        <f t="shared" si="28"/>
        <v>44704</v>
      </c>
      <c r="AA18" s="133">
        <f t="shared" si="29"/>
        <v>1000</v>
      </c>
      <c r="AB18" s="134">
        <f t="shared" si="20"/>
        <v>11.502064035047166</v>
      </c>
      <c r="AC18" s="133">
        <f t="shared" si="30"/>
        <v>0</v>
      </c>
      <c r="AD18" s="158">
        <v>0</v>
      </c>
      <c r="AE18" s="135">
        <f t="shared" si="21"/>
        <v>11.502064035047166</v>
      </c>
      <c r="AF18" s="127">
        <f t="shared" si="33"/>
        <v>8</v>
      </c>
      <c r="AG18" s="131">
        <f t="shared" si="5"/>
        <v>44732</v>
      </c>
    </row>
    <row r="19" spans="1:135" x14ac:dyDescent="0.2">
      <c r="A19" s="103">
        <f t="shared" si="6"/>
        <v>44497</v>
      </c>
      <c r="B19" s="100">
        <f t="shared" si="0"/>
        <v>1004.4360194</v>
      </c>
      <c r="C19" s="3">
        <f t="shared" si="31"/>
        <v>1000.15431</v>
      </c>
      <c r="D19" s="104">
        <f t="shared" si="22"/>
        <v>939.69899999999996</v>
      </c>
      <c r="E19" s="137">
        <f>IF(DAY(A18)=$A$5,VLOOKUP(A18,[1]A!$E$15:$G$200,3),E18)</f>
        <v>944.52</v>
      </c>
      <c r="F19" s="105">
        <f t="shared" si="23"/>
        <v>44460</v>
      </c>
      <c r="G19" s="159">
        <f t="shared" si="24"/>
        <v>5.130366213010884E-3</v>
      </c>
      <c r="H19" s="106">
        <f t="shared" si="9"/>
        <v>8</v>
      </c>
      <c r="I19" s="106">
        <f t="shared" si="10"/>
        <v>31</v>
      </c>
      <c r="J19" s="100">
        <f t="shared" si="11"/>
        <v>1.0013214531826526</v>
      </c>
      <c r="K19" s="3">
        <v>1</v>
      </c>
      <c r="L19" s="100">
        <f t="shared" si="2"/>
        <v>1.0013214500000001</v>
      </c>
      <c r="M19" s="100">
        <f t="shared" si="3"/>
        <v>1001.47596391</v>
      </c>
      <c r="N19" s="24">
        <f t="shared" si="25"/>
        <v>0</v>
      </c>
      <c r="O19" s="99">
        <f t="shared" si="13"/>
        <v>0</v>
      </c>
      <c r="P19" s="100">
        <f t="shared" si="4"/>
        <v>0</v>
      </c>
      <c r="Q19" s="99">
        <f t="shared" si="14"/>
        <v>0.14710000000000001</v>
      </c>
      <c r="R19" s="8">
        <f t="shared" si="15"/>
        <v>1.0029556930000001</v>
      </c>
      <c r="S19" s="100">
        <f t="shared" si="16"/>
        <v>2.9600554899999998</v>
      </c>
      <c r="T19" s="100">
        <f t="shared" si="17"/>
        <v>0</v>
      </c>
      <c r="U19" s="109" t="str">
        <f t="shared" ref="U19:V19" si="48">U18</f>
        <v>J=</v>
      </c>
      <c r="V19" s="139">
        <f t="shared" si="48"/>
        <v>44489</v>
      </c>
      <c r="W19" s="4"/>
      <c r="X19" s="127">
        <f t="shared" si="19"/>
        <v>9</v>
      </c>
      <c r="Y19" s="131">
        <f t="shared" si="27"/>
        <v>44732</v>
      </c>
      <c r="Z19" s="131">
        <f t="shared" si="28"/>
        <v>44733</v>
      </c>
      <c r="AA19" s="133">
        <f t="shared" si="29"/>
        <v>1000</v>
      </c>
      <c r="AB19" s="134">
        <f t="shared" si="20"/>
        <v>11.502064035047166</v>
      </c>
      <c r="AC19" s="133">
        <f t="shared" si="30"/>
        <v>0</v>
      </c>
      <c r="AD19" s="158">
        <v>0</v>
      </c>
      <c r="AE19" s="135">
        <f t="shared" si="21"/>
        <v>11.502064035047166</v>
      </c>
      <c r="AF19" s="127">
        <f t="shared" si="33"/>
        <v>9</v>
      </c>
      <c r="AG19" s="131">
        <f t="shared" si="5"/>
        <v>44762</v>
      </c>
    </row>
    <row r="20" spans="1:135" x14ac:dyDescent="0.2">
      <c r="A20" s="103">
        <f t="shared" si="6"/>
        <v>44498</v>
      </c>
      <c r="B20" s="100">
        <f t="shared" si="0"/>
        <v>1004.97251696</v>
      </c>
      <c r="C20" s="3">
        <f t="shared" si="31"/>
        <v>1000.15431</v>
      </c>
      <c r="D20" s="104">
        <f t="shared" si="22"/>
        <v>939.69899999999996</v>
      </c>
      <c r="E20" s="137">
        <f>IF(DAY(A19)=$A$5,VLOOKUP(A19,[1]A!$E$15:$G$200,3),E19)</f>
        <v>944.52</v>
      </c>
      <c r="F20" s="105">
        <f t="shared" si="23"/>
        <v>44460</v>
      </c>
      <c r="G20" s="159">
        <f t="shared" si="24"/>
        <v>5.130366213010884E-3</v>
      </c>
      <c r="H20" s="106">
        <f t="shared" si="9"/>
        <v>9</v>
      </c>
      <c r="I20" s="106">
        <f t="shared" si="10"/>
        <v>31</v>
      </c>
      <c r="J20" s="100">
        <f t="shared" si="11"/>
        <v>1.0014867575655859</v>
      </c>
      <c r="K20" s="3">
        <v>1</v>
      </c>
      <c r="L20" s="100">
        <f t="shared" si="2"/>
        <v>1.00148675</v>
      </c>
      <c r="M20" s="100">
        <f t="shared" si="3"/>
        <v>1001.64128942</v>
      </c>
      <c r="N20" s="24">
        <f t="shared" si="25"/>
        <v>0</v>
      </c>
      <c r="O20" s="99">
        <f t="shared" si="13"/>
        <v>0</v>
      </c>
      <c r="P20" s="100">
        <f t="shared" si="4"/>
        <v>0</v>
      </c>
      <c r="Q20" s="99">
        <f t="shared" si="14"/>
        <v>0.14710000000000001</v>
      </c>
      <c r="R20" s="8">
        <f t="shared" si="15"/>
        <v>1.0033257689999999</v>
      </c>
      <c r="S20" s="100">
        <f t="shared" si="16"/>
        <v>3.33122754</v>
      </c>
      <c r="T20" s="100">
        <f t="shared" si="17"/>
        <v>0</v>
      </c>
      <c r="U20" s="109" t="str">
        <f t="shared" ref="U20:V20" si="49">U19</f>
        <v>J=</v>
      </c>
      <c r="V20" s="139">
        <f t="shared" si="49"/>
        <v>44489</v>
      </c>
      <c r="W20" s="4"/>
      <c r="X20" s="127">
        <f t="shared" si="19"/>
        <v>10</v>
      </c>
      <c r="Y20" s="131">
        <f t="shared" si="27"/>
        <v>44762</v>
      </c>
      <c r="Z20" s="131">
        <f t="shared" si="28"/>
        <v>44763</v>
      </c>
      <c r="AA20" s="133">
        <f t="shared" si="29"/>
        <v>1000</v>
      </c>
      <c r="AB20" s="134">
        <f t="shared" si="20"/>
        <v>11.502064035047166</v>
      </c>
      <c r="AC20" s="133">
        <f t="shared" si="30"/>
        <v>0</v>
      </c>
      <c r="AD20" s="158">
        <v>0</v>
      </c>
      <c r="AE20" s="135">
        <f t="shared" si="21"/>
        <v>11.502064035047166</v>
      </c>
      <c r="AF20" s="127">
        <f t="shared" si="33"/>
        <v>10</v>
      </c>
      <c r="AG20" s="131">
        <f t="shared" si="5"/>
        <v>44793</v>
      </c>
    </row>
    <row r="21" spans="1:135" x14ac:dyDescent="0.2">
      <c r="A21" s="103">
        <f t="shared" si="6"/>
        <v>44499</v>
      </c>
      <c r="B21" s="100">
        <f t="shared" si="0"/>
        <v>1005.5093032499999</v>
      </c>
      <c r="C21" s="3">
        <f t="shared" si="31"/>
        <v>1000.15431</v>
      </c>
      <c r="D21" s="104">
        <f t="shared" si="22"/>
        <v>939.69899999999996</v>
      </c>
      <c r="E21" s="137">
        <f>IF(DAY(A20)=$A$5,VLOOKUP(A20,[1]A!$E$15:$G$200,3),E20)</f>
        <v>944.52</v>
      </c>
      <c r="F21" s="105">
        <f t="shared" si="23"/>
        <v>44460</v>
      </c>
      <c r="G21" s="159">
        <f t="shared" si="24"/>
        <v>5.130366213010884E-3</v>
      </c>
      <c r="H21" s="106">
        <f t="shared" si="9"/>
        <v>10</v>
      </c>
      <c r="I21" s="106">
        <f t="shared" si="10"/>
        <v>31</v>
      </c>
      <c r="J21" s="100">
        <f t="shared" si="11"/>
        <v>1.0016520892379963</v>
      </c>
      <c r="K21" s="3">
        <v>1</v>
      </c>
      <c r="L21" s="100">
        <f t="shared" si="2"/>
        <v>1.0016520799999999</v>
      </c>
      <c r="M21" s="100">
        <f t="shared" si="3"/>
        <v>1001.8066449299999</v>
      </c>
      <c r="N21" s="24">
        <f t="shared" si="25"/>
        <v>0</v>
      </c>
      <c r="O21" s="99">
        <f t="shared" si="13"/>
        <v>0</v>
      </c>
      <c r="P21" s="100">
        <f t="shared" si="4"/>
        <v>0</v>
      </c>
      <c r="Q21" s="99">
        <f t="shared" si="14"/>
        <v>0.14710000000000001</v>
      </c>
      <c r="R21" s="8">
        <f t="shared" si="15"/>
        <v>1.0036959809999999</v>
      </c>
      <c r="S21" s="100">
        <f t="shared" si="16"/>
        <v>3.7026583199999998</v>
      </c>
      <c r="T21" s="100">
        <f t="shared" si="17"/>
        <v>0</v>
      </c>
      <c r="U21" s="109" t="str">
        <f t="shared" ref="U21:V21" si="50">U20</f>
        <v>J=</v>
      </c>
      <c r="V21" s="139">
        <f t="shared" si="50"/>
        <v>44489</v>
      </c>
      <c r="W21" s="4"/>
      <c r="X21" s="127">
        <f t="shared" si="19"/>
        <v>11</v>
      </c>
      <c r="Y21" s="131">
        <f t="shared" si="27"/>
        <v>44793</v>
      </c>
      <c r="Z21" s="131">
        <f t="shared" si="28"/>
        <v>44796</v>
      </c>
      <c r="AA21" s="133">
        <f t="shared" si="29"/>
        <v>1000</v>
      </c>
      <c r="AB21" s="134">
        <f t="shared" si="20"/>
        <v>11.502064035047166</v>
      </c>
      <c r="AC21" s="133">
        <f t="shared" si="30"/>
        <v>0</v>
      </c>
      <c r="AD21" s="158">
        <v>0</v>
      </c>
      <c r="AE21" s="135">
        <f t="shared" si="21"/>
        <v>11.502064035047166</v>
      </c>
      <c r="AF21" s="127">
        <f t="shared" si="33"/>
        <v>11</v>
      </c>
      <c r="AG21" s="131">
        <f t="shared" si="5"/>
        <v>44824</v>
      </c>
    </row>
    <row r="22" spans="1:135" x14ac:dyDescent="0.2">
      <c r="A22" s="103">
        <f t="shared" si="6"/>
        <v>44500</v>
      </c>
      <c r="B22" s="100">
        <f t="shared" si="0"/>
        <v>1006.0463783600001</v>
      </c>
      <c r="C22" s="3">
        <f t="shared" si="31"/>
        <v>1000.15431</v>
      </c>
      <c r="D22" s="104">
        <f t="shared" si="22"/>
        <v>939.69899999999996</v>
      </c>
      <c r="E22" s="137">
        <f>IF(DAY(A21)=$A$5,VLOOKUP(A21,[1]A!$E$15:$G$200,3),E21)</f>
        <v>944.52</v>
      </c>
      <c r="F22" s="105">
        <f t="shared" si="23"/>
        <v>44460</v>
      </c>
      <c r="G22" s="159">
        <f t="shared" si="24"/>
        <v>5.130366213010884E-3</v>
      </c>
      <c r="H22" s="106">
        <f t="shared" si="9"/>
        <v>11</v>
      </c>
      <c r="I22" s="106">
        <f t="shared" si="10"/>
        <v>31</v>
      </c>
      <c r="J22" s="100">
        <f t="shared" si="11"/>
        <v>1.0018174482043889</v>
      </c>
      <c r="K22" s="3">
        <v>1</v>
      </c>
      <c r="L22" s="100">
        <f t="shared" si="2"/>
        <v>1.0018174399999999</v>
      </c>
      <c r="M22" s="100">
        <f t="shared" si="3"/>
        <v>1001.97203044</v>
      </c>
      <c r="N22" s="24">
        <f t="shared" si="25"/>
        <v>0</v>
      </c>
      <c r="O22" s="99">
        <f t="shared" si="13"/>
        <v>0</v>
      </c>
      <c r="P22" s="100">
        <f t="shared" si="4"/>
        <v>0</v>
      </c>
      <c r="Q22" s="99">
        <f t="shared" si="14"/>
        <v>0.14710000000000001</v>
      </c>
      <c r="R22" s="8">
        <f t="shared" si="15"/>
        <v>1.004066329</v>
      </c>
      <c r="S22" s="100">
        <f t="shared" si="16"/>
        <v>4.0743479200000001</v>
      </c>
      <c r="T22" s="100">
        <f t="shared" si="17"/>
        <v>0</v>
      </c>
      <c r="U22" s="109" t="str">
        <f t="shared" ref="U22:V22" si="51">U21</f>
        <v>J=</v>
      </c>
      <c r="V22" s="139">
        <f t="shared" si="51"/>
        <v>44489</v>
      </c>
      <c r="W22" s="4"/>
      <c r="X22" s="127">
        <f t="shared" si="19"/>
        <v>12</v>
      </c>
      <c r="Y22" s="131">
        <f t="shared" si="27"/>
        <v>44824</v>
      </c>
      <c r="Z22" s="131">
        <f t="shared" si="28"/>
        <v>44825</v>
      </c>
      <c r="AA22" s="133">
        <f t="shared" si="29"/>
        <v>1000</v>
      </c>
      <c r="AB22" s="134">
        <f t="shared" si="20"/>
        <v>11.502064035047166</v>
      </c>
      <c r="AC22" s="133">
        <f t="shared" si="30"/>
        <v>0</v>
      </c>
      <c r="AD22" s="158">
        <v>0</v>
      </c>
      <c r="AE22" s="135">
        <f t="shared" si="21"/>
        <v>11.502064035047166</v>
      </c>
      <c r="AF22" s="127">
        <f t="shared" si="33"/>
        <v>12</v>
      </c>
      <c r="AG22" s="131">
        <f t="shared" si="5"/>
        <v>44854</v>
      </c>
    </row>
    <row r="23" spans="1:135" x14ac:dyDescent="0.2">
      <c r="A23" s="103">
        <f t="shared" si="6"/>
        <v>44501</v>
      </c>
      <c r="B23" s="100">
        <f t="shared" si="0"/>
        <v>1006.58374342</v>
      </c>
      <c r="C23" s="3">
        <f t="shared" si="31"/>
        <v>1000.15431</v>
      </c>
      <c r="D23" s="104">
        <f t="shared" si="22"/>
        <v>939.69899999999996</v>
      </c>
      <c r="E23" s="137">
        <f>IF(DAY(A22)=$A$5,VLOOKUP(A22,[1]A!$E$15:$G$200,3),E22)</f>
        <v>944.52</v>
      </c>
      <c r="F23" s="105">
        <f t="shared" si="23"/>
        <v>44460</v>
      </c>
      <c r="G23" s="159">
        <f t="shared" si="24"/>
        <v>5.130366213010884E-3</v>
      </c>
      <c r="H23" s="106">
        <f t="shared" si="9"/>
        <v>12</v>
      </c>
      <c r="I23" s="106">
        <f t="shared" si="10"/>
        <v>31</v>
      </c>
      <c r="J23" s="100">
        <f t="shared" si="11"/>
        <v>1.0019828344692698</v>
      </c>
      <c r="K23" s="3">
        <v>1</v>
      </c>
      <c r="L23" s="100">
        <f t="shared" si="2"/>
        <v>1.00198283</v>
      </c>
      <c r="M23" s="100">
        <f t="shared" si="3"/>
        <v>1002.13744597</v>
      </c>
      <c r="N23" s="24">
        <f t="shared" si="25"/>
        <v>0</v>
      </c>
      <c r="O23" s="99">
        <f t="shared" si="13"/>
        <v>0</v>
      </c>
      <c r="P23" s="100">
        <f t="shared" si="4"/>
        <v>0</v>
      </c>
      <c r="Q23" s="99">
        <f t="shared" si="14"/>
        <v>0.14710000000000001</v>
      </c>
      <c r="R23" s="8">
        <f t="shared" si="15"/>
        <v>1.004436814</v>
      </c>
      <c r="S23" s="100">
        <f t="shared" si="16"/>
        <v>4.4462974500000003</v>
      </c>
      <c r="T23" s="100">
        <f t="shared" si="17"/>
        <v>0</v>
      </c>
      <c r="U23" s="109" t="str">
        <f t="shared" ref="U23:V23" si="52">U22</f>
        <v>J=</v>
      </c>
      <c r="V23" s="139">
        <f t="shared" si="52"/>
        <v>44489</v>
      </c>
      <c r="W23" s="4"/>
      <c r="X23" s="127">
        <f t="shared" si="19"/>
        <v>13</v>
      </c>
      <c r="Y23" s="131">
        <f t="shared" si="27"/>
        <v>44854</v>
      </c>
      <c r="Z23" s="131">
        <f t="shared" si="28"/>
        <v>44855</v>
      </c>
      <c r="AA23" s="133">
        <f t="shared" si="29"/>
        <v>1000</v>
      </c>
      <c r="AB23" s="134">
        <f t="shared" si="20"/>
        <v>11.502064035047166</v>
      </c>
      <c r="AC23" s="133">
        <f t="shared" si="30"/>
        <v>0</v>
      </c>
      <c r="AD23" s="158">
        <v>0</v>
      </c>
      <c r="AE23" s="135">
        <f t="shared" si="21"/>
        <v>11.502064035047166</v>
      </c>
      <c r="AF23" s="127">
        <f t="shared" si="33"/>
        <v>13</v>
      </c>
      <c r="AG23" s="131">
        <f t="shared" si="5"/>
        <v>44885</v>
      </c>
    </row>
    <row r="24" spans="1:135" x14ac:dyDescent="0.2">
      <c r="A24" s="103">
        <f t="shared" si="6"/>
        <v>44502</v>
      </c>
      <c r="B24" s="100">
        <f t="shared" si="0"/>
        <v>1007.12138844</v>
      </c>
      <c r="C24" s="3">
        <f t="shared" si="31"/>
        <v>1000.15431</v>
      </c>
      <c r="D24" s="104">
        <f t="shared" si="22"/>
        <v>939.69899999999996</v>
      </c>
      <c r="E24" s="137">
        <f>IF(DAY(A23)=$A$5,VLOOKUP(A23,[1]A!$E$15:$G$200,3),E23)</f>
        <v>944.52</v>
      </c>
      <c r="F24" s="105">
        <f t="shared" si="23"/>
        <v>44460</v>
      </c>
      <c r="G24" s="159">
        <f t="shared" si="24"/>
        <v>5.130366213010884E-3</v>
      </c>
      <c r="H24" s="106">
        <f t="shared" si="9"/>
        <v>13</v>
      </c>
      <c r="I24" s="106">
        <f t="shared" si="10"/>
        <v>31</v>
      </c>
      <c r="J24" s="100">
        <f t="shared" si="11"/>
        <v>1.0021482480371458</v>
      </c>
      <c r="K24" s="3">
        <v>1</v>
      </c>
      <c r="L24" s="100">
        <f t="shared" si="2"/>
        <v>1.0021482399999999</v>
      </c>
      <c r="M24" s="100">
        <f t="shared" si="3"/>
        <v>1002.30288149</v>
      </c>
      <c r="N24" s="24">
        <f t="shared" si="25"/>
        <v>0</v>
      </c>
      <c r="O24" s="99">
        <f t="shared" si="13"/>
        <v>0</v>
      </c>
      <c r="P24" s="100">
        <f t="shared" si="4"/>
        <v>0</v>
      </c>
      <c r="Q24" s="99">
        <f t="shared" si="14"/>
        <v>0.14710000000000001</v>
      </c>
      <c r="R24" s="8">
        <f t="shared" si="15"/>
        <v>1.0048074360000001</v>
      </c>
      <c r="S24" s="100">
        <f t="shared" si="16"/>
        <v>4.8185069499999997</v>
      </c>
      <c r="T24" s="100">
        <f t="shared" si="17"/>
        <v>0</v>
      </c>
      <c r="U24" s="109" t="str">
        <f t="shared" ref="U24:V24" si="53">U23</f>
        <v>J=</v>
      </c>
      <c r="V24" s="139">
        <f t="shared" si="53"/>
        <v>44489</v>
      </c>
      <c r="W24" s="4"/>
      <c r="X24" s="127">
        <f t="shared" si="19"/>
        <v>14</v>
      </c>
      <c r="Y24" s="131">
        <f t="shared" si="27"/>
        <v>44885</v>
      </c>
      <c r="Z24" s="131">
        <f t="shared" si="28"/>
        <v>44887</v>
      </c>
      <c r="AA24" s="133">
        <f t="shared" si="29"/>
        <v>1000</v>
      </c>
      <c r="AB24" s="134">
        <f t="shared" si="20"/>
        <v>11.502064035047166</v>
      </c>
      <c r="AC24" s="133">
        <f t="shared" si="30"/>
        <v>0</v>
      </c>
      <c r="AD24" s="158">
        <v>0</v>
      </c>
      <c r="AE24" s="135">
        <f t="shared" si="21"/>
        <v>11.502064035047166</v>
      </c>
      <c r="AF24" s="127">
        <f t="shared" si="33"/>
        <v>14</v>
      </c>
      <c r="AG24" s="131">
        <f t="shared" si="5"/>
        <v>44915</v>
      </c>
    </row>
    <row r="25" spans="1:135" x14ac:dyDescent="0.2">
      <c r="A25" s="103">
        <f t="shared" si="6"/>
        <v>44503</v>
      </c>
      <c r="B25" s="100">
        <f t="shared" si="0"/>
        <v>1007.6593236</v>
      </c>
      <c r="C25" s="3">
        <f t="shared" si="31"/>
        <v>1000.15431</v>
      </c>
      <c r="D25" s="104">
        <f t="shared" si="22"/>
        <v>939.69899999999996</v>
      </c>
      <c r="E25" s="137">
        <f>IF(DAY(A24)=$A$5,VLOOKUP(A24,[1]A!$E$15:$G$200,3),E24)</f>
        <v>944.52</v>
      </c>
      <c r="F25" s="105">
        <f t="shared" si="23"/>
        <v>44460</v>
      </c>
      <c r="G25" s="159">
        <f t="shared" si="24"/>
        <v>5.130366213010884E-3</v>
      </c>
      <c r="H25" s="106">
        <f t="shared" si="9"/>
        <v>14</v>
      </c>
      <c r="I25" s="106">
        <f t="shared" si="10"/>
        <v>31</v>
      </c>
      <c r="J25" s="100">
        <f t="shared" si="11"/>
        <v>1.0023136889125237</v>
      </c>
      <c r="K25" s="3">
        <v>1</v>
      </c>
      <c r="L25" s="100">
        <f t="shared" si="2"/>
        <v>1.0023136800000001</v>
      </c>
      <c r="M25" s="100">
        <f t="shared" si="3"/>
        <v>1002.46834702</v>
      </c>
      <c r="N25" s="24">
        <f t="shared" si="25"/>
        <v>0</v>
      </c>
      <c r="O25" s="99">
        <f t="shared" si="13"/>
        <v>0</v>
      </c>
      <c r="P25" s="100">
        <f t="shared" si="4"/>
        <v>0</v>
      </c>
      <c r="Q25" s="99">
        <f t="shared" si="14"/>
        <v>0.14710000000000001</v>
      </c>
      <c r="R25" s="8">
        <f t="shared" si="15"/>
        <v>1.0051781950000001</v>
      </c>
      <c r="S25" s="100">
        <f t="shared" si="16"/>
        <v>5.1909765800000001</v>
      </c>
      <c r="T25" s="100">
        <f t="shared" si="17"/>
        <v>0</v>
      </c>
      <c r="U25" s="109" t="str">
        <f t="shared" ref="U25:V25" si="54">U24</f>
        <v>J=</v>
      </c>
      <c r="V25" s="139">
        <f t="shared" si="54"/>
        <v>44489</v>
      </c>
      <c r="W25" s="4"/>
      <c r="X25" s="127">
        <f t="shared" si="19"/>
        <v>15</v>
      </c>
      <c r="Y25" s="131">
        <f t="shared" si="27"/>
        <v>44915</v>
      </c>
      <c r="Z25" s="131">
        <f t="shared" si="28"/>
        <v>44916</v>
      </c>
      <c r="AA25" s="133">
        <f t="shared" si="29"/>
        <v>1000</v>
      </c>
      <c r="AB25" s="134">
        <f t="shared" si="20"/>
        <v>11.502064035047166</v>
      </c>
      <c r="AC25" s="133">
        <f t="shared" si="30"/>
        <v>0</v>
      </c>
      <c r="AD25" s="158">
        <v>0</v>
      </c>
      <c r="AE25" s="135">
        <f t="shared" si="21"/>
        <v>11.502064035047166</v>
      </c>
      <c r="AF25" s="127">
        <f t="shared" si="33"/>
        <v>15</v>
      </c>
      <c r="AG25" s="131">
        <f t="shared" si="5"/>
        <v>44946</v>
      </c>
    </row>
    <row r="26" spans="1:135" x14ac:dyDescent="0.2">
      <c r="A26" s="103">
        <f t="shared" si="6"/>
        <v>44504</v>
      </c>
      <c r="B26" s="100">
        <f t="shared" si="0"/>
        <v>1008.1975479700001</v>
      </c>
      <c r="C26" s="3">
        <f t="shared" si="31"/>
        <v>1000.15431</v>
      </c>
      <c r="D26" s="104">
        <f t="shared" si="22"/>
        <v>939.69899999999996</v>
      </c>
      <c r="E26" s="137">
        <f>IF(DAY(A25)=$A$5,VLOOKUP(A25,[1]A!$E$15:$G$200,3),E25)</f>
        <v>944.52</v>
      </c>
      <c r="F26" s="105">
        <f t="shared" si="23"/>
        <v>44460</v>
      </c>
      <c r="G26" s="159">
        <f t="shared" si="24"/>
        <v>5.130366213010884E-3</v>
      </c>
      <c r="H26" s="106">
        <f t="shared" si="9"/>
        <v>15</v>
      </c>
      <c r="I26" s="106">
        <f t="shared" si="10"/>
        <v>31</v>
      </c>
      <c r="J26" s="100">
        <f t="shared" si="11"/>
        <v>1.0024791570999121</v>
      </c>
      <c r="K26" s="3">
        <v>1</v>
      </c>
      <c r="L26" s="100">
        <f t="shared" si="2"/>
        <v>1.0024791500000001</v>
      </c>
      <c r="M26" s="100">
        <f t="shared" si="3"/>
        <v>1002.6338425500001</v>
      </c>
      <c r="N26" s="24">
        <f t="shared" si="25"/>
        <v>0</v>
      </c>
      <c r="O26" s="99">
        <f t="shared" si="13"/>
        <v>0</v>
      </c>
      <c r="P26" s="100">
        <f t="shared" si="4"/>
        <v>0</v>
      </c>
      <c r="Q26" s="99">
        <f t="shared" si="14"/>
        <v>0.14710000000000001</v>
      </c>
      <c r="R26" s="8">
        <f t="shared" si="15"/>
        <v>1.0055490899999999</v>
      </c>
      <c r="S26" s="100">
        <f t="shared" si="16"/>
        <v>5.5637054199999998</v>
      </c>
      <c r="T26" s="100">
        <f t="shared" si="17"/>
        <v>0</v>
      </c>
      <c r="U26" s="109" t="str">
        <f t="shared" ref="U26:V26" si="55">U25</f>
        <v>J=</v>
      </c>
      <c r="V26" s="139">
        <f t="shared" si="55"/>
        <v>44489</v>
      </c>
      <c r="W26" s="4"/>
      <c r="X26" s="127">
        <f t="shared" si="19"/>
        <v>16</v>
      </c>
      <c r="Y26" s="131">
        <f t="shared" si="27"/>
        <v>44946</v>
      </c>
      <c r="Z26" s="131">
        <f t="shared" si="28"/>
        <v>44949</v>
      </c>
      <c r="AA26" s="133">
        <f t="shared" si="29"/>
        <v>1000</v>
      </c>
      <c r="AB26" s="134">
        <f t="shared" si="20"/>
        <v>11.502064035047166</v>
      </c>
      <c r="AC26" s="133">
        <f t="shared" si="30"/>
        <v>0</v>
      </c>
      <c r="AD26" s="158">
        <v>0</v>
      </c>
      <c r="AE26" s="135">
        <f t="shared" si="21"/>
        <v>11.502064035047166</v>
      </c>
      <c r="AF26" s="127">
        <f t="shared" si="33"/>
        <v>16</v>
      </c>
      <c r="AG26" s="131">
        <f t="shared" si="5"/>
        <v>44977</v>
      </c>
    </row>
    <row r="27" spans="1:135" x14ac:dyDescent="0.2">
      <c r="A27" s="103">
        <f t="shared" si="6"/>
        <v>44505</v>
      </c>
      <c r="B27" s="100">
        <f t="shared" si="0"/>
        <v>1008.73606369</v>
      </c>
      <c r="C27" s="3">
        <f t="shared" si="31"/>
        <v>1000.15431</v>
      </c>
      <c r="D27" s="104">
        <f t="shared" si="22"/>
        <v>939.69899999999996</v>
      </c>
      <c r="E27" s="137">
        <f>IF(DAY(A26)=$A$5,VLOOKUP(A26,[1]A!$E$15:$G$200,3),E26)</f>
        <v>944.52</v>
      </c>
      <c r="F27" s="105">
        <f t="shared" si="23"/>
        <v>44460</v>
      </c>
      <c r="G27" s="159">
        <f t="shared" si="24"/>
        <v>5.130366213010884E-3</v>
      </c>
      <c r="H27" s="106">
        <f t="shared" si="9"/>
        <v>16</v>
      </c>
      <c r="I27" s="106">
        <f t="shared" si="10"/>
        <v>31</v>
      </c>
      <c r="J27" s="100">
        <f t="shared" si="11"/>
        <v>1.0026446526038193</v>
      </c>
      <c r="K27" s="3">
        <v>1</v>
      </c>
      <c r="L27" s="100">
        <f t="shared" si="2"/>
        <v>1.0026446499999999</v>
      </c>
      <c r="M27" s="100">
        <f t="shared" si="3"/>
        <v>1002.79936809</v>
      </c>
      <c r="N27" s="24">
        <f t="shared" si="25"/>
        <v>0</v>
      </c>
      <c r="O27" s="99">
        <f t="shared" si="13"/>
        <v>0</v>
      </c>
      <c r="P27" s="100">
        <f t="shared" si="4"/>
        <v>0</v>
      </c>
      <c r="Q27" s="99">
        <f t="shared" si="14"/>
        <v>0.14710000000000001</v>
      </c>
      <c r="R27" s="8">
        <f t="shared" si="15"/>
        <v>1.0059201230000001</v>
      </c>
      <c r="S27" s="100">
        <f t="shared" si="16"/>
        <v>5.9366956000000002</v>
      </c>
      <c r="T27" s="100">
        <f t="shared" si="17"/>
        <v>0</v>
      </c>
      <c r="U27" s="109" t="str">
        <f t="shared" ref="U27:V27" si="56">U26</f>
        <v>J=</v>
      </c>
      <c r="V27" s="139">
        <f t="shared" si="56"/>
        <v>44489</v>
      </c>
      <c r="W27" s="4"/>
      <c r="X27" s="127">
        <f t="shared" si="19"/>
        <v>17</v>
      </c>
      <c r="Y27" s="131">
        <f t="shared" si="27"/>
        <v>44977</v>
      </c>
      <c r="Z27" s="131">
        <f t="shared" si="28"/>
        <v>44980</v>
      </c>
      <c r="AA27" s="133">
        <f t="shared" si="29"/>
        <v>1000</v>
      </c>
      <c r="AB27" s="134">
        <f t="shared" si="20"/>
        <v>11.502064035047166</v>
      </c>
      <c r="AC27" s="133">
        <f t="shared" si="30"/>
        <v>0</v>
      </c>
      <c r="AD27" s="158">
        <v>0</v>
      </c>
      <c r="AE27" s="135">
        <f t="shared" si="21"/>
        <v>11.502064035047166</v>
      </c>
      <c r="AF27" s="127">
        <f t="shared" si="33"/>
        <v>17</v>
      </c>
      <c r="AG27" s="131">
        <f t="shared" si="5"/>
        <v>45005</v>
      </c>
    </row>
    <row r="28" spans="1:135" x14ac:dyDescent="0.2">
      <c r="A28" s="103">
        <f t="shared" si="6"/>
        <v>44506</v>
      </c>
      <c r="B28" s="100">
        <f t="shared" si="0"/>
        <v>1009.2748587599999</v>
      </c>
      <c r="C28" s="3">
        <f t="shared" si="31"/>
        <v>1000.15431</v>
      </c>
      <c r="D28" s="104">
        <f t="shared" si="22"/>
        <v>939.69899999999996</v>
      </c>
      <c r="E28" s="137">
        <f>IF(DAY(A27)=$A$5,VLOOKUP(A27,[1]A!$E$15:$G$200,3),E27)</f>
        <v>944.52</v>
      </c>
      <c r="F28" s="105">
        <f t="shared" si="23"/>
        <v>44460</v>
      </c>
      <c r="G28" s="159">
        <f t="shared" si="24"/>
        <v>5.130366213010884E-3</v>
      </c>
      <c r="H28" s="106">
        <f t="shared" si="9"/>
        <v>17</v>
      </c>
      <c r="I28" s="106">
        <f t="shared" si="10"/>
        <v>31</v>
      </c>
      <c r="J28" s="100">
        <f t="shared" si="11"/>
        <v>1.0028101754287555</v>
      </c>
      <c r="K28" s="3">
        <v>1</v>
      </c>
      <c r="L28" s="100">
        <f t="shared" si="2"/>
        <v>1.0028101700000001</v>
      </c>
      <c r="M28" s="100">
        <f t="shared" si="3"/>
        <v>1002.96491363</v>
      </c>
      <c r="N28" s="24">
        <f t="shared" si="25"/>
        <v>0</v>
      </c>
      <c r="O28" s="99">
        <f t="shared" si="13"/>
        <v>0</v>
      </c>
      <c r="P28" s="100">
        <f t="shared" si="4"/>
        <v>0</v>
      </c>
      <c r="Q28" s="99">
        <f t="shared" si="14"/>
        <v>0.14710000000000001</v>
      </c>
      <c r="R28" s="8">
        <f t="shared" si="15"/>
        <v>1.006291292</v>
      </c>
      <c r="S28" s="100">
        <f t="shared" si="16"/>
        <v>6.30994513</v>
      </c>
      <c r="T28" s="100">
        <f t="shared" si="17"/>
        <v>0</v>
      </c>
      <c r="U28" s="109" t="str">
        <f t="shared" ref="U28:V28" si="57">U27</f>
        <v>J=</v>
      </c>
      <c r="V28" s="139">
        <f t="shared" si="57"/>
        <v>44489</v>
      </c>
      <c r="W28" s="4"/>
      <c r="X28" s="127">
        <f t="shared" si="19"/>
        <v>18</v>
      </c>
      <c r="Y28" s="131">
        <f t="shared" si="27"/>
        <v>45005</v>
      </c>
      <c r="Z28" s="131">
        <f t="shared" si="28"/>
        <v>45006</v>
      </c>
      <c r="AA28" s="133">
        <f t="shared" si="29"/>
        <v>1000</v>
      </c>
      <c r="AB28" s="134">
        <f t="shared" si="20"/>
        <v>11.502064035047166</v>
      </c>
      <c r="AC28" s="133">
        <f t="shared" si="30"/>
        <v>0</v>
      </c>
      <c r="AD28" s="158">
        <v>0</v>
      </c>
      <c r="AE28" s="135">
        <f t="shared" si="21"/>
        <v>11.502064035047166</v>
      </c>
      <c r="AF28" s="127">
        <f t="shared" si="33"/>
        <v>18</v>
      </c>
      <c r="AG28" s="131">
        <f t="shared" si="5"/>
        <v>45036</v>
      </c>
    </row>
    <row r="29" spans="1:135" x14ac:dyDescent="0.2">
      <c r="A29" s="103">
        <f t="shared" si="6"/>
        <v>44507</v>
      </c>
      <c r="B29" s="100">
        <f t="shared" si="0"/>
        <v>1009.8139443700001</v>
      </c>
      <c r="C29" s="3">
        <f t="shared" si="31"/>
        <v>1000.15431</v>
      </c>
      <c r="D29" s="104">
        <f t="shared" si="22"/>
        <v>939.69899999999996</v>
      </c>
      <c r="E29" s="137">
        <f>IF(DAY(A28)=$A$5,VLOOKUP(A28,[1]A!$E$15:$G$200,3),E28)</f>
        <v>944.52</v>
      </c>
      <c r="F29" s="105">
        <f t="shared" si="23"/>
        <v>44460</v>
      </c>
      <c r="G29" s="159">
        <f t="shared" si="24"/>
        <v>5.130366213010884E-3</v>
      </c>
      <c r="H29" s="106">
        <f t="shared" si="9"/>
        <v>18</v>
      </c>
      <c r="I29" s="106">
        <f t="shared" si="10"/>
        <v>31</v>
      </c>
      <c r="J29" s="100">
        <f t="shared" si="11"/>
        <v>1.0029757255792304</v>
      </c>
      <c r="K29" s="3">
        <v>1</v>
      </c>
      <c r="L29" s="100">
        <f t="shared" si="2"/>
        <v>1.00297572</v>
      </c>
      <c r="M29" s="100">
        <f t="shared" si="3"/>
        <v>1003.13048918</v>
      </c>
      <c r="N29" s="24">
        <f t="shared" si="25"/>
        <v>0</v>
      </c>
      <c r="O29" s="99">
        <f t="shared" si="13"/>
        <v>0</v>
      </c>
      <c r="P29" s="100">
        <f t="shared" si="4"/>
        <v>0</v>
      </c>
      <c r="Q29" s="99">
        <f t="shared" si="14"/>
        <v>0.14710000000000001</v>
      </c>
      <c r="R29" s="8">
        <f t="shared" si="15"/>
        <v>1.0066625979999999</v>
      </c>
      <c r="S29" s="100">
        <f t="shared" si="16"/>
        <v>6.6834551900000001</v>
      </c>
      <c r="T29" s="100">
        <f t="shared" si="17"/>
        <v>0</v>
      </c>
      <c r="U29" s="109" t="str">
        <f t="shared" ref="U29:V29" si="58">U28</f>
        <v>J=</v>
      </c>
      <c r="V29" s="139">
        <f t="shared" si="58"/>
        <v>44489</v>
      </c>
      <c r="W29" s="4"/>
      <c r="X29" s="127">
        <f t="shared" si="19"/>
        <v>19</v>
      </c>
      <c r="Y29" s="131">
        <f t="shared" si="27"/>
        <v>45036</v>
      </c>
      <c r="Z29" s="131">
        <f t="shared" si="28"/>
        <v>45040</v>
      </c>
      <c r="AA29" s="133">
        <f t="shared" si="29"/>
        <v>1000</v>
      </c>
      <c r="AB29" s="134">
        <f t="shared" si="20"/>
        <v>11.502064035047166</v>
      </c>
      <c r="AC29" s="133">
        <f t="shared" si="30"/>
        <v>0</v>
      </c>
      <c r="AD29" s="158">
        <v>0</v>
      </c>
      <c r="AE29" s="135">
        <f t="shared" si="21"/>
        <v>11.502064035047166</v>
      </c>
      <c r="AF29" s="127">
        <f t="shared" si="33"/>
        <v>19</v>
      </c>
      <c r="AG29" s="131">
        <f t="shared" si="5"/>
        <v>45066</v>
      </c>
    </row>
    <row r="30" spans="1:135" x14ac:dyDescent="0.2">
      <c r="A30" s="103">
        <f t="shared" si="6"/>
        <v>44508</v>
      </c>
      <c r="B30" s="100">
        <f t="shared" si="0"/>
        <v>1010.3533205900001</v>
      </c>
      <c r="C30" s="3">
        <f t="shared" si="31"/>
        <v>1000.15431</v>
      </c>
      <c r="D30" s="104">
        <f t="shared" si="22"/>
        <v>939.69899999999996</v>
      </c>
      <c r="E30" s="137">
        <f>IF(DAY(A29)=$A$5,VLOOKUP(A29,[1]A!$E$15:$G$200,3),E29)</f>
        <v>944.52</v>
      </c>
      <c r="F30" s="105">
        <f t="shared" si="23"/>
        <v>44460</v>
      </c>
      <c r="G30" s="159">
        <f t="shared" si="24"/>
        <v>5.130366213010884E-3</v>
      </c>
      <c r="H30" s="106">
        <f t="shared" si="9"/>
        <v>19</v>
      </c>
      <c r="I30" s="106">
        <f t="shared" si="10"/>
        <v>31</v>
      </c>
      <c r="J30" s="100">
        <f t="shared" si="11"/>
        <v>1.0031413030597556</v>
      </c>
      <c r="K30" s="3">
        <v>1</v>
      </c>
      <c r="L30" s="100">
        <f t="shared" si="2"/>
        <v>1.0031413</v>
      </c>
      <c r="M30" s="100">
        <f t="shared" si="3"/>
        <v>1003.29609473</v>
      </c>
      <c r="N30" s="24">
        <f t="shared" si="25"/>
        <v>0</v>
      </c>
      <c r="O30" s="99">
        <f t="shared" si="13"/>
        <v>0</v>
      </c>
      <c r="P30" s="100">
        <f t="shared" si="4"/>
        <v>0</v>
      </c>
      <c r="Q30" s="99">
        <f t="shared" si="14"/>
        <v>0.14710000000000001</v>
      </c>
      <c r="R30" s="8">
        <f t="shared" si="15"/>
        <v>1.007034041</v>
      </c>
      <c r="S30" s="100">
        <f t="shared" si="16"/>
        <v>7.05722586</v>
      </c>
      <c r="T30" s="100">
        <f t="shared" si="17"/>
        <v>0</v>
      </c>
      <c r="U30" s="109" t="str">
        <f t="shared" ref="U30:V30" si="59">U29</f>
        <v>J=</v>
      </c>
      <c r="V30" s="139">
        <f t="shared" si="59"/>
        <v>44489</v>
      </c>
      <c r="W30" s="4"/>
      <c r="X30" s="127">
        <f t="shared" si="19"/>
        <v>20</v>
      </c>
      <c r="Y30" s="131">
        <f t="shared" si="27"/>
        <v>45066</v>
      </c>
      <c r="Z30" s="131">
        <f t="shared" si="28"/>
        <v>45069</v>
      </c>
      <c r="AA30" s="133">
        <f t="shared" si="29"/>
        <v>1000</v>
      </c>
      <c r="AB30" s="134">
        <f t="shared" si="20"/>
        <v>11.502064035047166</v>
      </c>
      <c r="AC30" s="133">
        <f t="shared" si="30"/>
        <v>0</v>
      </c>
      <c r="AD30" s="158">
        <v>0</v>
      </c>
      <c r="AE30" s="135">
        <f t="shared" si="21"/>
        <v>11.502064035047166</v>
      </c>
      <c r="AF30" s="127">
        <f t="shared" si="33"/>
        <v>20</v>
      </c>
      <c r="AG30" s="131">
        <f t="shared" si="5"/>
        <v>45097</v>
      </c>
    </row>
    <row r="31" spans="1:135" x14ac:dyDescent="0.2">
      <c r="A31" s="103">
        <f t="shared" si="6"/>
        <v>44509</v>
      </c>
      <c r="B31" s="100">
        <f t="shared" si="0"/>
        <v>1010.89297746</v>
      </c>
      <c r="C31" s="3">
        <f t="shared" si="31"/>
        <v>1000.15431</v>
      </c>
      <c r="D31" s="104">
        <f t="shared" si="22"/>
        <v>939.69899999999996</v>
      </c>
      <c r="E31" s="137">
        <f>IF(DAY(A30)=$A$5,VLOOKUP(A30,[1]A!$E$15:$G$200,3),E30)</f>
        <v>944.52</v>
      </c>
      <c r="F31" s="105">
        <f t="shared" si="23"/>
        <v>44460</v>
      </c>
      <c r="G31" s="159">
        <f t="shared" si="24"/>
        <v>5.130366213010884E-3</v>
      </c>
      <c r="H31" s="106">
        <f t="shared" si="9"/>
        <v>20</v>
      </c>
      <c r="I31" s="106">
        <f t="shared" si="10"/>
        <v>31</v>
      </c>
      <c r="J31" s="100">
        <f t="shared" si="11"/>
        <v>1.0033069078748427</v>
      </c>
      <c r="K31" s="3">
        <v>1</v>
      </c>
      <c r="L31" s="100">
        <f t="shared" si="2"/>
        <v>1.0033068999999999</v>
      </c>
      <c r="M31" s="100">
        <f t="shared" si="3"/>
        <v>1003.46172028</v>
      </c>
      <c r="N31" s="24">
        <f t="shared" si="25"/>
        <v>0</v>
      </c>
      <c r="O31" s="99">
        <f t="shared" si="13"/>
        <v>0</v>
      </c>
      <c r="P31" s="100">
        <f t="shared" si="4"/>
        <v>0</v>
      </c>
      <c r="Q31" s="99">
        <f t="shared" si="14"/>
        <v>0.14710000000000001</v>
      </c>
      <c r="R31" s="8">
        <f t="shared" si="15"/>
        <v>1.007405621</v>
      </c>
      <c r="S31" s="100">
        <f t="shared" si="16"/>
        <v>7.4312571800000002</v>
      </c>
      <c r="T31" s="100">
        <f t="shared" si="17"/>
        <v>0</v>
      </c>
      <c r="U31" s="109" t="str">
        <f t="shared" ref="U31:V31" si="60">U30</f>
        <v>J=</v>
      </c>
      <c r="V31" s="139">
        <f t="shared" si="60"/>
        <v>44489</v>
      </c>
      <c r="W31" s="12"/>
      <c r="X31" s="127">
        <f t="shared" si="19"/>
        <v>21</v>
      </c>
      <c r="Y31" s="131">
        <f t="shared" si="27"/>
        <v>45097</v>
      </c>
      <c r="Z31" s="131">
        <f t="shared" si="28"/>
        <v>45098</v>
      </c>
      <c r="AA31" s="133">
        <f t="shared" ref="AA31:AA46" si="61">AA30-AC31</f>
        <v>1000</v>
      </c>
      <c r="AB31" s="134">
        <f t="shared" ref="AB31:AB46" si="62">(((1+AB$9)^(1/12))-1)*AA30</f>
        <v>11.502064035047166</v>
      </c>
      <c r="AC31" s="133">
        <f t="shared" ref="AC31:AC46" si="63">TRUNC(AD31*AA30,8)</f>
        <v>0</v>
      </c>
      <c r="AD31" s="158">
        <v>0</v>
      </c>
      <c r="AE31" s="135">
        <f t="shared" ref="AE31:AE46" si="64">(AB31+AC31)</f>
        <v>11.502064035047166</v>
      </c>
      <c r="AF31" s="127">
        <f t="shared" ref="AF31:AF46" si="65">X31</f>
        <v>21</v>
      </c>
      <c r="AG31" s="131">
        <f t="shared" ref="AG31:AG46" si="66">Y32</f>
        <v>45127</v>
      </c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</row>
    <row r="32" spans="1:135" x14ac:dyDescent="0.2">
      <c r="A32" s="103">
        <f t="shared" si="6"/>
        <v>44510</v>
      </c>
      <c r="B32" s="100">
        <f t="shared" si="0"/>
        <v>1011.43293624</v>
      </c>
      <c r="C32" s="3">
        <f t="shared" si="31"/>
        <v>1000.15431</v>
      </c>
      <c r="D32" s="104">
        <f t="shared" si="22"/>
        <v>939.69899999999996</v>
      </c>
      <c r="E32" s="137">
        <f>IF(DAY(A31)=$A$5,VLOOKUP(A31,[1]A!$E$15:$G$200,3),E31)</f>
        <v>944.52</v>
      </c>
      <c r="F32" s="105">
        <f t="shared" si="23"/>
        <v>44460</v>
      </c>
      <c r="G32" s="159">
        <f t="shared" si="24"/>
        <v>5.130366213010884E-3</v>
      </c>
      <c r="H32" s="106">
        <f t="shared" si="9"/>
        <v>21</v>
      </c>
      <c r="I32" s="106">
        <f t="shared" si="10"/>
        <v>31</v>
      </c>
      <c r="J32" s="100">
        <f t="shared" si="11"/>
        <v>1.0034725400290043</v>
      </c>
      <c r="K32" s="3">
        <v>1</v>
      </c>
      <c r="L32" s="100">
        <f t="shared" si="2"/>
        <v>1.00347254</v>
      </c>
      <c r="M32" s="100">
        <f t="shared" si="3"/>
        <v>1003.62738584</v>
      </c>
      <c r="N32" s="24">
        <f t="shared" si="25"/>
        <v>0</v>
      </c>
      <c r="O32" s="99">
        <f t="shared" si="13"/>
        <v>0</v>
      </c>
      <c r="P32" s="100">
        <f t="shared" si="4"/>
        <v>0</v>
      </c>
      <c r="Q32" s="99">
        <f t="shared" si="14"/>
        <v>0.14710000000000001</v>
      </c>
      <c r="R32" s="8">
        <f t="shared" si="15"/>
        <v>1.007777339</v>
      </c>
      <c r="S32" s="100">
        <f t="shared" si="16"/>
        <v>7.8055504000000004</v>
      </c>
      <c r="T32" s="100">
        <f t="shared" si="17"/>
        <v>0</v>
      </c>
      <c r="U32" s="109" t="str">
        <f t="shared" ref="U32:V32" si="67">U31</f>
        <v>J=</v>
      </c>
      <c r="V32" s="139">
        <f t="shared" si="67"/>
        <v>44489</v>
      </c>
      <c r="W32" s="4"/>
      <c r="X32" s="127">
        <f t="shared" si="19"/>
        <v>22</v>
      </c>
      <c r="Y32" s="131">
        <f t="shared" si="27"/>
        <v>45127</v>
      </c>
      <c r="Z32" s="131">
        <f t="shared" si="28"/>
        <v>45128</v>
      </c>
      <c r="AA32" s="133">
        <f t="shared" si="61"/>
        <v>1000</v>
      </c>
      <c r="AB32" s="134">
        <f t="shared" si="62"/>
        <v>11.502064035047166</v>
      </c>
      <c r="AC32" s="133">
        <f t="shared" si="63"/>
        <v>0</v>
      </c>
      <c r="AD32" s="158">
        <v>0</v>
      </c>
      <c r="AE32" s="135">
        <f t="shared" si="64"/>
        <v>11.502064035047166</v>
      </c>
      <c r="AF32" s="127">
        <f t="shared" si="65"/>
        <v>22</v>
      </c>
      <c r="AG32" s="131">
        <f t="shared" si="66"/>
        <v>45158</v>
      </c>
    </row>
    <row r="33" spans="1:135" x14ac:dyDescent="0.2">
      <c r="A33" s="103">
        <f t="shared" si="6"/>
        <v>44511</v>
      </c>
      <c r="B33" s="100">
        <f t="shared" si="0"/>
        <v>1011.97316478</v>
      </c>
      <c r="C33" s="3">
        <f t="shared" si="31"/>
        <v>1000.15431</v>
      </c>
      <c r="D33" s="104">
        <f t="shared" si="22"/>
        <v>939.69899999999996</v>
      </c>
      <c r="E33" s="137">
        <f>IF(DAY(A32)=$A$5,VLOOKUP(A32,[1]A!$E$15:$G$200,3),E32)</f>
        <v>944.52</v>
      </c>
      <c r="F33" s="105">
        <f t="shared" si="23"/>
        <v>44460</v>
      </c>
      <c r="G33" s="159">
        <f t="shared" si="24"/>
        <v>5.130366213010884E-3</v>
      </c>
      <c r="H33" s="106">
        <f t="shared" si="9"/>
        <v>22</v>
      </c>
      <c r="I33" s="106">
        <f t="shared" si="10"/>
        <v>31</v>
      </c>
      <c r="J33" s="100">
        <f t="shared" si="11"/>
        <v>1.0036381995267536</v>
      </c>
      <c r="K33" s="3">
        <v>1</v>
      </c>
      <c r="L33" s="100">
        <f t="shared" si="2"/>
        <v>1.00363819</v>
      </c>
      <c r="M33" s="100">
        <f t="shared" si="3"/>
        <v>1003.7930614000001</v>
      </c>
      <c r="N33" s="24">
        <f t="shared" si="25"/>
        <v>0</v>
      </c>
      <c r="O33" s="99">
        <f t="shared" si="13"/>
        <v>0</v>
      </c>
      <c r="P33" s="100">
        <f t="shared" si="4"/>
        <v>0</v>
      </c>
      <c r="Q33" s="99">
        <f t="shared" si="14"/>
        <v>0.14710000000000001</v>
      </c>
      <c r="R33" s="8">
        <f t="shared" si="15"/>
        <v>1.0081491929999999</v>
      </c>
      <c r="S33" s="100">
        <f t="shared" si="16"/>
        <v>8.1801033800000003</v>
      </c>
      <c r="T33" s="100">
        <f t="shared" si="17"/>
        <v>0</v>
      </c>
      <c r="U33" s="109" t="str">
        <f t="shared" ref="U33:V33" si="68">U32</f>
        <v>J=</v>
      </c>
      <c r="V33" s="139">
        <f t="shared" si="68"/>
        <v>44489</v>
      </c>
      <c r="W33" s="4"/>
      <c r="X33" s="127">
        <f t="shared" si="19"/>
        <v>23</v>
      </c>
      <c r="Y33" s="131">
        <f t="shared" si="27"/>
        <v>45158</v>
      </c>
      <c r="Z33" s="131">
        <f t="shared" si="28"/>
        <v>45160</v>
      </c>
      <c r="AA33" s="133">
        <f t="shared" si="61"/>
        <v>1000</v>
      </c>
      <c r="AB33" s="134">
        <f t="shared" si="62"/>
        <v>11.502064035047166</v>
      </c>
      <c r="AC33" s="133">
        <f t="shared" si="63"/>
        <v>0</v>
      </c>
      <c r="AD33" s="158">
        <v>0</v>
      </c>
      <c r="AE33" s="135">
        <f t="shared" si="64"/>
        <v>11.502064035047166</v>
      </c>
      <c r="AF33" s="127">
        <f t="shared" si="65"/>
        <v>23</v>
      </c>
      <c r="AG33" s="131">
        <f t="shared" si="66"/>
        <v>45189</v>
      </c>
    </row>
    <row r="34" spans="1:135" x14ac:dyDescent="0.2">
      <c r="A34" s="103">
        <f t="shared" si="6"/>
        <v>44512</v>
      </c>
      <c r="B34" s="100">
        <f t="shared" si="0"/>
        <v>1012.51369544</v>
      </c>
      <c r="C34" s="3">
        <f t="shared" si="31"/>
        <v>1000.15431</v>
      </c>
      <c r="D34" s="104">
        <f t="shared" si="22"/>
        <v>939.69899999999996</v>
      </c>
      <c r="E34" s="137">
        <f>IF(DAY(A33)=$A$5,VLOOKUP(A33,[1]A!$E$15:$G$200,3),E33)</f>
        <v>944.52</v>
      </c>
      <c r="F34" s="105">
        <f t="shared" si="23"/>
        <v>44460</v>
      </c>
      <c r="G34" s="159">
        <f t="shared" si="24"/>
        <v>5.130366213010884E-3</v>
      </c>
      <c r="H34" s="106">
        <f t="shared" si="9"/>
        <v>23</v>
      </c>
      <c r="I34" s="106">
        <f t="shared" si="10"/>
        <v>31</v>
      </c>
      <c r="J34" s="100">
        <f t="shared" si="11"/>
        <v>1.0038038863726046</v>
      </c>
      <c r="K34" s="3">
        <v>1</v>
      </c>
      <c r="L34" s="100">
        <f t="shared" si="2"/>
        <v>1.00380388</v>
      </c>
      <c r="M34" s="100">
        <f t="shared" si="3"/>
        <v>1003.95877697</v>
      </c>
      <c r="N34" s="24">
        <f t="shared" si="25"/>
        <v>0</v>
      </c>
      <c r="O34" s="99">
        <f t="shared" si="13"/>
        <v>0</v>
      </c>
      <c r="P34" s="100">
        <f t="shared" si="4"/>
        <v>0</v>
      </c>
      <c r="Q34" s="99">
        <f t="shared" si="14"/>
        <v>0.14710000000000001</v>
      </c>
      <c r="R34" s="8">
        <f t="shared" si="15"/>
        <v>1.008521185</v>
      </c>
      <c r="S34" s="100">
        <f t="shared" si="16"/>
        <v>8.5549184700000005</v>
      </c>
      <c r="T34" s="100">
        <f t="shared" si="17"/>
        <v>0</v>
      </c>
      <c r="U34" s="109" t="str">
        <f t="shared" ref="U34:V34" si="69">U33</f>
        <v>J=</v>
      </c>
      <c r="V34" s="139">
        <f t="shared" si="69"/>
        <v>44489</v>
      </c>
      <c r="W34" s="4"/>
      <c r="X34" s="127">
        <f t="shared" si="19"/>
        <v>24</v>
      </c>
      <c r="Y34" s="131">
        <f t="shared" si="27"/>
        <v>45189</v>
      </c>
      <c r="Z34" s="131">
        <f t="shared" si="28"/>
        <v>45190</v>
      </c>
      <c r="AA34" s="133">
        <f t="shared" si="61"/>
        <v>1000</v>
      </c>
      <c r="AB34" s="134">
        <f t="shared" si="62"/>
        <v>11.502064035047166</v>
      </c>
      <c r="AC34" s="133">
        <f t="shared" si="63"/>
        <v>0</v>
      </c>
      <c r="AD34" s="158">
        <v>0</v>
      </c>
      <c r="AE34" s="135">
        <f t="shared" si="64"/>
        <v>11.502064035047166</v>
      </c>
      <c r="AF34" s="127">
        <f t="shared" si="65"/>
        <v>24</v>
      </c>
      <c r="AG34" s="131">
        <f t="shared" si="66"/>
        <v>45219</v>
      </c>
    </row>
    <row r="35" spans="1:135" x14ac:dyDescent="0.2">
      <c r="A35" s="103">
        <f t="shared" si="6"/>
        <v>44513</v>
      </c>
      <c r="B35" s="100">
        <f t="shared" si="0"/>
        <v>1013.0545172100001</v>
      </c>
      <c r="C35" s="3">
        <f t="shared" si="31"/>
        <v>1000.15431</v>
      </c>
      <c r="D35" s="104">
        <f t="shared" si="22"/>
        <v>939.69899999999996</v>
      </c>
      <c r="E35" s="137">
        <f>IF(DAY(A34)=$A$5,VLOOKUP(A34,[1]A!$E$15:$G$200,3),E34)</f>
        <v>944.52</v>
      </c>
      <c r="F35" s="105">
        <f t="shared" si="23"/>
        <v>44460</v>
      </c>
      <c r="G35" s="159">
        <f t="shared" si="24"/>
        <v>5.130366213010884E-3</v>
      </c>
      <c r="H35" s="106">
        <f t="shared" si="9"/>
        <v>24</v>
      </c>
      <c r="I35" s="106">
        <f t="shared" si="10"/>
        <v>31</v>
      </c>
      <c r="J35" s="100">
        <f t="shared" si="11"/>
        <v>1.0039696005710723</v>
      </c>
      <c r="K35" s="3">
        <v>1</v>
      </c>
      <c r="L35" s="100">
        <f t="shared" si="2"/>
        <v>1.0039696</v>
      </c>
      <c r="M35" s="100">
        <f t="shared" si="3"/>
        <v>1004.12452254</v>
      </c>
      <c r="N35" s="24">
        <f t="shared" si="25"/>
        <v>0</v>
      </c>
      <c r="O35" s="99">
        <f t="shared" si="13"/>
        <v>0</v>
      </c>
      <c r="P35" s="100">
        <f t="shared" si="4"/>
        <v>0</v>
      </c>
      <c r="Q35" s="99">
        <f t="shared" si="14"/>
        <v>0.14710000000000001</v>
      </c>
      <c r="R35" s="8">
        <f t="shared" si="15"/>
        <v>1.008893314</v>
      </c>
      <c r="S35" s="100">
        <f t="shared" si="16"/>
        <v>8.9299946699999992</v>
      </c>
      <c r="T35" s="100">
        <f t="shared" si="17"/>
        <v>0</v>
      </c>
      <c r="U35" s="109" t="str">
        <f t="shared" ref="U35:V35" si="70">U34</f>
        <v>J=</v>
      </c>
      <c r="V35" s="139">
        <f t="shared" si="70"/>
        <v>44489</v>
      </c>
      <c r="W35" s="4"/>
      <c r="X35" s="127">
        <f t="shared" si="19"/>
        <v>25</v>
      </c>
      <c r="Y35" s="131">
        <f t="shared" si="27"/>
        <v>45219</v>
      </c>
      <c r="Z35" s="131">
        <f t="shared" si="28"/>
        <v>45222</v>
      </c>
      <c r="AA35" s="133">
        <f t="shared" si="61"/>
        <v>1000</v>
      </c>
      <c r="AB35" s="134">
        <f t="shared" si="62"/>
        <v>11.502064035047166</v>
      </c>
      <c r="AC35" s="133">
        <f t="shared" si="63"/>
        <v>0</v>
      </c>
      <c r="AD35" s="158">
        <v>0</v>
      </c>
      <c r="AE35" s="135">
        <f t="shared" si="64"/>
        <v>11.502064035047166</v>
      </c>
      <c r="AF35" s="127">
        <f t="shared" si="65"/>
        <v>25</v>
      </c>
      <c r="AG35" s="131">
        <f t="shared" si="66"/>
        <v>45250</v>
      </c>
    </row>
    <row r="36" spans="1:135" x14ac:dyDescent="0.2">
      <c r="A36" s="103">
        <f t="shared" si="6"/>
        <v>44514</v>
      </c>
      <c r="B36" s="100">
        <f t="shared" si="0"/>
        <v>1013.59562012</v>
      </c>
      <c r="C36" s="3">
        <f t="shared" si="31"/>
        <v>1000.15431</v>
      </c>
      <c r="D36" s="104">
        <f t="shared" si="22"/>
        <v>939.69899999999996</v>
      </c>
      <c r="E36" s="137">
        <f>IF(DAY(A35)=$A$5,VLOOKUP(A35,[1]A!$E$15:$G$200,3),E35)</f>
        <v>944.52</v>
      </c>
      <c r="F36" s="105">
        <f t="shared" si="23"/>
        <v>44460</v>
      </c>
      <c r="G36" s="159">
        <f t="shared" si="24"/>
        <v>5.130366213010884E-3</v>
      </c>
      <c r="H36" s="106">
        <f t="shared" si="9"/>
        <v>25</v>
      </c>
      <c r="I36" s="106">
        <f t="shared" si="10"/>
        <v>31</v>
      </c>
      <c r="J36" s="100">
        <f t="shared" si="11"/>
        <v>1.0041353421266723</v>
      </c>
      <c r="K36" s="3">
        <v>1</v>
      </c>
      <c r="L36" s="100">
        <f t="shared" si="2"/>
        <v>1.0041353399999999</v>
      </c>
      <c r="M36" s="100">
        <f t="shared" si="3"/>
        <v>1004.29028812</v>
      </c>
      <c r="N36" s="24">
        <f t="shared" si="25"/>
        <v>0</v>
      </c>
      <c r="O36" s="99">
        <f t="shared" si="13"/>
        <v>0</v>
      </c>
      <c r="P36" s="100">
        <f t="shared" si="4"/>
        <v>0</v>
      </c>
      <c r="Q36" s="99">
        <f t="shared" si="14"/>
        <v>0.14710000000000001</v>
      </c>
      <c r="R36" s="8">
        <f t="shared" si="15"/>
        <v>1.0092655800000001</v>
      </c>
      <c r="S36" s="100">
        <f t="shared" si="16"/>
        <v>9.3053319999999999</v>
      </c>
      <c r="T36" s="100">
        <f t="shared" si="17"/>
        <v>0</v>
      </c>
      <c r="U36" s="109" t="str">
        <f t="shared" ref="U36:V36" si="71">U35</f>
        <v>J=</v>
      </c>
      <c r="V36" s="139">
        <f t="shared" si="71"/>
        <v>44489</v>
      </c>
      <c r="W36" s="4"/>
      <c r="X36" s="127">
        <f t="shared" si="19"/>
        <v>26</v>
      </c>
      <c r="Y36" s="131">
        <f t="shared" si="27"/>
        <v>45250</v>
      </c>
      <c r="Z36" s="131">
        <f t="shared" si="28"/>
        <v>45251</v>
      </c>
      <c r="AA36" s="133">
        <f t="shared" si="61"/>
        <v>1000</v>
      </c>
      <c r="AB36" s="134">
        <f t="shared" si="62"/>
        <v>11.502064035047166</v>
      </c>
      <c r="AC36" s="133">
        <f t="shared" si="63"/>
        <v>0</v>
      </c>
      <c r="AD36" s="158">
        <v>0</v>
      </c>
      <c r="AE36" s="135">
        <f t="shared" si="64"/>
        <v>11.502064035047166</v>
      </c>
      <c r="AF36" s="127">
        <f t="shared" si="65"/>
        <v>26</v>
      </c>
      <c r="AG36" s="131">
        <f t="shared" si="66"/>
        <v>45280</v>
      </c>
    </row>
    <row r="37" spans="1:135" x14ac:dyDescent="0.2">
      <c r="A37" s="103">
        <f t="shared" si="6"/>
        <v>44515</v>
      </c>
      <c r="B37" s="100">
        <f t="shared" si="0"/>
        <v>1014.1370153600001</v>
      </c>
      <c r="C37" s="3">
        <f t="shared" si="31"/>
        <v>1000.15431</v>
      </c>
      <c r="D37" s="104">
        <f t="shared" si="22"/>
        <v>939.69899999999996</v>
      </c>
      <c r="E37" s="137">
        <f>IF(DAY(A36)=$A$5,VLOOKUP(A36,[1]A!$E$15:$G$200,3),E36)</f>
        <v>944.52</v>
      </c>
      <c r="F37" s="105">
        <f t="shared" si="23"/>
        <v>44460</v>
      </c>
      <c r="G37" s="159">
        <f t="shared" si="24"/>
        <v>5.130366213010884E-3</v>
      </c>
      <c r="H37" s="106">
        <f t="shared" si="9"/>
        <v>26</v>
      </c>
      <c r="I37" s="106">
        <f t="shared" si="10"/>
        <v>31</v>
      </c>
      <c r="J37" s="100">
        <f t="shared" si="11"/>
        <v>1.0043011110439206</v>
      </c>
      <c r="K37" s="3">
        <v>1</v>
      </c>
      <c r="L37" s="100">
        <f t="shared" si="2"/>
        <v>1.0043011100000001</v>
      </c>
      <c r="M37" s="100">
        <f t="shared" si="3"/>
        <v>1004.4560837</v>
      </c>
      <c r="N37" s="24">
        <f t="shared" si="25"/>
        <v>0</v>
      </c>
      <c r="O37" s="99">
        <f t="shared" si="13"/>
        <v>0</v>
      </c>
      <c r="P37" s="100">
        <f t="shared" si="4"/>
        <v>0</v>
      </c>
      <c r="Q37" s="99">
        <f t="shared" si="14"/>
        <v>0.14710000000000001</v>
      </c>
      <c r="R37" s="8">
        <f t="shared" si="15"/>
        <v>1.009637984</v>
      </c>
      <c r="S37" s="100">
        <f t="shared" si="16"/>
        <v>9.6809316600000006</v>
      </c>
      <c r="T37" s="100">
        <f t="shared" si="17"/>
        <v>0</v>
      </c>
      <c r="U37" s="109" t="str">
        <f t="shared" ref="U37:V37" si="72">U36</f>
        <v>J=</v>
      </c>
      <c r="V37" s="139">
        <f t="shared" si="72"/>
        <v>44489</v>
      </c>
      <c r="W37" s="4"/>
      <c r="X37" s="127">
        <f t="shared" si="19"/>
        <v>27</v>
      </c>
      <c r="Y37" s="131">
        <f t="shared" si="27"/>
        <v>45280</v>
      </c>
      <c r="Z37" s="131">
        <f t="shared" si="28"/>
        <v>45281</v>
      </c>
      <c r="AA37" s="133">
        <f t="shared" si="61"/>
        <v>1000</v>
      </c>
      <c r="AB37" s="134">
        <f t="shared" si="62"/>
        <v>11.502064035047166</v>
      </c>
      <c r="AC37" s="133">
        <f t="shared" si="63"/>
        <v>0</v>
      </c>
      <c r="AD37" s="158">
        <v>0</v>
      </c>
      <c r="AE37" s="135">
        <f t="shared" si="64"/>
        <v>11.502064035047166</v>
      </c>
      <c r="AF37" s="127">
        <f t="shared" si="65"/>
        <v>27</v>
      </c>
      <c r="AG37" s="131">
        <f t="shared" si="66"/>
        <v>45311</v>
      </c>
    </row>
    <row r="38" spans="1:135" x14ac:dyDescent="0.2">
      <c r="A38" s="103">
        <f t="shared" si="6"/>
        <v>44516</v>
      </c>
      <c r="B38" s="100">
        <f t="shared" si="0"/>
        <v>1014.67869191</v>
      </c>
      <c r="C38" s="3">
        <f t="shared" si="31"/>
        <v>1000.15431</v>
      </c>
      <c r="D38" s="104">
        <f t="shared" si="22"/>
        <v>939.69899999999996</v>
      </c>
      <c r="E38" s="137">
        <f>IF(DAY(A37)=$A$5,VLOOKUP(A37,[1]A!$E$15:$G$200,3),E37)</f>
        <v>944.52</v>
      </c>
      <c r="F38" s="105">
        <f t="shared" si="23"/>
        <v>44460</v>
      </c>
      <c r="G38" s="159">
        <f t="shared" si="24"/>
        <v>5.130366213010884E-3</v>
      </c>
      <c r="H38" s="106">
        <f t="shared" si="9"/>
        <v>27</v>
      </c>
      <c r="I38" s="106">
        <f t="shared" si="10"/>
        <v>31</v>
      </c>
      <c r="J38" s="100">
        <f t="shared" si="11"/>
        <v>1.0044669073273342</v>
      </c>
      <c r="K38" s="3">
        <v>1</v>
      </c>
      <c r="L38" s="100">
        <f t="shared" si="2"/>
        <v>1.0044668999999999</v>
      </c>
      <c r="M38" s="100">
        <f t="shared" si="3"/>
        <v>1004.62189928</v>
      </c>
      <c r="N38" s="24">
        <f t="shared" si="25"/>
        <v>0</v>
      </c>
      <c r="O38" s="99">
        <f t="shared" si="13"/>
        <v>0</v>
      </c>
      <c r="P38" s="100">
        <f t="shared" si="4"/>
        <v>0</v>
      </c>
      <c r="Q38" s="99">
        <f t="shared" si="14"/>
        <v>0.14710000000000001</v>
      </c>
      <c r="R38" s="8">
        <f t="shared" si="15"/>
        <v>1.010010525</v>
      </c>
      <c r="S38" s="100">
        <f t="shared" si="16"/>
        <v>10.05679263</v>
      </c>
      <c r="T38" s="100">
        <f t="shared" si="17"/>
        <v>0</v>
      </c>
      <c r="U38" s="109" t="str">
        <f t="shared" ref="U38:V38" si="73">U37</f>
        <v>J=</v>
      </c>
      <c r="V38" s="139">
        <f t="shared" si="73"/>
        <v>44489</v>
      </c>
      <c r="W38" s="4"/>
      <c r="X38" s="127">
        <f t="shared" si="19"/>
        <v>28</v>
      </c>
      <c r="Y38" s="131">
        <f t="shared" si="27"/>
        <v>45311</v>
      </c>
      <c r="Z38" s="131">
        <f t="shared" si="28"/>
        <v>45314</v>
      </c>
      <c r="AA38" s="133">
        <f t="shared" si="61"/>
        <v>1000</v>
      </c>
      <c r="AB38" s="134">
        <f t="shared" si="62"/>
        <v>11.502064035047166</v>
      </c>
      <c r="AC38" s="133">
        <f t="shared" si="63"/>
        <v>0</v>
      </c>
      <c r="AD38" s="158">
        <v>0</v>
      </c>
      <c r="AE38" s="135">
        <f t="shared" si="64"/>
        <v>11.502064035047166</v>
      </c>
      <c r="AF38" s="127">
        <f t="shared" si="65"/>
        <v>28</v>
      </c>
      <c r="AG38" s="131">
        <f t="shared" si="66"/>
        <v>45342</v>
      </c>
    </row>
    <row r="39" spans="1:135" x14ac:dyDescent="0.2">
      <c r="A39" s="103">
        <f t="shared" si="6"/>
        <v>44517</v>
      </c>
      <c r="B39" s="100">
        <f t="shared" si="0"/>
        <v>1015.2206701</v>
      </c>
      <c r="C39" s="3">
        <f t="shared" si="31"/>
        <v>1000.15431</v>
      </c>
      <c r="D39" s="104">
        <f t="shared" si="22"/>
        <v>939.69899999999996</v>
      </c>
      <c r="E39" s="137">
        <f>IF(DAY(A38)=$A$5,VLOOKUP(A38,[1]A!$E$15:$G$200,3),E38)</f>
        <v>944.52</v>
      </c>
      <c r="F39" s="105">
        <f t="shared" si="23"/>
        <v>44460</v>
      </c>
      <c r="G39" s="159">
        <f t="shared" si="24"/>
        <v>5.130366213010884E-3</v>
      </c>
      <c r="H39" s="106">
        <f t="shared" si="9"/>
        <v>28</v>
      </c>
      <c r="I39" s="106">
        <f t="shared" si="10"/>
        <v>31</v>
      </c>
      <c r="J39" s="100">
        <f t="shared" si="11"/>
        <v>1.0046327309814314</v>
      </c>
      <c r="K39" s="3">
        <v>1</v>
      </c>
      <c r="L39" s="100">
        <f t="shared" si="2"/>
        <v>1.00463273</v>
      </c>
      <c r="M39" s="100">
        <f t="shared" si="3"/>
        <v>1004.78775487</v>
      </c>
      <c r="N39" s="24">
        <f t="shared" si="25"/>
        <v>0</v>
      </c>
      <c r="O39" s="99">
        <f t="shared" si="13"/>
        <v>0</v>
      </c>
      <c r="P39" s="100">
        <f t="shared" si="4"/>
        <v>0</v>
      </c>
      <c r="Q39" s="99">
        <f t="shared" si="14"/>
        <v>0.14710000000000001</v>
      </c>
      <c r="R39" s="8">
        <f t="shared" si="15"/>
        <v>1.010383203</v>
      </c>
      <c r="S39" s="100">
        <f t="shared" si="16"/>
        <v>10.432915230000001</v>
      </c>
      <c r="T39" s="100">
        <f t="shared" si="17"/>
        <v>0</v>
      </c>
      <c r="U39" s="109" t="str">
        <f t="shared" ref="U39:V39" si="74">U38</f>
        <v>J=</v>
      </c>
      <c r="V39" s="139">
        <f t="shared" si="74"/>
        <v>44489</v>
      </c>
      <c r="W39" s="4"/>
      <c r="X39" s="127">
        <f t="shared" si="19"/>
        <v>29</v>
      </c>
      <c r="Y39" s="131">
        <f t="shared" si="27"/>
        <v>45342</v>
      </c>
      <c r="Z39" s="131">
        <f t="shared" si="28"/>
        <v>45343</v>
      </c>
      <c r="AA39" s="133">
        <f t="shared" si="61"/>
        <v>1000</v>
      </c>
      <c r="AB39" s="134">
        <f t="shared" si="62"/>
        <v>11.502064035047166</v>
      </c>
      <c r="AC39" s="133">
        <f t="shared" si="63"/>
        <v>0</v>
      </c>
      <c r="AD39" s="158">
        <v>0</v>
      </c>
      <c r="AE39" s="135">
        <f t="shared" si="64"/>
        <v>11.502064035047166</v>
      </c>
      <c r="AF39" s="127">
        <f t="shared" si="65"/>
        <v>29</v>
      </c>
      <c r="AG39" s="131">
        <f t="shared" si="66"/>
        <v>45371</v>
      </c>
    </row>
    <row r="40" spans="1:135" x14ac:dyDescent="0.2">
      <c r="A40" s="103">
        <f t="shared" si="6"/>
        <v>44518</v>
      </c>
      <c r="B40" s="100">
        <f t="shared" si="0"/>
        <v>1015.7629308</v>
      </c>
      <c r="C40" s="3">
        <f t="shared" si="31"/>
        <v>1000.15431</v>
      </c>
      <c r="D40" s="104">
        <f t="shared" si="22"/>
        <v>939.69899999999996</v>
      </c>
      <c r="E40" s="137">
        <f>IF(DAY(A39)=$A$5,VLOOKUP(A39,[1]A!$E$15:$G$200,3),E39)</f>
        <v>944.52</v>
      </c>
      <c r="F40" s="105">
        <f t="shared" si="23"/>
        <v>44460</v>
      </c>
      <c r="G40" s="159">
        <f t="shared" si="24"/>
        <v>5.130366213010884E-3</v>
      </c>
      <c r="H40" s="106">
        <f t="shared" si="9"/>
        <v>29</v>
      </c>
      <c r="I40" s="106">
        <f t="shared" si="10"/>
        <v>31</v>
      </c>
      <c r="J40" s="100">
        <f t="shared" si="11"/>
        <v>1.0047985820107301</v>
      </c>
      <c r="K40" s="3">
        <v>1</v>
      </c>
      <c r="L40" s="100">
        <f t="shared" si="2"/>
        <v>1.0047985800000001</v>
      </c>
      <c r="M40" s="100">
        <f t="shared" si="3"/>
        <v>1004.95363046</v>
      </c>
      <c r="N40" s="24">
        <f t="shared" si="25"/>
        <v>0</v>
      </c>
      <c r="O40" s="99">
        <f t="shared" si="13"/>
        <v>0</v>
      </c>
      <c r="P40" s="100">
        <f t="shared" si="4"/>
        <v>0</v>
      </c>
      <c r="Q40" s="99">
        <f t="shared" si="14"/>
        <v>0.14710000000000001</v>
      </c>
      <c r="R40" s="8">
        <f t="shared" si="15"/>
        <v>1.010756019</v>
      </c>
      <c r="S40" s="100">
        <f t="shared" si="16"/>
        <v>10.80930034</v>
      </c>
      <c r="T40" s="100">
        <f t="shared" si="17"/>
        <v>0</v>
      </c>
      <c r="U40" s="109" t="str">
        <f t="shared" ref="U40:V40" si="75">U39</f>
        <v>J=</v>
      </c>
      <c r="V40" s="139">
        <f t="shared" si="75"/>
        <v>44489</v>
      </c>
      <c r="W40" s="25"/>
      <c r="X40" s="127">
        <f t="shared" si="19"/>
        <v>30</v>
      </c>
      <c r="Y40" s="131">
        <f t="shared" si="27"/>
        <v>45371</v>
      </c>
      <c r="Z40" s="131">
        <f t="shared" si="28"/>
        <v>45372</v>
      </c>
      <c r="AA40" s="133">
        <f t="shared" si="61"/>
        <v>1000</v>
      </c>
      <c r="AB40" s="134">
        <f t="shared" si="62"/>
        <v>11.502064035047166</v>
      </c>
      <c r="AC40" s="133">
        <f t="shared" si="63"/>
        <v>0</v>
      </c>
      <c r="AD40" s="158">
        <v>0</v>
      </c>
      <c r="AE40" s="135">
        <f t="shared" si="64"/>
        <v>11.502064035047166</v>
      </c>
      <c r="AF40" s="127">
        <f t="shared" si="65"/>
        <v>30</v>
      </c>
      <c r="AG40" s="131">
        <f t="shared" si="66"/>
        <v>45402</v>
      </c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</row>
    <row r="41" spans="1:135" x14ac:dyDescent="0.2">
      <c r="A41" s="103">
        <f t="shared" si="6"/>
        <v>44519</v>
      </c>
      <c r="B41" s="100">
        <f t="shared" si="0"/>
        <v>1016.3054842299999</v>
      </c>
      <c r="C41" s="3">
        <f t="shared" si="31"/>
        <v>1000.15431</v>
      </c>
      <c r="D41" s="104">
        <f t="shared" si="22"/>
        <v>939.69899999999996</v>
      </c>
      <c r="E41" s="137">
        <f>IF(DAY(A40)=$A$5,VLOOKUP(A40,[1]A!$E$15:$G$200,3),E40)</f>
        <v>944.52</v>
      </c>
      <c r="F41" s="105">
        <f t="shared" si="23"/>
        <v>44460</v>
      </c>
      <c r="G41" s="159">
        <f t="shared" si="24"/>
        <v>5.130366213010884E-3</v>
      </c>
      <c r="H41" s="106">
        <f t="shared" si="9"/>
        <v>30</v>
      </c>
      <c r="I41" s="106">
        <f t="shared" si="10"/>
        <v>31</v>
      </c>
      <c r="J41" s="100">
        <f t="shared" si="11"/>
        <v>1.0049644604197501</v>
      </c>
      <c r="K41" s="3">
        <v>1</v>
      </c>
      <c r="L41" s="100">
        <f t="shared" si="2"/>
        <v>1.0049644600000001</v>
      </c>
      <c r="M41" s="100">
        <f t="shared" si="3"/>
        <v>1005.11953606</v>
      </c>
      <c r="N41" s="24">
        <f t="shared" si="25"/>
        <v>0</v>
      </c>
      <c r="O41" s="99">
        <f t="shared" si="13"/>
        <v>0</v>
      </c>
      <c r="P41" s="100">
        <f>IF(O41&gt;0,TRUNC(O41*M41,8),0)</f>
        <v>0</v>
      </c>
      <c r="Q41" s="99">
        <f t="shared" si="14"/>
        <v>0.14710000000000001</v>
      </c>
      <c r="R41" s="8">
        <f t="shared" si="15"/>
        <v>1.0111289729999999</v>
      </c>
      <c r="S41" s="100">
        <f t="shared" si="16"/>
        <v>11.18594817</v>
      </c>
      <c r="T41" s="100">
        <f t="shared" si="17"/>
        <v>0</v>
      </c>
      <c r="U41" s="109" t="str">
        <f t="shared" ref="U41:V41" si="76">U40</f>
        <v>J=</v>
      </c>
      <c r="V41" s="139">
        <f t="shared" si="76"/>
        <v>44489</v>
      </c>
      <c r="W41" s="4"/>
      <c r="X41" s="127">
        <f t="shared" si="19"/>
        <v>31</v>
      </c>
      <c r="Y41" s="131">
        <f t="shared" si="27"/>
        <v>45402</v>
      </c>
      <c r="Z41" s="131">
        <f t="shared" si="28"/>
        <v>45405</v>
      </c>
      <c r="AA41" s="133">
        <f t="shared" si="61"/>
        <v>1000</v>
      </c>
      <c r="AB41" s="134">
        <f t="shared" si="62"/>
        <v>11.502064035047166</v>
      </c>
      <c r="AC41" s="133">
        <f t="shared" si="63"/>
        <v>0</v>
      </c>
      <c r="AD41" s="158">
        <v>0</v>
      </c>
      <c r="AE41" s="135">
        <f t="shared" si="64"/>
        <v>11.502064035047166</v>
      </c>
      <c r="AF41" s="127">
        <f t="shared" si="65"/>
        <v>31</v>
      </c>
      <c r="AG41" s="131">
        <f t="shared" si="66"/>
        <v>45432</v>
      </c>
    </row>
    <row r="42" spans="1:135" x14ac:dyDescent="0.2">
      <c r="A42" s="103">
        <f t="shared" si="6"/>
        <v>44520</v>
      </c>
      <c r="B42" s="100">
        <f t="shared" si="0"/>
        <v>1016.84831937</v>
      </c>
      <c r="C42" s="3">
        <f t="shared" si="31"/>
        <v>1000.15431</v>
      </c>
      <c r="D42" s="104">
        <f t="shared" si="22"/>
        <v>939.69899999999996</v>
      </c>
      <c r="E42" s="137">
        <f>IF(DAY(A41)=$A$5,VLOOKUP(A41,[1]A!$E$15:$G$200,3),E41)</f>
        <v>944.52</v>
      </c>
      <c r="F42" s="105">
        <f t="shared" si="23"/>
        <v>44460</v>
      </c>
      <c r="G42" s="159">
        <f t="shared" si="24"/>
        <v>5.130366213010884E-3</v>
      </c>
      <c r="H42" s="106">
        <f t="shared" si="9"/>
        <v>31</v>
      </c>
      <c r="I42" s="106">
        <f t="shared" si="10"/>
        <v>31</v>
      </c>
      <c r="J42" s="100">
        <f t="shared" si="11"/>
        <v>1.0051303662130109</v>
      </c>
      <c r="K42" s="3">
        <v>1</v>
      </c>
      <c r="L42" s="100">
        <f t="shared" si="2"/>
        <v>1.0051303599999999</v>
      </c>
      <c r="M42" s="100">
        <f t="shared" si="3"/>
        <v>1005.28546166</v>
      </c>
      <c r="N42" s="24">
        <f t="shared" si="25"/>
        <v>2</v>
      </c>
      <c r="O42" s="99">
        <f t="shared" si="13"/>
        <v>0</v>
      </c>
      <c r="P42" s="100">
        <f t="shared" ref="P42:P105" si="77">IF(O42&gt;0,TRUNC(O42*M42,8),0)</f>
        <v>0</v>
      </c>
      <c r="Q42" s="99">
        <f t="shared" si="14"/>
        <v>0.14710000000000001</v>
      </c>
      <c r="R42" s="8">
        <f t="shared" si="15"/>
        <v>1.0115020640000001</v>
      </c>
      <c r="S42" s="100">
        <f t="shared" si="16"/>
        <v>11.562857709999999</v>
      </c>
      <c r="T42" s="100">
        <f t="shared" si="17"/>
        <v>11.562857709999999</v>
      </c>
      <c r="U42" s="109" t="str">
        <f t="shared" ref="U42" si="78">U41</f>
        <v>J=</v>
      </c>
      <c r="V42" s="140">
        <f>VLOOKUP(A41,$Y$10:$AG$62,9)</f>
        <v>44520</v>
      </c>
      <c r="W42" s="4"/>
      <c r="X42" s="127">
        <f t="shared" si="19"/>
        <v>32</v>
      </c>
      <c r="Y42" s="131">
        <f t="shared" si="27"/>
        <v>45432</v>
      </c>
      <c r="Z42" s="131">
        <f t="shared" si="28"/>
        <v>45433</v>
      </c>
      <c r="AA42" s="133">
        <f t="shared" si="61"/>
        <v>1000</v>
      </c>
      <c r="AB42" s="134">
        <f t="shared" si="62"/>
        <v>11.502064035047166</v>
      </c>
      <c r="AC42" s="133">
        <f t="shared" si="63"/>
        <v>0</v>
      </c>
      <c r="AD42" s="158">
        <v>0</v>
      </c>
      <c r="AE42" s="135">
        <f t="shared" si="64"/>
        <v>11.502064035047166</v>
      </c>
      <c r="AF42" s="127">
        <f t="shared" si="65"/>
        <v>32</v>
      </c>
      <c r="AG42" s="131">
        <f t="shared" si="66"/>
        <v>45463</v>
      </c>
    </row>
    <row r="43" spans="1:135" x14ac:dyDescent="0.2">
      <c r="A43" s="103">
        <f t="shared" si="6"/>
        <v>44521</v>
      </c>
      <c r="B43" s="100">
        <f t="shared" si="0"/>
        <v>1005.9542129499999</v>
      </c>
      <c r="C43" s="3">
        <f t="shared" si="31"/>
        <v>1005.28546166</v>
      </c>
      <c r="D43" s="104">
        <f t="shared" si="22"/>
        <v>944.52</v>
      </c>
      <c r="E43" s="137">
        <f>IF(DAY(A42)=$A$5,VLOOKUP(A42,[1]A!$E$15:$G$200,3),E42)</f>
        <v>952.596</v>
      </c>
      <c r="F43" s="105">
        <f t="shared" si="23"/>
        <v>44490</v>
      </c>
      <c r="G43" s="159">
        <f t="shared" si="24"/>
        <v>8.5503747935460339E-3</v>
      </c>
      <c r="H43" s="106">
        <f t="shared" si="9"/>
        <v>1</v>
      </c>
      <c r="I43" s="106">
        <f t="shared" si="10"/>
        <v>30</v>
      </c>
      <c r="J43" s="100">
        <f t="shared" si="11"/>
        <v>1.0002838411880011</v>
      </c>
      <c r="K43" s="3">
        <v>1</v>
      </c>
      <c r="L43" s="100">
        <f t="shared" si="2"/>
        <v>1.00028384</v>
      </c>
      <c r="M43" s="100">
        <f t="shared" si="3"/>
        <v>1005.57080188</v>
      </c>
      <c r="N43" s="24">
        <f t="shared" si="25"/>
        <v>0</v>
      </c>
      <c r="O43" s="99">
        <f t="shared" si="13"/>
        <v>0</v>
      </c>
      <c r="P43" s="100">
        <f t="shared" si="77"/>
        <v>0</v>
      </c>
      <c r="Q43" s="99">
        <f t="shared" si="14"/>
        <v>0.14710000000000001</v>
      </c>
      <c r="R43" s="8">
        <f t="shared" si="15"/>
        <v>1.000381287</v>
      </c>
      <c r="S43" s="100">
        <f t="shared" si="16"/>
        <v>0.38341107000000002</v>
      </c>
      <c r="T43" s="100">
        <f t="shared" si="17"/>
        <v>0</v>
      </c>
      <c r="U43" s="109" t="str">
        <f t="shared" ref="U43" si="79">U42</f>
        <v>J=</v>
      </c>
      <c r="V43" s="140">
        <f t="shared" ref="V43:V106" si="80">VLOOKUP(A42,$Y$10:$AG$62,9)</f>
        <v>44550</v>
      </c>
      <c r="W43" s="4"/>
      <c r="X43" s="127">
        <f t="shared" si="19"/>
        <v>33</v>
      </c>
      <c r="Y43" s="131">
        <f t="shared" si="27"/>
        <v>45463</v>
      </c>
      <c r="Z43" s="131">
        <f t="shared" si="28"/>
        <v>45464</v>
      </c>
      <c r="AA43" s="133">
        <f t="shared" si="61"/>
        <v>1000</v>
      </c>
      <c r="AB43" s="134">
        <f t="shared" si="62"/>
        <v>11.502064035047166</v>
      </c>
      <c r="AC43" s="133">
        <f t="shared" si="63"/>
        <v>0</v>
      </c>
      <c r="AD43" s="158">
        <v>0</v>
      </c>
      <c r="AE43" s="135">
        <f t="shared" si="64"/>
        <v>11.502064035047166</v>
      </c>
      <c r="AF43" s="127">
        <f t="shared" si="65"/>
        <v>33</v>
      </c>
      <c r="AG43" s="131">
        <f t="shared" si="66"/>
        <v>45493</v>
      </c>
    </row>
    <row r="44" spans="1:135" x14ac:dyDescent="0.2">
      <c r="A44" s="103">
        <f t="shared" si="6"/>
        <v>44522</v>
      </c>
      <c r="B44" s="100">
        <f t="shared" si="0"/>
        <v>1006.62340818</v>
      </c>
      <c r="C44" s="3">
        <f t="shared" si="31"/>
        <v>1005.28546166</v>
      </c>
      <c r="D44" s="104">
        <f t="shared" si="22"/>
        <v>944.52</v>
      </c>
      <c r="E44" s="137">
        <f>IF(DAY(A43)=$A$5,VLOOKUP(A43,[1]A!$E$15:$G$200,3),E43)</f>
        <v>952.596</v>
      </c>
      <c r="F44" s="105">
        <f t="shared" si="23"/>
        <v>44490</v>
      </c>
      <c r="G44" s="159">
        <f t="shared" si="24"/>
        <v>8.5503747935460339E-3</v>
      </c>
      <c r="H44" s="106">
        <f t="shared" si="9"/>
        <v>2</v>
      </c>
      <c r="I44" s="106">
        <f t="shared" si="10"/>
        <v>30</v>
      </c>
      <c r="J44" s="100">
        <f t="shared" si="11"/>
        <v>1.0005677629418221</v>
      </c>
      <c r="K44" s="3">
        <v>1</v>
      </c>
      <c r="L44" s="100">
        <f t="shared" si="2"/>
        <v>1.00056776</v>
      </c>
      <c r="M44" s="100">
        <f t="shared" si="3"/>
        <v>1005.85622253</v>
      </c>
      <c r="N44" s="24">
        <f t="shared" si="25"/>
        <v>0</v>
      </c>
      <c r="O44" s="99">
        <f t="shared" si="13"/>
        <v>0</v>
      </c>
      <c r="P44" s="100">
        <f t="shared" si="77"/>
        <v>0</v>
      </c>
      <c r="Q44" s="99">
        <f t="shared" si="14"/>
        <v>0.14710000000000001</v>
      </c>
      <c r="R44" s="8">
        <f t="shared" si="15"/>
        <v>1.0007627189999999</v>
      </c>
      <c r="S44" s="100">
        <f t="shared" si="16"/>
        <v>0.76718565000000005</v>
      </c>
      <c r="T44" s="100">
        <f t="shared" si="17"/>
        <v>0</v>
      </c>
      <c r="U44" s="109" t="str">
        <f t="shared" ref="U44" si="81">U43</f>
        <v>J=</v>
      </c>
      <c r="V44" s="140">
        <f t="shared" si="80"/>
        <v>44550</v>
      </c>
      <c r="W44" s="4"/>
      <c r="X44" s="127">
        <f t="shared" si="19"/>
        <v>34</v>
      </c>
      <c r="Y44" s="131">
        <f t="shared" si="27"/>
        <v>45493</v>
      </c>
      <c r="Z44" s="131">
        <f t="shared" si="28"/>
        <v>45496</v>
      </c>
      <c r="AA44" s="133">
        <f t="shared" si="61"/>
        <v>1000</v>
      </c>
      <c r="AB44" s="134">
        <f t="shared" si="62"/>
        <v>11.502064035047166</v>
      </c>
      <c r="AC44" s="133">
        <f t="shared" si="63"/>
        <v>0</v>
      </c>
      <c r="AD44" s="158">
        <v>0</v>
      </c>
      <c r="AE44" s="135">
        <f t="shared" si="64"/>
        <v>11.502064035047166</v>
      </c>
      <c r="AF44" s="127">
        <f t="shared" si="65"/>
        <v>34</v>
      </c>
      <c r="AG44" s="131">
        <f t="shared" si="66"/>
        <v>45524</v>
      </c>
    </row>
    <row r="45" spans="1:135" x14ac:dyDescent="0.2">
      <c r="A45" s="103">
        <f t="shared" si="6"/>
        <v>44523</v>
      </c>
      <c r="B45" s="100">
        <f t="shared" si="0"/>
        <v>1007.29304754</v>
      </c>
      <c r="C45" s="3">
        <f t="shared" si="31"/>
        <v>1005.28546166</v>
      </c>
      <c r="D45" s="104">
        <f t="shared" si="22"/>
        <v>944.52</v>
      </c>
      <c r="E45" s="137">
        <f>IF(DAY(A44)=$A$5,VLOOKUP(A44,[1]A!$E$15:$G$200,3),E44)</f>
        <v>952.596</v>
      </c>
      <c r="F45" s="105">
        <f t="shared" si="23"/>
        <v>44490</v>
      </c>
      <c r="G45" s="159">
        <f t="shared" si="24"/>
        <v>8.5503747935460339E-3</v>
      </c>
      <c r="H45" s="106">
        <f t="shared" si="9"/>
        <v>3</v>
      </c>
      <c r="I45" s="106">
        <f t="shared" si="10"/>
        <v>30</v>
      </c>
      <c r="J45" s="100">
        <f t="shared" si="11"/>
        <v>1.0008517652843312</v>
      </c>
      <c r="K45" s="3">
        <v>1</v>
      </c>
      <c r="L45" s="100">
        <f t="shared" si="2"/>
        <v>1.00085176</v>
      </c>
      <c r="M45" s="100">
        <f t="shared" si="3"/>
        <v>1006.1417236</v>
      </c>
      <c r="N45" s="24">
        <f t="shared" si="25"/>
        <v>0</v>
      </c>
      <c r="O45" s="99">
        <f t="shared" si="13"/>
        <v>0</v>
      </c>
      <c r="P45" s="100">
        <f t="shared" si="77"/>
        <v>0</v>
      </c>
      <c r="Q45" s="99">
        <f t="shared" si="14"/>
        <v>0.14710000000000001</v>
      </c>
      <c r="R45" s="8">
        <f t="shared" si="15"/>
        <v>1.0011442960000001</v>
      </c>
      <c r="S45" s="100">
        <f t="shared" si="16"/>
        <v>1.1513239399999999</v>
      </c>
      <c r="T45" s="100">
        <f t="shared" si="17"/>
        <v>0</v>
      </c>
      <c r="U45" s="109" t="str">
        <f t="shared" ref="U45" si="82">U44</f>
        <v>J=</v>
      </c>
      <c r="V45" s="140">
        <f t="shared" si="80"/>
        <v>44550</v>
      </c>
      <c r="W45" s="4"/>
      <c r="X45" s="127">
        <f t="shared" si="19"/>
        <v>35</v>
      </c>
      <c r="Y45" s="131">
        <f t="shared" si="27"/>
        <v>45524</v>
      </c>
      <c r="Z45" s="131">
        <f t="shared" si="28"/>
        <v>45525</v>
      </c>
      <c r="AA45" s="133">
        <f t="shared" si="61"/>
        <v>1000</v>
      </c>
      <c r="AB45" s="134">
        <f t="shared" si="62"/>
        <v>11.502064035047166</v>
      </c>
      <c r="AC45" s="133">
        <f t="shared" si="63"/>
        <v>0</v>
      </c>
      <c r="AD45" s="158">
        <v>0</v>
      </c>
      <c r="AE45" s="135">
        <f t="shared" si="64"/>
        <v>11.502064035047166</v>
      </c>
      <c r="AF45" s="127">
        <f t="shared" si="65"/>
        <v>35</v>
      </c>
      <c r="AG45" s="131">
        <f t="shared" si="66"/>
        <v>45555</v>
      </c>
    </row>
    <row r="46" spans="1:135" x14ac:dyDescent="0.2">
      <c r="A46" s="103">
        <f t="shared" si="6"/>
        <v>44524</v>
      </c>
      <c r="B46" s="100">
        <f t="shared" si="0"/>
        <v>1007.96313227</v>
      </c>
      <c r="C46" s="3">
        <f t="shared" si="31"/>
        <v>1005.28546166</v>
      </c>
      <c r="D46" s="104">
        <f t="shared" si="22"/>
        <v>944.52</v>
      </c>
      <c r="E46" s="137">
        <f>IF(DAY(A45)=$A$5,VLOOKUP(A45,[1]A!$E$15:$G$200,3),E45)</f>
        <v>952.596</v>
      </c>
      <c r="F46" s="105">
        <f t="shared" si="23"/>
        <v>44490</v>
      </c>
      <c r="G46" s="159">
        <f t="shared" si="24"/>
        <v>8.5503747935460339E-3</v>
      </c>
      <c r="H46" s="106">
        <f t="shared" si="9"/>
        <v>4</v>
      </c>
      <c r="I46" s="106">
        <f t="shared" si="10"/>
        <v>30</v>
      </c>
      <c r="J46" s="100">
        <f t="shared" si="11"/>
        <v>1.0011358482384025</v>
      </c>
      <c r="K46" s="3">
        <v>1</v>
      </c>
      <c r="L46" s="100">
        <f t="shared" si="2"/>
        <v>1.0011358400000001</v>
      </c>
      <c r="M46" s="100">
        <f t="shared" si="3"/>
        <v>1006.42730509</v>
      </c>
      <c r="N46" s="24">
        <f t="shared" si="25"/>
        <v>0</v>
      </c>
      <c r="O46" s="99">
        <f t="shared" si="13"/>
        <v>0</v>
      </c>
      <c r="P46" s="100">
        <f t="shared" si="77"/>
        <v>0</v>
      </c>
      <c r="Q46" s="99">
        <f t="shared" si="14"/>
        <v>0.14710000000000001</v>
      </c>
      <c r="R46" s="8">
        <f t="shared" si="15"/>
        <v>1.0015260189999999</v>
      </c>
      <c r="S46" s="100">
        <f t="shared" si="16"/>
        <v>1.5358271800000001</v>
      </c>
      <c r="T46" s="100">
        <f t="shared" si="17"/>
        <v>0</v>
      </c>
      <c r="U46" s="109" t="str">
        <f t="shared" ref="U46" si="83">U45</f>
        <v>J=</v>
      </c>
      <c r="V46" s="140">
        <f t="shared" si="80"/>
        <v>44550</v>
      </c>
      <c r="W46" s="4"/>
      <c r="X46" s="127">
        <f t="shared" si="19"/>
        <v>36</v>
      </c>
      <c r="Y46" s="131">
        <f t="shared" si="27"/>
        <v>45555</v>
      </c>
      <c r="Z46" s="131">
        <f t="shared" si="28"/>
        <v>45558</v>
      </c>
      <c r="AA46" s="133">
        <f t="shared" si="61"/>
        <v>1000</v>
      </c>
      <c r="AB46" s="134">
        <f t="shared" si="62"/>
        <v>11.502064035047166</v>
      </c>
      <c r="AC46" s="133">
        <f t="shared" si="63"/>
        <v>0</v>
      </c>
      <c r="AD46" s="158">
        <v>0</v>
      </c>
      <c r="AE46" s="135">
        <f t="shared" si="64"/>
        <v>11.502064035047166</v>
      </c>
      <c r="AF46" s="127">
        <f t="shared" si="65"/>
        <v>36</v>
      </c>
      <c r="AG46" s="131">
        <f t="shared" si="66"/>
        <v>45585</v>
      </c>
    </row>
    <row r="47" spans="1:135" x14ac:dyDescent="0.2">
      <c r="A47" s="103">
        <f t="shared" si="6"/>
        <v>44525</v>
      </c>
      <c r="B47" s="100">
        <f t="shared" si="0"/>
        <v>1008.63367166</v>
      </c>
      <c r="C47" s="3">
        <f t="shared" si="31"/>
        <v>1005.28546166</v>
      </c>
      <c r="D47" s="104">
        <f t="shared" si="22"/>
        <v>944.52</v>
      </c>
      <c r="E47" s="137">
        <f>IF(DAY(A46)=$A$5,VLOOKUP(A46,[1]A!$E$15:$G$200,3),E46)</f>
        <v>952.596</v>
      </c>
      <c r="F47" s="105">
        <f t="shared" si="23"/>
        <v>44490</v>
      </c>
      <c r="G47" s="159">
        <f t="shared" si="24"/>
        <v>8.5503747935460339E-3</v>
      </c>
      <c r="H47" s="106">
        <f t="shared" si="9"/>
        <v>5</v>
      </c>
      <c r="I47" s="106">
        <f t="shared" si="10"/>
        <v>30</v>
      </c>
      <c r="J47" s="100">
        <f t="shared" si="11"/>
        <v>1.001420011826917</v>
      </c>
      <c r="K47" s="3">
        <v>1</v>
      </c>
      <c r="L47" s="100">
        <f t="shared" si="2"/>
        <v>1.0014200099999999</v>
      </c>
      <c r="M47" s="100">
        <f t="shared" si="3"/>
        <v>1006.71297706</v>
      </c>
      <c r="N47" s="24">
        <f t="shared" si="25"/>
        <v>0</v>
      </c>
      <c r="O47" s="99">
        <f t="shared" si="13"/>
        <v>0</v>
      </c>
      <c r="P47" s="100">
        <f t="shared" si="77"/>
        <v>0</v>
      </c>
      <c r="Q47" s="99">
        <f t="shared" si="14"/>
        <v>0.14710000000000001</v>
      </c>
      <c r="R47" s="8">
        <f t="shared" si="15"/>
        <v>1.001907887</v>
      </c>
      <c r="S47" s="100">
        <f t="shared" si="16"/>
        <v>1.9206946</v>
      </c>
      <c r="T47" s="100">
        <f t="shared" si="17"/>
        <v>0</v>
      </c>
      <c r="U47" s="109" t="str">
        <f t="shared" ref="U47" si="84">U46</f>
        <v>J=</v>
      </c>
      <c r="V47" s="140">
        <f t="shared" si="80"/>
        <v>44550</v>
      </c>
      <c r="W47" s="4"/>
      <c r="X47" s="127">
        <f t="shared" si="19"/>
        <v>37</v>
      </c>
      <c r="Y47" s="131">
        <f t="shared" ref="Y47:Y62" si="85">AB104</f>
        <v>45585</v>
      </c>
      <c r="Z47" s="131">
        <f t="shared" ref="Z47:Z62" si="86">AD104</f>
        <v>45587</v>
      </c>
      <c r="AA47" s="133">
        <f t="shared" ref="AA47:AA62" si="87">AA46-AC47</f>
        <v>1000</v>
      </c>
      <c r="AB47" s="134">
        <f t="shared" ref="AB47:AB62" si="88">(((1+AB$9)^(1/12))-1)*AA46</f>
        <v>11.502064035047166</v>
      </c>
      <c r="AC47" s="133">
        <f t="shared" ref="AC47:AC62" si="89">TRUNC(AD47*AA46,8)</f>
        <v>0</v>
      </c>
      <c r="AD47" s="158">
        <v>0</v>
      </c>
      <c r="AE47" s="135">
        <f t="shared" ref="AE47:AE62" si="90">(AB47+AC47)</f>
        <v>11.502064035047166</v>
      </c>
      <c r="AF47" s="127">
        <f t="shared" ref="AF47:AF62" si="91">X47</f>
        <v>37</v>
      </c>
      <c r="AG47" s="131">
        <f t="shared" ref="AG47:AG62" si="92">Y48</f>
        <v>45616</v>
      </c>
    </row>
    <row r="48" spans="1:135" x14ac:dyDescent="0.2">
      <c r="A48" s="103">
        <f t="shared" si="6"/>
        <v>44526</v>
      </c>
      <c r="B48" s="100">
        <f t="shared" si="0"/>
        <v>1009.30464677</v>
      </c>
      <c r="C48" s="3">
        <f t="shared" si="31"/>
        <v>1005.28546166</v>
      </c>
      <c r="D48" s="104">
        <f t="shared" si="22"/>
        <v>944.52</v>
      </c>
      <c r="E48" s="137">
        <f>IF(DAY(A47)=$A$5,VLOOKUP(A47,[1]A!$E$15:$G$200,3),E47)</f>
        <v>952.596</v>
      </c>
      <c r="F48" s="105">
        <f t="shared" si="23"/>
        <v>44490</v>
      </c>
      <c r="G48" s="159">
        <f t="shared" si="24"/>
        <v>8.5503747935460339E-3</v>
      </c>
      <c r="H48" s="106">
        <f t="shared" si="9"/>
        <v>6</v>
      </c>
      <c r="I48" s="106">
        <f t="shared" si="10"/>
        <v>30</v>
      </c>
      <c r="J48" s="100">
        <f t="shared" si="11"/>
        <v>1.001704256072762</v>
      </c>
      <c r="K48" s="3">
        <v>1</v>
      </c>
      <c r="L48" s="100">
        <f t="shared" si="2"/>
        <v>1.00170425</v>
      </c>
      <c r="M48" s="100">
        <f t="shared" si="3"/>
        <v>1006.9987194</v>
      </c>
      <c r="N48" s="24">
        <f t="shared" si="25"/>
        <v>0</v>
      </c>
      <c r="O48" s="99">
        <f t="shared" si="13"/>
        <v>0</v>
      </c>
      <c r="P48" s="100">
        <f t="shared" si="77"/>
        <v>0</v>
      </c>
      <c r="Q48" s="99">
        <f t="shared" si="14"/>
        <v>0.14710000000000001</v>
      </c>
      <c r="R48" s="8">
        <f t="shared" si="15"/>
        <v>1.0022899009999999</v>
      </c>
      <c r="S48" s="100">
        <f t="shared" si="16"/>
        <v>2.30592737</v>
      </c>
      <c r="T48" s="100">
        <f t="shared" si="17"/>
        <v>0</v>
      </c>
      <c r="U48" s="109" t="str">
        <f t="shared" ref="U48" si="93">U47</f>
        <v>J=</v>
      </c>
      <c r="V48" s="140">
        <f t="shared" si="80"/>
        <v>44550</v>
      </c>
      <c r="W48" s="4"/>
      <c r="X48" s="127">
        <f t="shared" si="19"/>
        <v>38</v>
      </c>
      <c r="Y48" s="131">
        <f t="shared" si="85"/>
        <v>45616</v>
      </c>
      <c r="Z48" s="131">
        <f t="shared" si="86"/>
        <v>45618</v>
      </c>
      <c r="AA48" s="133">
        <f t="shared" si="87"/>
        <v>1000</v>
      </c>
      <c r="AB48" s="134">
        <f t="shared" si="88"/>
        <v>11.502064035047166</v>
      </c>
      <c r="AC48" s="133">
        <f t="shared" si="89"/>
        <v>0</v>
      </c>
      <c r="AD48" s="158">
        <v>0</v>
      </c>
      <c r="AE48" s="135">
        <f t="shared" si="90"/>
        <v>11.502064035047166</v>
      </c>
      <c r="AF48" s="127">
        <f t="shared" si="91"/>
        <v>38</v>
      </c>
      <c r="AG48" s="131">
        <f t="shared" si="92"/>
        <v>45646</v>
      </c>
    </row>
    <row r="49" spans="1:33" x14ac:dyDescent="0.2">
      <c r="A49" s="103">
        <f t="shared" si="6"/>
        <v>44527</v>
      </c>
      <c r="B49" s="100">
        <f t="shared" si="0"/>
        <v>1009.97607798</v>
      </c>
      <c r="C49" s="3">
        <f t="shared" si="31"/>
        <v>1005.28546166</v>
      </c>
      <c r="D49" s="104">
        <f t="shared" si="22"/>
        <v>944.52</v>
      </c>
      <c r="E49" s="137">
        <f>IF(DAY(A48)=$A$5,VLOOKUP(A48,[1]A!$E$15:$G$200,3),E48)</f>
        <v>952.596</v>
      </c>
      <c r="F49" s="105">
        <f t="shared" si="23"/>
        <v>44490</v>
      </c>
      <c r="G49" s="159">
        <f t="shared" si="24"/>
        <v>8.5503747935460339E-3</v>
      </c>
      <c r="H49" s="106">
        <f t="shared" si="9"/>
        <v>7</v>
      </c>
      <c r="I49" s="106">
        <f t="shared" si="10"/>
        <v>30</v>
      </c>
      <c r="J49" s="100">
        <f t="shared" si="11"/>
        <v>1.0019885809988314</v>
      </c>
      <c r="K49" s="3">
        <v>1</v>
      </c>
      <c r="L49" s="100">
        <f t="shared" si="2"/>
        <v>1.0019885799999999</v>
      </c>
      <c r="M49" s="100">
        <f t="shared" si="3"/>
        <v>1007.28455222</v>
      </c>
      <c r="N49" s="24">
        <f t="shared" si="25"/>
        <v>0</v>
      </c>
      <c r="O49" s="99">
        <f t="shared" si="13"/>
        <v>0</v>
      </c>
      <c r="P49" s="100">
        <f t="shared" si="77"/>
        <v>0</v>
      </c>
      <c r="Q49" s="99">
        <f t="shared" si="14"/>
        <v>0.14710000000000001</v>
      </c>
      <c r="R49" s="8">
        <f t="shared" si="15"/>
        <v>1.0026720609999999</v>
      </c>
      <c r="S49" s="100">
        <f t="shared" si="16"/>
        <v>2.6915257600000002</v>
      </c>
      <c r="T49" s="100">
        <f t="shared" si="17"/>
        <v>0</v>
      </c>
      <c r="U49" s="109" t="str">
        <f t="shared" ref="U49" si="94">U48</f>
        <v>J=</v>
      </c>
      <c r="V49" s="140">
        <f t="shared" si="80"/>
        <v>44550</v>
      </c>
      <c r="W49" s="4"/>
      <c r="X49" s="127">
        <f t="shared" si="19"/>
        <v>39</v>
      </c>
      <c r="Y49" s="131">
        <f t="shared" si="85"/>
        <v>45646</v>
      </c>
      <c r="Z49" s="131">
        <f t="shared" si="86"/>
        <v>45649</v>
      </c>
      <c r="AA49" s="133">
        <f t="shared" si="87"/>
        <v>1000</v>
      </c>
      <c r="AB49" s="134">
        <f t="shared" si="88"/>
        <v>11.502064035047166</v>
      </c>
      <c r="AC49" s="133">
        <f t="shared" si="89"/>
        <v>0</v>
      </c>
      <c r="AD49" s="158">
        <v>0</v>
      </c>
      <c r="AE49" s="135">
        <f t="shared" si="90"/>
        <v>11.502064035047166</v>
      </c>
      <c r="AF49" s="127">
        <f t="shared" si="91"/>
        <v>39</v>
      </c>
      <c r="AG49" s="131">
        <f t="shared" si="92"/>
        <v>45677</v>
      </c>
    </row>
    <row r="50" spans="1:33" x14ac:dyDescent="0.2">
      <c r="A50" s="103">
        <f t="shared" si="6"/>
        <v>44528</v>
      </c>
      <c r="B50" s="100">
        <f t="shared" si="0"/>
        <v>1010.64794534</v>
      </c>
      <c r="C50" s="3">
        <f t="shared" si="31"/>
        <v>1005.28546166</v>
      </c>
      <c r="D50" s="104">
        <f t="shared" si="22"/>
        <v>944.52</v>
      </c>
      <c r="E50" s="137">
        <f>IF(DAY(A49)=$A$5,VLOOKUP(A49,[1]A!$E$15:$G$200,3),E49)</f>
        <v>952.596</v>
      </c>
      <c r="F50" s="105">
        <f t="shared" si="23"/>
        <v>44490</v>
      </c>
      <c r="G50" s="159">
        <f t="shared" si="24"/>
        <v>8.5503747935460339E-3</v>
      </c>
      <c r="H50" s="106">
        <f t="shared" si="9"/>
        <v>8</v>
      </c>
      <c r="I50" s="106">
        <f t="shared" si="10"/>
        <v>30</v>
      </c>
      <c r="J50" s="100">
        <f t="shared" si="11"/>
        <v>1.0022729866280256</v>
      </c>
      <c r="K50" s="3">
        <v>1</v>
      </c>
      <c r="L50" s="100">
        <f t="shared" ref="L50:L106" si="95">TRUNC(J50*K50,8)</f>
        <v>1.0022729800000001</v>
      </c>
      <c r="M50" s="100">
        <f t="shared" si="3"/>
        <v>1007.5704554</v>
      </c>
      <c r="N50" s="24">
        <f t="shared" si="25"/>
        <v>0</v>
      </c>
      <c r="O50" s="99">
        <f t="shared" si="13"/>
        <v>0</v>
      </c>
      <c r="P50" s="100">
        <f t="shared" si="77"/>
        <v>0</v>
      </c>
      <c r="Q50" s="99">
        <f t="shared" si="14"/>
        <v>0.14710000000000001</v>
      </c>
      <c r="R50" s="8">
        <f t="shared" si="15"/>
        <v>1.0030543670000001</v>
      </c>
      <c r="S50" s="100">
        <f t="shared" si="16"/>
        <v>3.07748994</v>
      </c>
      <c r="T50" s="100">
        <f t="shared" si="17"/>
        <v>0</v>
      </c>
      <c r="U50" s="109" t="str">
        <f t="shared" ref="U50" si="96">U49</f>
        <v>J=</v>
      </c>
      <c r="V50" s="140">
        <f t="shared" si="80"/>
        <v>44550</v>
      </c>
      <c r="W50" s="4"/>
      <c r="X50" s="127">
        <f t="shared" si="19"/>
        <v>40</v>
      </c>
      <c r="Y50" s="131">
        <f t="shared" si="85"/>
        <v>45677</v>
      </c>
      <c r="Z50" s="131">
        <f t="shared" si="86"/>
        <v>45678</v>
      </c>
      <c r="AA50" s="133">
        <f t="shared" si="87"/>
        <v>1000</v>
      </c>
      <c r="AB50" s="134">
        <f t="shared" si="88"/>
        <v>11.502064035047166</v>
      </c>
      <c r="AC50" s="133">
        <f t="shared" si="89"/>
        <v>0</v>
      </c>
      <c r="AD50" s="158">
        <v>0</v>
      </c>
      <c r="AE50" s="135">
        <f t="shared" si="90"/>
        <v>11.502064035047166</v>
      </c>
      <c r="AF50" s="127">
        <f t="shared" si="91"/>
        <v>40</v>
      </c>
      <c r="AG50" s="131">
        <f t="shared" si="92"/>
        <v>45708</v>
      </c>
    </row>
    <row r="51" spans="1:33" x14ac:dyDescent="0.2">
      <c r="A51" s="103">
        <f t="shared" si="6"/>
        <v>44529</v>
      </c>
      <c r="B51" s="100">
        <f t="shared" si="0"/>
        <v>1011.32026824</v>
      </c>
      <c r="C51" s="3">
        <f t="shared" si="31"/>
        <v>1005.28546166</v>
      </c>
      <c r="D51" s="104">
        <f t="shared" si="22"/>
        <v>944.52</v>
      </c>
      <c r="E51" s="137">
        <f>IF(DAY(A50)=$A$5,VLOOKUP(A50,[1]A!$E$15:$G$200,3),E50)</f>
        <v>952.596</v>
      </c>
      <c r="F51" s="105">
        <f t="shared" si="23"/>
        <v>44490</v>
      </c>
      <c r="G51" s="159">
        <f t="shared" si="24"/>
        <v>8.5503747935460339E-3</v>
      </c>
      <c r="H51" s="106">
        <f t="shared" si="9"/>
        <v>9</v>
      </c>
      <c r="I51" s="106">
        <f t="shared" si="10"/>
        <v>30</v>
      </c>
      <c r="J51" s="100">
        <f t="shared" si="11"/>
        <v>1.0025574729832516</v>
      </c>
      <c r="K51" s="3">
        <v>1</v>
      </c>
      <c r="L51" s="100">
        <f t="shared" si="95"/>
        <v>1.00255747</v>
      </c>
      <c r="M51" s="100">
        <f t="shared" si="3"/>
        <v>1007.85644906</v>
      </c>
      <c r="N51" s="24">
        <f t="shared" si="25"/>
        <v>0</v>
      </c>
      <c r="O51" s="99">
        <f t="shared" si="13"/>
        <v>0</v>
      </c>
      <c r="P51" s="100">
        <f t="shared" si="77"/>
        <v>0</v>
      </c>
      <c r="Q51" s="99">
        <f t="shared" si="14"/>
        <v>0.14710000000000001</v>
      </c>
      <c r="R51" s="8">
        <f t="shared" si="15"/>
        <v>1.003436818</v>
      </c>
      <c r="S51" s="100">
        <f t="shared" si="16"/>
        <v>3.4638191800000002</v>
      </c>
      <c r="T51" s="100">
        <f t="shared" si="17"/>
        <v>0</v>
      </c>
      <c r="U51" s="109" t="str">
        <f t="shared" ref="U51" si="97">U50</f>
        <v>J=</v>
      </c>
      <c r="V51" s="140">
        <f t="shared" si="80"/>
        <v>44550</v>
      </c>
      <c r="W51" s="4"/>
      <c r="X51" s="127">
        <f t="shared" si="19"/>
        <v>41</v>
      </c>
      <c r="Y51" s="131">
        <f t="shared" si="85"/>
        <v>45708</v>
      </c>
      <c r="Z51" s="131">
        <f t="shared" si="86"/>
        <v>45709</v>
      </c>
      <c r="AA51" s="133">
        <f t="shared" si="87"/>
        <v>1000</v>
      </c>
      <c r="AB51" s="134">
        <f t="shared" si="88"/>
        <v>11.502064035047166</v>
      </c>
      <c r="AC51" s="133">
        <f t="shared" si="89"/>
        <v>0</v>
      </c>
      <c r="AD51" s="158">
        <v>0</v>
      </c>
      <c r="AE51" s="135">
        <f t="shared" si="90"/>
        <v>11.502064035047166</v>
      </c>
      <c r="AF51" s="127">
        <f t="shared" si="91"/>
        <v>41</v>
      </c>
      <c r="AG51" s="131">
        <f t="shared" si="92"/>
        <v>45736</v>
      </c>
    </row>
    <row r="52" spans="1:33" x14ac:dyDescent="0.2">
      <c r="A52" s="103">
        <f t="shared" si="6"/>
        <v>44530</v>
      </c>
      <c r="B52" s="100">
        <f t="shared" si="0"/>
        <v>1011.99303782</v>
      </c>
      <c r="C52" s="3">
        <f t="shared" si="31"/>
        <v>1005.28546166</v>
      </c>
      <c r="D52" s="104">
        <f t="shared" si="22"/>
        <v>944.52</v>
      </c>
      <c r="E52" s="137">
        <f>IF(DAY(A51)=$A$5,VLOOKUP(A51,[1]A!$E$15:$G$200,3),E51)</f>
        <v>952.596</v>
      </c>
      <c r="F52" s="105">
        <f t="shared" si="23"/>
        <v>44490</v>
      </c>
      <c r="G52" s="159">
        <f t="shared" si="24"/>
        <v>8.5503747935460339E-3</v>
      </c>
      <c r="H52" s="106">
        <f t="shared" si="9"/>
        <v>10</v>
      </c>
      <c r="I52" s="106">
        <f t="shared" si="10"/>
        <v>30</v>
      </c>
      <c r="J52" s="100">
        <f t="shared" si="11"/>
        <v>1.0028420400874225</v>
      </c>
      <c r="K52" s="3">
        <v>1</v>
      </c>
      <c r="L52" s="100">
        <f t="shared" si="95"/>
        <v>1.00284204</v>
      </c>
      <c r="M52" s="100">
        <f t="shared" si="3"/>
        <v>1008.14252315</v>
      </c>
      <c r="N52" s="24">
        <f t="shared" si="25"/>
        <v>0</v>
      </c>
      <c r="O52" s="99">
        <f t="shared" si="13"/>
        <v>0</v>
      </c>
      <c r="P52" s="100">
        <f t="shared" si="77"/>
        <v>0</v>
      </c>
      <c r="Q52" s="99">
        <f t="shared" si="14"/>
        <v>0.14710000000000001</v>
      </c>
      <c r="R52" s="8">
        <f t="shared" si="15"/>
        <v>1.0038194149999999</v>
      </c>
      <c r="S52" s="100">
        <f t="shared" si="16"/>
        <v>3.8505146699999999</v>
      </c>
      <c r="T52" s="100">
        <f t="shared" si="17"/>
        <v>0</v>
      </c>
      <c r="U52" s="109" t="str">
        <f t="shared" ref="U52" si="98">U51</f>
        <v>J=</v>
      </c>
      <c r="V52" s="140">
        <f t="shared" si="80"/>
        <v>44550</v>
      </c>
      <c r="W52" s="4"/>
      <c r="X52" s="127">
        <f t="shared" si="19"/>
        <v>42</v>
      </c>
      <c r="Y52" s="131">
        <f t="shared" si="85"/>
        <v>45736</v>
      </c>
      <c r="Z52" s="131">
        <f t="shared" si="86"/>
        <v>45737</v>
      </c>
      <c r="AA52" s="133">
        <f t="shared" si="87"/>
        <v>1000</v>
      </c>
      <c r="AB52" s="134">
        <f t="shared" si="88"/>
        <v>11.502064035047166</v>
      </c>
      <c r="AC52" s="133">
        <f t="shared" si="89"/>
        <v>0</v>
      </c>
      <c r="AD52" s="158">
        <v>0</v>
      </c>
      <c r="AE52" s="135">
        <f t="shared" si="90"/>
        <v>11.502064035047166</v>
      </c>
      <c r="AF52" s="127">
        <f t="shared" si="91"/>
        <v>42</v>
      </c>
      <c r="AG52" s="131">
        <f t="shared" si="92"/>
        <v>45767</v>
      </c>
    </row>
    <row r="53" spans="1:33" x14ac:dyDescent="0.2">
      <c r="A53" s="103">
        <f t="shared" si="6"/>
        <v>44531</v>
      </c>
      <c r="B53" s="100">
        <f t="shared" si="0"/>
        <v>1012.66624419</v>
      </c>
      <c r="C53" s="3">
        <f t="shared" si="31"/>
        <v>1005.28546166</v>
      </c>
      <c r="D53" s="104">
        <f t="shared" si="22"/>
        <v>944.52</v>
      </c>
      <c r="E53" s="137">
        <f>IF(DAY(A52)=$A$5,VLOOKUP(A52,[1]A!$E$15:$G$200,3),E52)</f>
        <v>952.596</v>
      </c>
      <c r="F53" s="105">
        <f t="shared" si="23"/>
        <v>44490</v>
      </c>
      <c r="G53" s="159">
        <f t="shared" si="24"/>
        <v>8.5503747935460339E-3</v>
      </c>
      <c r="H53" s="106">
        <f t="shared" si="9"/>
        <v>11</v>
      </c>
      <c r="I53" s="106">
        <f t="shared" si="10"/>
        <v>30</v>
      </c>
      <c r="J53" s="100">
        <f t="shared" si="11"/>
        <v>1.0031266879634584</v>
      </c>
      <c r="K53" s="3">
        <v>1</v>
      </c>
      <c r="L53" s="100">
        <f t="shared" si="95"/>
        <v>1.00312668</v>
      </c>
      <c r="M53" s="100">
        <f t="shared" si="3"/>
        <v>1008.4286676</v>
      </c>
      <c r="N53" s="24">
        <f t="shared" si="25"/>
        <v>0</v>
      </c>
      <c r="O53" s="99">
        <f t="shared" si="13"/>
        <v>0</v>
      </c>
      <c r="P53" s="100">
        <f t="shared" si="77"/>
        <v>0</v>
      </c>
      <c r="Q53" s="99">
        <f t="shared" si="14"/>
        <v>0.14710000000000001</v>
      </c>
      <c r="R53" s="8">
        <f t="shared" si="15"/>
        <v>1.004202158</v>
      </c>
      <c r="S53" s="100">
        <f t="shared" si="16"/>
        <v>4.2375765899999998</v>
      </c>
      <c r="T53" s="100">
        <f t="shared" si="17"/>
        <v>0</v>
      </c>
      <c r="U53" s="109" t="str">
        <f t="shared" ref="U53" si="99">U52</f>
        <v>J=</v>
      </c>
      <c r="V53" s="140">
        <f t="shared" si="80"/>
        <v>44550</v>
      </c>
      <c r="W53" s="4"/>
      <c r="X53" s="127">
        <f t="shared" si="19"/>
        <v>43</v>
      </c>
      <c r="Y53" s="131">
        <f t="shared" si="85"/>
        <v>45767</v>
      </c>
      <c r="Z53" s="131">
        <f t="shared" si="86"/>
        <v>45770</v>
      </c>
      <c r="AA53" s="133">
        <f t="shared" si="87"/>
        <v>1000</v>
      </c>
      <c r="AB53" s="134">
        <f t="shared" si="88"/>
        <v>11.502064035047166</v>
      </c>
      <c r="AC53" s="133">
        <f t="shared" si="89"/>
        <v>0</v>
      </c>
      <c r="AD53" s="158">
        <v>0</v>
      </c>
      <c r="AE53" s="135">
        <f t="shared" si="90"/>
        <v>11.502064035047166</v>
      </c>
      <c r="AF53" s="127">
        <f t="shared" si="91"/>
        <v>43</v>
      </c>
      <c r="AG53" s="131">
        <f t="shared" si="92"/>
        <v>45797</v>
      </c>
    </row>
    <row r="54" spans="1:33" x14ac:dyDescent="0.2">
      <c r="A54" s="103">
        <f t="shared" si="6"/>
        <v>44532</v>
      </c>
      <c r="B54" s="100">
        <f t="shared" si="0"/>
        <v>1013.3399077600001</v>
      </c>
      <c r="C54" s="3">
        <f t="shared" si="31"/>
        <v>1005.28546166</v>
      </c>
      <c r="D54" s="104">
        <f t="shared" si="22"/>
        <v>944.52</v>
      </c>
      <c r="E54" s="137">
        <f>IF(DAY(A53)=$A$5,VLOOKUP(A53,[1]A!$E$15:$G$200,3),E53)</f>
        <v>952.596</v>
      </c>
      <c r="F54" s="105">
        <f t="shared" si="23"/>
        <v>44490</v>
      </c>
      <c r="G54" s="159">
        <f t="shared" si="24"/>
        <v>8.5503747935460339E-3</v>
      </c>
      <c r="H54" s="106">
        <f t="shared" si="9"/>
        <v>12</v>
      </c>
      <c r="I54" s="106">
        <f t="shared" si="10"/>
        <v>30</v>
      </c>
      <c r="J54" s="100">
        <f t="shared" si="11"/>
        <v>1.0034114166342856</v>
      </c>
      <c r="K54" s="3">
        <v>1</v>
      </c>
      <c r="L54" s="100">
        <f t="shared" si="95"/>
        <v>1.00341141</v>
      </c>
      <c r="M54" s="100">
        <f t="shared" si="3"/>
        <v>1008.71490253</v>
      </c>
      <c r="N54" s="24">
        <f t="shared" si="25"/>
        <v>0</v>
      </c>
      <c r="O54" s="99">
        <f t="shared" si="13"/>
        <v>0</v>
      </c>
      <c r="P54" s="100">
        <f t="shared" si="77"/>
        <v>0</v>
      </c>
      <c r="Q54" s="99">
        <f t="shared" si="14"/>
        <v>0.14710000000000001</v>
      </c>
      <c r="R54" s="8">
        <f t="shared" si="15"/>
        <v>1.004585047</v>
      </c>
      <c r="S54" s="100">
        <f t="shared" si="16"/>
        <v>4.6250052300000002</v>
      </c>
      <c r="T54" s="100">
        <f t="shared" si="17"/>
        <v>0</v>
      </c>
      <c r="U54" s="109" t="str">
        <f t="shared" ref="U54" si="100">U53</f>
        <v>J=</v>
      </c>
      <c r="V54" s="140">
        <f t="shared" si="80"/>
        <v>44550</v>
      </c>
      <c r="W54" s="4"/>
      <c r="X54" s="127">
        <f t="shared" si="19"/>
        <v>44</v>
      </c>
      <c r="Y54" s="131">
        <f t="shared" si="85"/>
        <v>45797</v>
      </c>
      <c r="Z54" s="131">
        <f t="shared" si="86"/>
        <v>45798</v>
      </c>
      <c r="AA54" s="133">
        <f t="shared" si="87"/>
        <v>1000</v>
      </c>
      <c r="AB54" s="134">
        <f t="shared" si="88"/>
        <v>11.502064035047166</v>
      </c>
      <c r="AC54" s="133">
        <f t="shared" si="89"/>
        <v>0</v>
      </c>
      <c r="AD54" s="158">
        <v>0</v>
      </c>
      <c r="AE54" s="135">
        <f t="shared" si="90"/>
        <v>11.502064035047166</v>
      </c>
      <c r="AF54" s="127">
        <f t="shared" si="91"/>
        <v>44</v>
      </c>
      <c r="AG54" s="131">
        <f t="shared" si="92"/>
        <v>45828</v>
      </c>
    </row>
    <row r="55" spans="1:33" x14ac:dyDescent="0.2">
      <c r="A55" s="103">
        <f t="shared" si="6"/>
        <v>44533</v>
      </c>
      <c r="B55" s="100">
        <f t="shared" si="0"/>
        <v>1014.01401765</v>
      </c>
      <c r="C55" s="3">
        <f t="shared" si="31"/>
        <v>1005.28546166</v>
      </c>
      <c r="D55" s="104">
        <f t="shared" si="22"/>
        <v>944.52</v>
      </c>
      <c r="E55" s="137">
        <f>IF(DAY(A54)=$A$5,VLOOKUP(A54,[1]A!$E$15:$G$200,3),E54)</f>
        <v>952.596</v>
      </c>
      <c r="F55" s="105">
        <f t="shared" si="23"/>
        <v>44490</v>
      </c>
      <c r="G55" s="159">
        <f t="shared" si="24"/>
        <v>8.5503747935460339E-3</v>
      </c>
      <c r="H55" s="106">
        <f t="shared" si="9"/>
        <v>13</v>
      </c>
      <c r="I55" s="106">
        <f t="shared" si="10"/>
        <v>30</v>
      </c>
      <c r="J55" s="100">
        <f t="shared" si="11"/>
        <v>1.0036962261228368</v>
      </c>
      <c r="K55" s="3">
        <v>1</v>
      </c>
      <c r="L55" s="100">
        <f t="shared" si="95"/>
        <v>1.0036962199999999</v>
      </c>
      <c r="M55" s="100">
        <f t="shared" si="3"/>
        <v>1009.00121788</v>
      </c>
      <c r="N55" s="24">
        <f t="shared" si="25"/>
        <v>0</v>
      </c>
      <c r="O55" s="99">
        <f t="shared" si="13"/>
        <v>0</v>
      </c>
      <c r="P55" s="100">
        <f t="shared" si="77"/>
        <v>0</v>
      </c>
      <c r="Q55" s="99">
        <f t="shared" si="14"/>
        <v>0.14710000000000001</v>
      </c>
      <c r="R55" s="8">
        <f t="shared" si="15"/>
        <v>1.0049680809999999</v>
      </c>
      <c r="S55" s="100">
        <f t="shared" si="16"/>
        <v>5.01279977</v>
      </c>
      <c r="T55" s="100">
        <f t="shared" si="17"/>
        <v>0</v>
      </c>
      <c r="U55" s="109" t="str">
        <f t="shared" ref="U55" si="101">U54</f>
        <v>J=</v>
      </c>
      <c r="V55" s="140">
        <f t="shared" si="80"/>
        <v>44550</v>
      </c>
      <c r="W55" s="4"/>
      <c r="X55" s="127">
        <f t="shared" si="19"/>
        <v>45</v>
      </c>
      <c r="Y55" s="131">
        <f t="shared" si="85"/>
        <v>45828</v>
      </c>
      <c r="Z55" s="131">
        <f t="shared" si="86"/>
        <v>45831</v>
      </c>
      <c r="AA55" s="133">
        <f t="shared" si="87"/>
        <v>1000</v>
      </c>
      <c r="AB55" s="134">
        <f t="shared" si="88"/>
        <v>11.502064035047166</v>
      </c>
      <c r="AC55" s="133">
        <f t="shared" si="89"/>
        <v>0</v>
      </c>
      <c r="AD55" s="158">
        <v>0</v>
      </c>
      <c r="AE55" s="135">
        <f t="shared" si="90"/>
        <v>11.502064035047166</v>
      </c>
      <c r="AF55" s="127">
        <f t="shared" si="91"/>
        <v>45</v>
      </c>
      <c r="AG55" s="131">
        <f t="shared" si="92"/>
        <v>45858</v>
      </c>
    </row>
    <row r="56" spans="1:33" x14ac:dyDescent="0.2">
      <c r="A56" s="103">
        <f t="shared" si="6"/>
        <v>44534</v>
      </c>
      <c r="B56" s="100">
        <f t="shared" si="0"/>
        <v>1014.68857611</v>
      </c>
      <c r="C56" s="3">
        <f t="shared" si="31"/>
        <v>1005.28546166</v>
      </c>
      <c r="D56" s="104">
        <f t="shared" si="22"/>
        <v>944.52</v>
      </c>
      <c r="E56" s="137">
        <f>IF(DAY(A55)=$A$5,VLOOKUP(A55,[1]A!$E$15:$G$200,3),E55)</f>
        <v>952.596</v>
      </c>
      <c r="F56" s="105">
        <f t="shared" si="23"/>
        <v>44490</v>
      </c>
      <c r="G56" s="159">
        <f t="shared" si="24"/>
        <v>8.5503747935460339E-3</v>
      </c>
      <c r="H56" s="106">
        <f t="shared" si="9"/>
        <v>14</v>
      </c>
      <c r="I56" s="106">
        <f t="shared" si="10"/>
        <v>30</v>
      </c>
      <c r="J56" s="100">
        <f t="shared" si="11"/>
        <v>1.0039811164520518</v>
      </c>
      <c r="K56" s="3">
        <v>1</v>
      </c>
      <c r="L56" s="100">
        <f t="shared" si="95"/>
        <v>1.00398111</v>
      </c>
      <c r="M56" s="100">
        <f t="shared" si="3"/>
        <v>1009.28761366</v>
      </c>
      <c r="N56" s="24">
        <f t="shared" si="25"/>
        <v>0</v>
      </c>
      <c r="O56" s="99">
        <f t="shared" si="13"/>
        <v>0</v>
      </c>
      <c r="P56" s="100">
        <f t="shared" si="77"/>
        <v>0</v>
      </c>
      <c r="Q56" s="99">
        <f t="shared" si="14"/>
        <v>0.14710000000000001</v>
      </c>
      <c r="R56" s="8">
        <f t="shared" si="15"/>
        <v>1.005351262</v>
      </c>
      <c r="S56" s="100">
        <f t="shared" si="16"/>
        <v>5.4009624499999997</v>
      </c>
      <c r="T56" s="100">
        <f t="shared" si="17"/>
        <v>0</v>
      </c>
      <c r="U56" s="109" t="str">
        <f t="shared" ref="U56" si="102">U55</f>
        <v>J=</v>
      </c>
      <c r="V56" s="140">
        <f t="shared" si="80"/>
        <v>44550</v>
      </c>
      <c r="W56" s="4"/>
      <c r="X56" s="127">
        <f t="shared" si="19"/>
        <v>46</v>
      </c>
      <c r="Y56" s="131">
        <f t="shared" si="85"/>
        <v>45858</v>
      </c>
      <c r="Z56" s="131">
        <f t="shared" si="86"/>
        <v>45860</v>
      </c>
      <c r="AA56" s="133">
        <f t="shared" si="87"/>
        <v>1000</v>
      </c>
      <c r="AB56" s="134">
        <f t="shared" si="88"/>
        <v>11.502064035047166</v>
      </c>
      <c r="AC56" s="133">
        <f t="shared" si="89"/>
        <v>0</v>
      </c>
      <c r="AD56" s="158">
        <v>0</v>
      </c>
      <c r="AE56" s="135">
        <f t="shared" si="90"/>
        <v>11.502064035047166</v>
      </c>
      <c r="AF56" s="127">
        <f t="shared" si="91"/>
        <v>46</v>
      </c>
      <c r="AG56" s="131">
        <f t="shared" si="92"/>
        <v>45889</v>
      </c>
    </row>
    <row r="57" spans="1:33" x14ac:dyDescent="0.2">
      <c r="A57" s="103">
        <f t="shared" si="6"/>
        <v>44535</v>
      </c>
      <c r="B57" s="100">
        <f t="shared" si="0"/>
        <v>1015.36358233</v>
      </c>
      <c r="C57" s="3">
        <f t="shared" si="31"/>
        <v>1005.28546166</v>
      </c>
      <c r="D57" s="104">
        <f t="shared" si="22"/>
        <v>944.52</v>
      </c>
      <c r="E57" s="137">
        <f>IF(DAY(A56)=$A$5,VLOOKUP(A56,[1]A!$E$15:$G$200,3),E56)</f>
        <v>952.596</v>
      </c>
      <c r="F57" s="105">
        <f t="shared" si="23"/>
        <v>44490</v>
      </c>
      <c r="G57" s="159">
        <f t="shared" si="24"/>
        <v>8.5503747935460339E-3</v>
      </c>
      <c r="H57" s="106">
        <f t="shared" si="9"/>
        <v>15</v>
      </c>
      <c r="I57" s="106">
        <f t="shared" si="10"/>
        <v>30</v>
      </c>
      <c r="J57" s="100">
        <f t="shared" si="11"/>
        <v>1.0042660876448761</v>
      </c>
      <c r="K57" s="3">
        <v>1</v>
      </c>
      <c r="L57" s="100">
        <f t="shared" si="95"/>
        <v>1.0042660800000001</v>
      </c>
      <c r="M57" s="100">
        <f t="shared" si="3"/>
        <v>1009.57408986</v>
      </c>
      <c r="N57" s="24">
        <f t="shared" si="25"/>
        <v>0</v>
      </c>
      <c r="O57" s="99">
        <f t="shared" si="13"/>
        <v>0</v>
      </c>
      <c r="P57" s="100">
        <f t="shared" si="77"/>
        <v>0</v>
      </c>
      <c r="Q57" s="99">
        <f t="shared" si="14"/>
        <v>0.14710000000000001</v>
      </c>
      <c r="R57" s="8">
        <f t="shared" si="15"/>
        <v>1.005734589</v>
      </c>
      <c r="S57" s="100">
        <f t="shared" si="16"/>
        <v>5.7894924699999999</v>
      </c>
      <c r="T57" s="100">
        <f t="shared" si="17"/>
        <v>0</v>
      </c>
      <c r="U57" s="109" t="str">
        <f t="shared" ref="U57" si="103">U56</f>
        <v>J=</v>
      </c>
      <c r="V57" s="140">
        <f t="shared" si="80"/>
        <v>44550</v>
      </c>
      <c r="W57" s="4"/>
      <c r="X57" s="127">
        <f t="shared" si="19"/>
        <v>47</v>
      </c>
      <c r="Y57" s="131">
        <f t="shared" si="85"/>
        <v>45889</v>
      </c>
      <c r="Z57" s="131">
        <f t="shared" si="86"/>
        <v>45890</v>
      </c>
      <c r="AA57" s="133">
        <f t="shared" si="87"/>
        <v>1000</v>
      </c>
      <c r="AB57" s="134">
        <f t="shared" si="88"/>
        <v>11.502064035047166</v>
      </c>
      <c r="AC57" s="133">
        <f t="shared" si="89"/>
        <v>0</v>
      </c>
      <c r="AD57" s="158">
        <v>0</v>
      </c>
      <c r="AE57" s="135">
        <f t="shared" si="90"/>
        <v>11.502064035047166</v>
      </c>
      <c r="AF57" s="127">
        <f t="shared" si="91"/>
        <v>47</v>
      </c>
      <c r="AG57" s="131">
        <f t="shared" si="92"/>
        <v>45920</v>
      </c>
    </row>
    <row r="58" spans="1:33" x14ac:dyDescent="0.2">
      <c r="A58" s="103">
        <f t="shared" si="6"/>
        <v>44536</v>
      </c>
      <c r="B58" s="100">
        <f t="shared" si="0"/>
        <v>1016.03903652</v>
      </c>
      <c r="C58" s="3">
        <f t="shared" si="31"/>
        <v>1005.28546166</v>
      </c>
      <c r="D58" s="104">
        <f t="shared" si="22"/>
        <v>944.52</v>
      </c>
      <c r="E58" s="137">
        <f>IF(DAY(A57)=$A$5,VLOOKUP(A57,[1]A!$E$15:$G$200,3),E57)</f>
        <v>952.596</v>
      </c>
      <c r="F58" s="105">
        <f t="shared" si="23"/>
        <v>44490</v>
      </c>
      <c r="G58" s="159">
        <f t="shared" si="24"/>
        <v>8.5503747935460339E-3</v>
      </c>
      <c r="H58" s="106">
        <f t="shared" si="9"/>
        <v>16</v>
      </c>
      <c r="I58" s="106">
        <f t="shared" si="10"/>
        <v>30</v>
      </c>
      <c r="J58" s="100">
        <f t="shared" si="11"/>
        <v>1.0045511397242624</v>
      </c>
      <c r="K58" s="3">
        <v>1</v>
      </c>
      <c r="L58" s="100">
        <f t="shared" si="95"/>
        <v>1.0045511300000001</v>
      </c>
      <c r="M58" s="100">
        <f t="shared" si="3"/>
        <v>1009.86064648</v>
      </c>
      <c r="N58" s="24">
        <f t="shared" si="25"/>
        <v>0</v>
      </c>
      <c r="O58" s="99">
        <f t="shared" si="13"/>
        <v>0</v>
      </c>
      <c r="P58" s="100">
        <f t="shared" si="77"/>
        <v>0</v>
      </c>
      <c r="Q58" s="99">
        <f t="shared" si="14"/>
        <v>0.14710000000000001</v>
      </c>
      <c r="R58" s="8">
        <f t="shared" si="15"/>
        <v>1.0061180620000001</v>
      </c>
      <c r="S58" s="100">
        <f t="shared" si="16"/>
        <v>6.17839004</v>
      </c>
      <c r="T58" s="100">
        <f t="shared" si="17"/>
        <v>0</v>
      </c>
      <c r="U58" s="109" t="str">
        <f t="shared" ref="U58" si="104">U57</f>
        <v>J=</v>
      </c>
      <c r="V58" s="140">
        <f t="shared" si="80"/>
        <v>44550</v>
      </c>
      <c r="W58" s="4"/>
      <c r="X58" s="127">
        <f t="shared" si="19"/>
        <v>48</v>
      </c>
      <c r="Y58" s="131">
        <f t="shared" si="85"/>
        <v>45920</v>
      </c>
      <c r="Z58" s="131">
        <f t="shared" si="86"/>
        <v>45923</v>
      </c>
      <c r="AA58" s="133">
        <f t="shared" si="87"/>
        <v>1000</v>
      </c>
      <c r="AB58" s="134">
        <f t="shared" si="88"/>
        <v>11.502064035047166</v>
      </c>
      <c r="AC58" s="133">
        <f t="shared" si="89"/>
        <v>0</v>
      </c>
      <c r="AD58" s="158">
        <v>0</v>
      </c>
      <c r="AE58" s="135">
        <f t="shared" si="90"/>
        <v>11.502064035047166</v>
      </c>
      <c r="AF58" s="127">
        <f t="shared" si="91"/>
        <v>48</v>
      </c>
      <c r="AG58" s="131">
        <f t="shared" si="92"/>
        <v>45950</v>
      </c>
    </row>
    <row r="59" spans="1:33" x14ac:dyDescent="0.2">
      <c r="A59" s="103">
        <f t="shared" si="6"/>
        <v>44537</v>
      </c>
      <c r="B59" s="100">
        <f t="shared" si="0"/>
        <v>1016.71495004</v>
      </c>
      <c r="C59" s="3">
        <f t="shared" si="31"/>
        <v>1005.28546166</v>
      </c>
      <c r="D59" s="104">
        <f t="shared" si="22"/>
        <v>944.52</v>
      </c>
      <c r="E59" s="137">
        <f>IF(DAY(A58)=$A$5,VLOOKUP(A58,[1]A!$E$15:$G$200,3),E58)</f>
        <v>952.596</v>
      </c>
      <c r="F59" s="105">
        <f t="shared" si="23"/>
        <v>44490</v>
      </c>
      <c r="G59" s="159">
        <f t="shared" si="24"/>
        <v>8.5503747935460339E-3</v>
      </c>
      <c r="H59" s="106">
        <f t="shared" si="9"/>
        <v>17</v>
      </c>
      <c r="I59" s="106">
        <f t="shared" si="10"/>
        <v>30</v>
      </c>
      <c r="J59" s="100">
        <f t="shared" si="11"/>
        <v>1.0048362727131697</v>
      </c>
      <c r="K59" s="3">
        <v>1</v>
      </c>
      <c r="L59" s="100">
        <f t="shared" si="95"/>
        <v>1.00483627</v>
      </c>
      <c r="M59" s="100">
        <f t="shared" si="3"/>
        <v>1010.14729357</v>
      </c>
      <c r="N59" s="24">
        <f t="shared" si="25"/>
        <v>0</v>
      </c>
      <c r="O59" s="99">
        <f t="shared" si="13"/>
        <v>0</v>
      </c>
      <c r="P59" s="100">
        <f t="shared" si="77"/>
        <v>0</v>
      </c>
      <c r="Q59" s="99">
        <f t="shared" si="14"/>
        <v>0.14710000000000001</v>
      </c>
      <c r="R59" s="8">
        <f t="shared" si="15"/>
        <v>1.0065016819999999</v>
      </c>
      <c r="S59" s="100">
        <f t="shared" si="16"/>
        <v>6.5676564700000002</v>
      </c>
      <c r="T59" s="100">
        <f t="shared" si="17"/>
        <v>0</v>
      </c>
      <c r="U59" s="109" t="str">
        <f t="shared" ref="U59" si="105">U58</f>
        <v>J=</v>
      </c>
      <c r="V59" s="140">
        <f t="shared" si="80"/>
        <v>44550</v>
      </c>
      <c r="W59" s="4"/>
      <c r="X59" s="127">
        <f t="shared" si="19"/>
        <v>49</v>
      </c>
      <c r="Y59" s="131">
        <f t="shared" si="85"/>
        <v>45950</v>
      </c>
      <c r="Z59" s="131">
        <f t="shared" si="86"/>
        <v>45951</v>
      </c>
      <c r="AA59" s="133">
        <f t="shared" si="87"/>
        <v>1000</v>
      </c>
      <c r="AB59" s="134">
        <f t="shared" si="88"/>
        <v>11.502064035047166</v>
      </c>
      <c r="AC59" s="133">
        <f t="shared" si="89"/>
        <v>0</v>
      </c>
      <c r="AD59" s="158">
        <v>0</v>
      </c>
      <c r="AE59" s="135">
        <f t="shared" si="90"/>
        <v>11.502064035047166</v>
      </c>
      <c r="AF59" s="127">
        <f t="shared" si="91"/>
        <v>49</v>
      </c>
      <c r="AG59" s="131">
        <f t="shared" si="92"/>
        <v>45981</v>
      </c>
    </row>
    <row r="60" spans="1:33" x14ac:dyDescent="0.2">
      <c r="A60" s="103">
        <f t="shared" si="6"/>
        <v>44538</v>
      </c>
      <c r="B60" s="100">
        <f t="shared" si="0"/>
        <v>1017.39130087</v>
      </c>
      <c r="C60" s="3">
        <f t="shared" si="31"/>
        <v>1005.28546166</v>
      </c>
      <c r="D60" s="104">
        <f t="shared" si="22"/>
        <v>944.52</v>
      </c>
      <c r="E60" s="137">
        <f>IF(DAY(A59)=$A$5,VLOOKUP(A59,[1]A!$E$15:$G$200,3),E59)</f>
        <v>952.596</v>
      </c>
      <c r="F60" s="105">
        <f t="shared" si="23"/>
        <v>44490</v>
      </c>
      <c r="G60" s="159">
        <f t="shared" si="24"/>
        <v>8.5503747935460339E-3</v>
      </c>
      <c r="H60" s="106">
        <f t="shared" si="9"/>
        <v>18</v>
      </c>
      <c r="I60" s="106">
        <f t="shared" si="10"/>
        <v>30</v>
      </c>
      <c r="J60" s="100">
        <f t="shared" si="11"/>
        <v>1.0051214866345632</v>
      </c>
      <c r="K60" s="3">
        <v>1</v>
      </c>
      <c r="L60" s="100">
        <f t="shared" si="95"/>
        <v>1.0051214799999999</v>
      </c>
      <c r="M60" s="100">
        <f t="shared" si="3"/>
        <v>1010.43401104</v>
      </c>
      <c r="N60" s="24">
        <f t="shared" si="25"/>
        <v>0</v>
      </c>
      <c r="O60" s="99">
        <f t="shared" si="13"/>
        <v>0</v>
      </c>
      <c r="P60" s="100">
        <f t="shared" si="77"/>
        <v>0</v>
      </c>
      <c r="Q60" s="99">
        <f t="shared" si="14"/>
        <v>0.14710000000000001</v>
      </c>
      <c r="R60" s="8">
        <f t="shared" si="15"/>
        <v>1.0068854469999999</v>
      </c>
      <c r="S60" s="100">
        <f t="shared" si="16"/>
        <v>6.9572898299999997</v>
      </c>
      <c r="T60" s="100">
        <f t="shared" si="17"/>
        <v>0</v>
      </c>
      <c r="U60" s="109" t="str">
        <f t="shared" ref="U60" si="106">U59</f>
        <v>J=</v>
      </c>
      <c r="V60" s="140">
        <f t="shared" si="80"/>
        <v>44550</v>
      </c>
      <c r="W60" s="4"/>
      <c r="X60" s="127">
        <f t="shared" si="19"/>
        <v>50</v>
      </c>
      <c r="Y60" s="131">
        <f t="shared" si="85"/>
        <v>45981</v>
      </c>
      <c r="Z60" s="131">
        <f t="shared" si="86"/>
        <v>45985</v>
      </c>
      <c r="AA60" s="133">
        <f t="shared" si="87"/>
        <v>1000</v>
      </c>
      <c r="AB60" s="134">
        <f t="shared" si="88"/>
        <v>11.502064035047166</v>
      </c>
      <c r="AC60" s="133">
        <f t="shared" si="89"/>
        <v>0</v>
      </c>
      <c r="AD60" s="158">
        <v>0</v>
      </c>
      <c r="AE60" s="135">
        <f t="shared" si="90"/>
        <v>11.502064035047166</v>
      </c>
      <c r="AF60" s="127">
        <f t="shared" si="91"/>
        <v>50</v>
      </c>
      <c r="AG60" s="131">
        <f t="shared" si="92"/>
        <v>46011</v>
      </c>
    </row>
    <row r="61" spans="1:33" x14ac:dyDescent="0.2">
      <c r="A61" s="103">
        <f t="shared" si="6"/>
        <v>44539</v>
      </c>
      <c r="B61" s="100">
        <f t="shared" si="0"/>
        <v>1018.06811146</v>
      </c>
      <c r="C61" s="3">
        <f t="shared" si="31"/>
        <v>1005.28546166</v>
      </c>
      <c r="D61" s="104">
        <f t="shared" si="22"/>
        <v>944.52</v>
      </c>
      <c r="E61" s="137">
        <f>IF(DAY(A60)=$A$5,VLOOKUP(A60,[1]A!$E$15:$G$200,3),E60)</f>
        <v>952.596</v>
      </c>
      <c r="F61" s="105">
        <f t="shared" si="23"/>
        <v>44490</v>
      </c>
      <c r="G61" s="159">
        <f t="shared" si="24"/>
        <v>8.5503747935460339E-3</v>
      </c>
      <c r="H61" s="106">
        <f t="shared" si="9"/>
        <v>19</v>
      </c>
      <c r="I61" s="106">
        <f t="shared" si="10"/>
        <v>30</v>
      </c>
      <c r="J61" s="100">
        <f t="shared" si="11"/>
        <v>1.0054067815114149</v>
      </c>
      <c r="K61" s="3">
        <v>1</v>
      </c>
      <c r="L61" s="100">
        <f t="shared" si="95"/>
        <v>1.0054067799999999</v>
      </c>
      <c r="M61" s="100">
        <f t="shared" si="3"/>
        <v>1010.72081898</v>
      </c>
      <c r="N61" s="24">
        <f t="shared" si="25"/>
        <v>0</v>
      </c>
      <c r="O61" s="99">
        <f t="shared" si="13"/>
        <v>0</v>
      </c>
      <c r="P61" s="100">
        <f t="shared" si="77"/>
        <v>0</v>
      </c>
      <c r="Q61" s="99">
        <f t="shared" si="14"/>
        <v>0.14710000000000001</v>
      </c>
      <c r="R61" s="8">
        <f t="shared" si="15"/>
        <v>1.0072693589999999</v>
      </c>
      <c r="S61" s="100">
        <f t="shared" si="16"/>
        <v>7.3472924800000001</v>
      </c>
      <c r="T61" s="100">
        <f t="shared" si="17"/>
        <v>0</v>
      </c>
      <c r="U61" s="109" t="str">
        <f t="shared" ref="U61" si="107">U60</f>
        <v>J=</v>
      </c>
      <c r="V61" s="140">
        <f t="shared" si="80"/>
        <v>44550</v>
      </c>
      <c r="W61" s="4"/>
      <c r="X61" s="127">
        <f t="shared" si="19"/>
        <v>51</v>
      </c>
      <c r="Y61" s="131">
        <f t="shared" si="85"/>
        <v>46011</v>
      </c>
      <c r="Z61" s="131">
        <f t="shared" si="86"/>
        <v>46014</v>
      </c>
      <c r="AA61" s="133">
        <f t="shared" si="87"/>
        <v>1000</v>
      </c>
      <c r="AB61" s="134">
        <f t="shared" si="88"/>
        <v>11.502064035047166</v>
      </c>
      <c r="AC61" s="133">
        <f t="shared" si="89"/>
        <v>0</v>
      </c>
      <c r="AD61" s="158">
        <v>0</v>
      </c>
      <c r="AE61" s="135">
        <f t="shared" si="90"/>
        <v>11.502064035047166</v>
      </c>
      <c r="AF61" s="127">
        <f t="shared" si="91"/>
        <v>51</v>
      </c>
      <c r="AG61" s="131">
        <f t="shared" si="92"/>
        <v>46042</v>
      </c>
    </row>
    <row r="62" spans="1:33" x14ac:dyDescent="0.2">
      <c r="A62" s="103">
        <f t="shared" si="6"/>
        <v>44540</v>
      </c>
      <c r="B62" s="100">
        <f t="shared" si="0"/>
        <v>1018.7453618000001</v>
      </c>
      <c r="C62" s="3">
        <f t="shared" si="31"/>
        <v>1005.28546166</v>
      </c>
      <c r="D62" s="104">
        <f t="shared" si="22"/>
        <v>944.52</v>
      </c>
      <c r="E62" s="137">
        <f>IF(DAY(A61)=$A$5,VLOOKUP(A61,[1]A!$E$15:$G$200,3),E61)</f>
        <v>952.596</v>
      </c>
      <c r="F62" s="105">
        <f t="shared" si="23"/>
        <v>44490</v>
      </c>
      <c r="G62" s="159">
        <f t="shared" si="24"/>
        <v>8.5503747935460339E-3</v>
      </c>
      <c r="H62" s="106">
        <f t="shared" si="9"/>
        <v>20</v>
      </c>
      <c r="I62" s="106">
        <f t="shared" si="10"/>
        <v>30</v>
      </c>
      <c r="J62" s="100">
        <f t="shared" si="11"/>
        <v>1.0056921573667035</v>
      </c>
      <c r="K62" s="3">
        <v>1</v>
      </c>
      <c r="L62" s="100">
        <f t="shared" si="95"/>
        <v>1.00569215</v>
      </c>
      <c r="M62" s="100">
        <f t="shared" si="3"/>
        <v>1011.0076973</v>
      </c>
      <c r="N62" s="24">
        <f t="shared" si="25"/>
        <v>0</v>
      </c>
      <c r="O62" s="99">
        <f t="shared" si="13"/>
        <v>0</v>
      </c>
      <c r="P62" s="100">
        <f t="shared" si="77"/>
        <v>0</v>
      </c>
      <c r="Q62" s="99">
        <f t="shared" si="14"/>
        <v>0.14710000000000001</v>
      </c>
      <c r="R62" s="8">
        <f t="shared" si="15"/>
        <v>1.0076534180000001</v>
      </c>
      <c r="S62" s="100">
        <f t="shared" si="16"/>
        <v>7.7376645000000002</v>
      </c>
      <c r="T62" s="100">
        <f t="shared" si="17"/>
        <v>0</v>
      </c>
      <c r="U62" s="109" t="str">
        <f t="shared" ref="U62" si="108">U61</f>
        <v>J=</v>
      </c>
      <c r="V62" s="140">
        <f t="shared" si="80"/>
        <v>44550</v>
      </c>
      <c r="W62" s="4"/>
      <c r="X62" s="127">
        <f t="shared" si="19"/>
        <v>52</v>
      </c>
      <c r="Y62" s="131">
        <f t="shared" si="85"/>
        <v>46042</v>
      </c>
      <c r="Z62" s="131">
        <f t="shared" si="86"/>
        <v>46043</v>
      </c>
      <c r="AA62" s="133">
        <f t="shared" si="87"/>
        <v>0</v>
      </c>
      <c r="AB62" s="134">
        <f t="shared" si="88"/>
        <v>11.502064035047166</v>
      </c>
      <c r="AC62" s="133">
        <f t="shared" si="89"/>
        <v>1000</v>
      </c>
      <c r="AD62" s="158">
        <v>1</v>
      </c>
      <c r="AE62" s="135">
        <f t="shared" si="90"/>
        <v>1011.5020640350472</v>
      </c>
      <c r="AF62" s="127">
        <f t="shared" si="91"/>
        <v>52</v>
      </c>
      <c r="AG62" s="131">
        <f t="shared" si="92"/>
        <v>0</v>
      </c>
    </row>
    <row r="63" spans="1:33" x14ac:dyDescent="0.2">
      <c r="A63" s="103">
        <f t="shared" si="6"/>
        <v>44541</v>
      </c>
      <c r="B63" s="100">
        <f t="shared" si="0"/>
        <v>1019.42307033</v>
      </c>
      <c r="C63" s="3">
        <f t="shared" si="31"/>
        <v>1005.28546166</v>
      </c>
      <c r="D63" s="104">
        <f t="shared" si="22"/>
        <v>944.52</v>
      </c>
      <c r="E63" s="137">
        <f>IF(DAY(A62)=$A$5,VLOOKUP(A62,[1]A!$E$15:$G$200,3),E62)</f>
        <v>952.596</v>
      </c>
      <c r="F63" s="105">
        <f t="shared" si="23"/>
        <v>44490</v>
      </c>
      <c r="G63" s="159">
        <f t="shared" si="24"/>
        <v>8.5503747935460339E-3</v>
      </c>
      <c r="H63" s="106">
        <f t="shared" si="9"/>
        <v>21</v>
      </c>
      <c r="I63" s="106">
        <f t="shared" si="10"/>
        <v>30</v>
      </c>
      <c r="J63" s="100">
        <f t="shared" si="11"/>
        <v>1.0059776142234138</v>
      </c>
      <c r="K63" s="3">
        <v>1</v>
      </c>
      <c r="L63" s="100">
        <f t="shared" si="95"/>
        <v>1.00597761</v>
      </c>
      <c r="M63" s="100">
        <f t="shared" si="3"/>
        <v>1011.29466608</v>
      </c>
      <c r="N63" s="24">
        <f t="shared" si="25"/>
        <v>0</v>
      </c>
      <c r="O63" s="99">
        <f t="shared" si="13"/>
        <v>0</v>
      </c>
      <c r="P63" s="100">
        <f t="shared" si="77"/>
        <v>0</v>
      </c>
      <c r="Q63" s="99">
        <f t="shared" si="14"/>
        <v>0.14710000000000001</v>
      </c>
      <c r="R63" s="8">
        <f t="shared" si="15"/>
        <v>1.008037622</v>
      </c>
      <c r="S63" s="100">
        <f t="shared" si="16"/>
        <v>8.1284042500000009</v>
      </c>
      <c r="T63" s="100">
        <f t="shared" si="17"/>
        <v>0</v>
      </c>
      <c r="U63" s="109" t="str">
        <f t="shared" ref="U63" si="109">U62</f>
        <v>J=</v>
      </c>
      <c r="V63" s="140">
        <f t="shared" si="80"/>
        <v>44550</v>
      </c>
      <c r="W63" s="4"/>
      <c r="AE63" s="9"/>
      <c r="AF63" s="9"/>
      <c r="AG63" s="9"/>
    </row>
    <row r="64" spans="1:33" x14ac:dyDescent="0.2">
      <c r="A64" s="103">
        <f t="shared" si="6"/>
        <v>44542</v>
      </c>
      <c r="B64" s="100">
        <f t="shared" si="0"/>
        <v>1020.10123019</v>
      </c>
      <c r="C64" s="3">
        <f t="shared" si="31"/>
        <v>1005.28546166</v>
      </c>
      <c r="D64" s="104">
        <f t="shared" si="22"/>
        <v>944.52</v>
      </c>
      <c r="E64" s="137">
        <f>IF(DAY(A63)=$A$5,VLOOKUP(A63,[1]A!$E$15:$G$200,3),E63)</f>
        <v>952.596</v>
      </c>
      <c r="F64" s="105">
        <f t="shared" si="23"/>
        <v>44490</v>
      </c>
      <c r="G64" s="159">
        <f t="shared" si="24"/>
        <v>8.5503747935460339E-3</v>
      </c>
      <c r="H64" s="106">
        <f t="shared" si="9"/>
        <v>22</v>
      </c>
      <c r="I64" s="106">
        <f t="shared" si="10"/>
        <v>30</v>
      </c>
      <c r="J64" s="100">
        <f t="shared" si="11"/>
        <v>1.0062631521045375</v>
      </c>
      <c r="K64" s="3">
        <v>1</v>
      </c>
      <c r="L64" s="100">
        <f t="shared" si="95"/>
        <v>1.0062631500000001</v>
      </c>
      <c r="M64" s="100">
        <f t="shared" si="3"/>
        <v>1011.58171529</v>
      </c>
      <c r="N64" s="24">
        <f t="shared" si="25"/>
        <v>0</v>
      </c>
      <c r="O64" s="99">
        <f t="shared" si="13"/>
        <v>0</v>
      </c>
      <c r="P64" s="100">
        <f t="shared" si="77"/>
        <v>0</v>
      </c>
      <c r="Q64" s="99">
        <f t="shared" si="14"/>
        <v>0.14710000000000001</v>
      </c>
      <c r="R64" s="8">
        <f t="shared" si="15"/>
        <v>1.008421974</v>
      </c>
      <c r="S64" s="100">
        <f t="shared" si="16"/>
        <v>8.5195149000000008</v>
      </c>
      <c r="T64" s="100">
        <f t="shared" si="17"/>
        <v>0</v>
      </c>
      <c r="U64" s="109" t="str">
        <f t="shared" ref="U64" si="110">U63</f>
        <v>J=</v>
      </c>
      <c r="V64" s="140">
        <f t="shared" si="80"/>
        <v>44550</v>
      </c>
      <c r="W64" s="4"/>
      <c r="AE64" s="9"/>
      <c r="AF64" s="9"/>
      <c r="AG64" s="9"/>
    </row>
    <row r="65" spans="1:203" ht="15" x14ac:dyDescent="0.2">
      <c r="A65" s="103">
        <f t="shared" si="6"/>
        <v>44543</v>
      </c>
      <c r="B65" s="100">
        <f t="shared" si="0"/>
        <v>1020.77983856</v>
      </c>
      <c r="C65" s="3">
        <f t="shared" si="31"/>
        <v>1005.28546166</v>
      </c>
      <c r="D65" s="104">
        <f t="shared" si="22"/>
        <v>944.52</v>
      </c>
      <c r="E65" s="137">
        <f>IF(DAY(A64)=$A$5,VLOOKUP(A64,[1]A!$E$15:$G$200,3),E64)</f>
        <v>952.596</v>
      </c>
      <c r="F65" s="105">
        <f t="shared" si="23"/>
        <v>44490</v>
      </c>
      <c r="G65" s="159">
        <f t="shared" si="24"/>
        <v>8.5503747935460339E-3</v>
      </c>
      <c r="H65" s="106">
        <f t="shared" si="9"/>
        <v>23</v>
      </c>
      <c r="I65" s="106">
        <f t="shared" si="10"/>
        <v>30</v>
      </c>
      <c r="J65" s="100">
        <f t="shared" si="11"/>
        <v>1.0065487710330725</v>
      </c>
      <c r="K65" s="3">
        <v>1</v>
      </c>
      <c r="L65" s="100">
        <f t="shared" si="95"/>
        <v>1.00654877</v>
      </c>
      <c r="M65" s="100">
        <f t="shared" si="3"/>
        <v>1011.86884493</v>
      </c>
      <c r="N65" s="24">
        <f t="shared" si="25"/>
        <v>0</v>
      </c>
      <c r="O65" s="99">
        <f t="shared" si="13"/>
        <v>0</v>
      </c>
      <c r="P65" s="100">
        <f t="shared" si="77"/>
        <v>0</v>
      </c>
      <c r="Q65" s="99">
        <f t="shared" si="14"/>
        <v>0.14710000000000001</v>
      </c>
      <c r="R65" s="8">
        <f t="shared" si="15"/>
        <v>1.008806471</v>
      </c>
      <c r="S65" s="100">
        <f t="shared" si="16"/>
        <v>8.9109936300000001</v>
      </c>
      <c r="T65" s="100">
        <f t="shared" si="17"/>
        <v>0</v>
      </c>
      <c r="U65" s="109" t="str">
        <f t="shared" ref="U65" si="111">U64</f>
        <v>J=</v>
      </c>
      <c r="V65" s="140">
        <f t="shared" si="80"/>
        <v>44550</v>
      </c>
      <c r="W65" s="4"/>
      <c r="X65" s="112" t="s">
        <v>45</v>
      </c>
      <c r="AB65" s="111" t="s">
        <v>55</v>
      </c>
      <c r="AC65" s="124" t="s">
        <v>48</v>
      </c>
      <c r="AD65" s="123" t="s">
        <v>51</v>
      </c>
      <c r="AE65" s="125" t="s">
        <v>49</v>
      </c>
      <c r="AF65" s="123" t="s">
        <v>44</v>
      </c>
      <c r="AG65" s="126" t="s">
        <v>50</v>
      </c>
    </row>
    <row r="66" spans="1:203" x14ac:dyDescent="0.2">
      <c r="A66" s="103">
        <f t="shared" si="6"/>
        <v>44544</v>
      </c>
      <c r="B66" s="100">
        <f t="shared" si="0"/>
        <v>1021.4588986900001</v>
      </c>
      <c r="C66" s="3">
        <f t="shared" si="31"/>
        <v>1005.28546166</v>
      </c>
      <c r="D66" s="104">
        <f t="shared" si="22"/>
        <v>944.52</v>
      </c>
      <c r="E66" s="137">
        <f>IF(DAY(A65)=$A$5,VLOOKUP(A65,[1]A!$E$15:$G$200,3),E65)</f>
        <v>952.596</v>
      </c>
      <c r="F66" s="105">
        <f t="shared" si="23"/>
        <v>44490</v>
      </c>
      <c r="G66" s="159">
        <f t="shared" si="24"/>
        <v>8.5503747935460339E-3</v>
      </c>
      <c r="H66" s="106">
        <f t="shared" si="9"/>
        <v>24</v>
      </c>
      <c r="I66" s="106">
        <f t="shared" si="10"/>
        <v>30</v>
      </c>
      <c r="J66" s="100">
        <f t="shared" si="11"/>
        <v>1.0068344710320236</v>
      </c>
      <c r="K66" s="3">
        <v>1</v>
      </c>
      <c r="L66" s="100">
        <f t="shared" si="95"/>
        <v>1.00683447</v>
      </c>
      <c r="M66" s="100">
        <f t="shared" si="3"/>
        <v>1012.15605498</v>
      </c>
      <c r="N66" s="24">
        <f t="shared" si="25"/>
        <v>0</v>
      </c>
      <c r="O66" s="99">
        <f t="shared" si="13"/>
        <v>0</v>
      </c>
      <c r="P66" s="100">
        <f t="shared" si="77"/>
        <v>0</v>
      </c>
      <c r="Q66" s="99">
        <f t="shared" si="14"/>
        <v>0.14710000000000001</v>
      </c>
      <c r="R66" s="8">
        <f t="shared" si="15"/>
        <v>1.009191116</v>
      </c>
      <c r="S66" s="100">
        <f t="shared" si="16"/>
        <v>9.3028437099999994</v>
      </c>
      <c r="T66" s="100">
        <f t="shared" si="17"/>
        <v>0</v>
      </c>
      <c r="U66" s="109" t="str">
        <f t="shared" ref="U66" si="112">U65</f>
        <v>J=</v>
      </c>
      <c r="V66" s="140">
        <f t="shared" si="80"/>
        <v>44550</v>
      </c>
      <c r="W66" s="4"/>
      <c r="X66" s="131">
        <f>[2]Plan1!$A242</f>
        <v>44197</v>
      </c>
      <c r="Y66" s="136" t="str">
        <f>[2]Plan1!$C242</f>
        <v>Confraternização Universal</v>
      </c>
      <c r="AB66" s="127"/>
      <c r="AC66" s="127"/>
      <c r="AD66" s="127"/>
      <c r="AE66" s="127"/>
      <c r="AF66" s="128"/>
      <c r="AG66" s="129"/>
    </row>
    <row r="67" spans="1:203" x14ac:dyDescent="0.2">
      <c r="A67" s="103">
        <f t="shared" si="6"/>
        <v>44545</v>
      </c>
      <c r="B67" s="100">
        <f t="shared" si="0"/>
        <v>1022.1384087700001</v>
      </c>
      <c r="C67" s="3">
        <f t="shared" si="31"/>
        <v>1005.28546166</v>
      </c>
      <c r="D67" s="104">
        <f t="shared" si="22"/>
        <v>944.52</v>
      </c>
      <c r="E67" s="137">
        <f>IF(DAY(A66)=$A$5,VLOOKUP(A66,[1]A!$E$15:$G$200,3),E66)</f>
        <v>952.596</v>
      </c>
      <c r="F67" s="105">
        <f t="shared" si="23"/>
        <v>44490</v>
      </c>
      <c r="G67" s="159">
        <f t="shared" si="24"/>
        <v>8.5503747935460339E-3</v>
      </c>
      <c r="H67" s="106">
        <f t="shared" si="9"/>
        <v>25</v>
      </c>
      <c r="I67" s="106">
        <f t="shared" si="10"/>
        <v>30</v>
      </c>
      <c r="J67" s="100">
        <f t="shared" si="11"/>
        <v>1.0071202521244018</v>
      </c>
      <c r="K67" s="3">
        <v>1</v>
      </c>
      <c r="L67" s="100">
        <f t="shared" si="95"/>
        <v>1.0071202500000001</v>
      </c>
      <c r="M67" s="100">
        <f t="shared" si="3"/>
        <v>1012.44334546</v>
      </c>
      <c r="N67" s="24">
        <f t="shared" si="25"/>
        <v>0</v>
      </c>
      <c r="O67" s="99">
        <f t="shared" si="13"/>
        <v>0</v>
      </c>
      <c r="P67" s="100">
        <f t="shared" si="77"/>
        <v>0</v>
      </c>
      <c r="Q67" s="99">
        <f t="shared" si="14"/>
        <v>0.14710000000000001</v>
      </c>
      <c r="R67" s="8">
        <f t="shared" si="15"/>
        <v>1.0095759070000001</v>
      </c>
      <c r="S67" s="100">
        <f t="shared" si="16"/>
        <v>9.6950633100000001</v>
      </c>
      <c r="T67" s="100">
        <f t="shared" si="17"/>
        <v>0</v>
      </c>
      <c r="U67" s="109" t="str">
        <f t="shared" ref="U67" si="113">U66</f>
        <v>J=</v>
      </c>
      <c r="V67" s="140">
        <f t="shared" si="80"/>
        <v>44550</v>
      </c>
      <c r="W67" s="4"/>
      <c r="X67" s="131">
        <f>[2]Plan1!$A243</f>
        <v>44242</v>
      </c>
      <c r="Y67" s="136" t="str">
        <f>[2]Plan1!$C243</f>
        <v>Carnaval</v>
      </c>
      <c r="AB67" s="138">
        <v>44459</v>
      </c>
      <c r="AC67" s="138">
        <f t="shared" ref="AC67:AC102" si="114">WORKDAY(AB67,-1,X$66:X$300)</f>
        <v>44456</v>
      </c>
      <c r="AD67" s="138">
        <f>WORKDAY(AC67,2,X$66:X$300)</f>
        <v>44460</v>
      </c>
      <c r="AE67" s="138">
        <f t="shared" ref="AE67:AE102" si="115">AD68</f>
        <v>44490</v>
      </c>
      <c r="AF67" s="138">
        <f>AD67</f>
        <v>44460</v>
      </c>
      <c r="AG67" s="138">
        <f t="shared" ref="AG67:AG102" si="116">AF68</f>
        <v>44490</v>
      </c>
    </row>
    <row r="68" spans="1:203" x14ac:dyDescent="0.2">
      <c r="A68" s="103">
        <f t="shared" si="6"/>
        <v>44546</v>
      </c>
      <c r="B68" s="100">
        <f t="shared" si="0"/>
        <v>1022.81837006</v>
      </c>
      <c r="C68" s="3">
        <f t="shared" si="31"/>
        <v>1005.28546166</v>
      </c>
      <c r="D68" s="104">
        <f t="shared" si="22"/>
        <v>944.52</v>
      </c>
      <c r="E68" s="137">
        <f>IF(DAY(A67)=$A$5,VLOOKUP(A67,[1]A!$E$15:$G$200,3),E67)</f>
        <v>952.596</v>
      </c>
      <c r="F68" s="105">
        <f t="shared" si="23"/>
        <v>44490</v>
      </c>
      <c r="G68" s="159">
        <f t="shared" si="24"/>
        <v>8.5503747935460339E-3</v>
      </c>
      <c r="H68" s="106">
        <f t="shared" si="9"/>
        <v>26</v>
      </c>
      <c r="I68" s="106">
        <f t="shared" si="10"/>
        <v>30</v>
      </c>
      <c r="J68" s="100">
        <f t="shared" si="11"/>
        <v>1.0074061143332247</v>
      </c>
      <c r="K68" s="3">
        <v>1</v>
      </c>
      <c r="L68" s="100">
        <f t="shared" si="95"/>
        <v>1.00740611</v>
      </c>
      <c r="M68" s="100">
        <f t="shared" si="3"/>
        <v>1012.73071637</v>
      </c>
      <c r="N68" s="24">
        <f t="shared" si="25"/>
        <v>0</v>
      </c>
      <c r="O68" s="99">
        <f t="shared" si="13"/>
        <v>0</v>
      </c>
      <c r="P68" s="100">
        <f t="shared" si="77"/>
        <v>0</v>
      </c>
      <c r="Q68" s="99">
        <f t="shared" si="14"/>
        <v>0.14710000000000001</v>
      </c>
      <c r="R68" s="8">
        <f t="shared" si="15"/>
        <v>1.0099608449999999</v>
      </c>
      <c r="S68" s="100">
        <f t="shared" si="16"/>
        <v>10.08765369</v>
      </c>
      <c r="T68" s="100">
        <f t="shared" si="17"/>
        <v>0</v>
      </c>
      <c r="U68" s="109" t="str">
        <f t="shared" ref="U68" si="117">U67</f>
        <v>J=</v>
      </c>
      <c r="V68" s="140">
        <f t="shared" si="80"/>
        <v>44550</v>
      </c>
      <c r="W68" s="4"/>
      <c r="X68" s="131">
        <f>[2]Plan1!$A244</f>
        <v>44243</v>
      </c>
      <c r="Y68" s="136" t="str">
        <f>[2]Plan1!$C244</f>
        <v>Carnaval</v>
      </c>
      <c r="AB68" s="138">
        <f t="shared" ref="AB68:AB119" si="118">EDATE(AB67,1)</f>
        <v>44489</v>
      </c>
      <c r="AC68" s="138">
        <f t="shared" si="114"/>
        <v>44488</v>
      </c>
      <c r="AD68" s="138">
        <f t="shared" ref="AD68:AD102" si="119">WORKDAY(AC68,2,X$66:X$300)</f>
        <v>44490</v>
      </c>
      <c r="AE68" s="138">
        <f t="shared" si="115"/>
        <v>44523</v>
      </c>
      <c r="AF68" s="138">
        <f t="shared" ref="AF68:AF102" si="120">AD68</f>
        <v>44490</v>
      </c>
      <c r="AG68" s="138">
        <f t="shared" si="116"/>
        <v>44523</v>
      </c>
    </row>
    <row r="69" spans="1:203" x14ac:dyDescent="0.2">
      <c r="A69" s="103">
        <f t="shared" si="6"/>
        <v>44547</v>
      </c>
      <c r="B69" s="100">
        <f t="shared" si="0"/>
        <v>1023.49878172</v>
      </c>
      <c r="C69" s="3">
        <f t="shared" si="31"/>
        <v>1005.28546166</v>
      </c>
      <c r="D69" s="104">
        <f t="shared" si="22"/>
        <v>944.52</v>
      </c>
      <c r="E69" s="137">
        <f>IF(DAY(A68)=$A$5,VLOOKUP(A68,[1]A!$E$15:$G$200,3),E68)</f>
        <v>952.596</v>
      </c>
      <c r="F69" s="105">
        <f t="shared" si="23"/>
        <v>44490</v>
      </c>
      <c r="G69" s="159">
        <f t="shared" si="24"/>
        <v>8.5503747935460339E-3</v>
      </c>
      <c r="H69" s="106">
        <f t="shared" si="9"/>
        <v>27</v>
      </c>
      <c r="I69" s="106">
        <f t="shared" si="10"/>
        <v>30</v>
      </c>
      <c r="J69" s="100">
        <f t="shared" si="11"/>
        <v>1.0076920576815167</v>
      </c>
      <c r="K69" s="3">
        <v>1</v>
      </c>
      <c r="L69" s="100">
        <f t="shared" si="95"/>
        <v>1.00769205</v>
      </c>
      <c r="M69" s="100">
        <f t="shared" si="3"/>
        <v>1013.01816769</v>
      </c>
      <c r="N69" s="24">
        <f t="shared" si="25"/>
        <v>0</v>
      </c>
      <c r="O69" s="99">
        <f t="shared" si="13"/>
        <v>0</v>
      </c>
      <c r="P69" s="100">
        <f t="shared" si="77"/>
        <v>0</v>
      </c>
      <c r="Q69" s="99">
        <f t="shared" si="14"/>
        <v>0.14710000000000001</v>
      </c>
      <c r="R69" s="8">
        <f t="shared" si="15"/>
        <v>1.0103459290000001</v>
      </c>
      <c r="S69" s="100">
        <f t="shared" si="16"/>
        <v>10.48061403</v>
      </c>
      <c r="T69" s="100">
        <f t="shared" si="17"/>
        <v>0</v>
      </c>
      <c r="U69" s="109" t="str">
        <f t="shared" ref="U69" si="121">U68</f>
        <v>J=</v>
      </c>
      <c r="V69" s="140">
        <f t="shared" si="80"/>
        <v>44550</v>
      </c>
      <c r="W69" s="4"/>
      <c r="X69" s="131">
        <f>[2]Plan1!$A245</f>
        <v>44288</v>
      </c>
      <c r="Y69" s="136" t="str">
        <f>[2]Plan1!$C245</f>
        <v>Paixão de Cristo</v>
      </c>
      <c r="AB69" s="138">
        <f t="shared" si="118"/>
        <v>44520</v>
      </c>
      <c r="AC69" s="138">
        <f t="shared" si="114"/>
        <v>44519</v>
      </c>
      <c r="AD69" s="138">
        <f t="shared" si="119"/>
        <v>44523</v>
      </c>
      <c r="AE69" s="138">
        <f t="shared" si="115"/>
        <v>44551</v>
      </c>
      <c r="AF69" s="138">
        <f t="shared" si="120"/>
        <v>44523</v>
      </c>
      <c r="AG69" s="138">
        <f t="shared" si="116"/>
        <v>44551</v>
      </c>
    </row>
    <row r="70" spans="1:203" x14ac:dyDescent="0.2">
      <c r="A70" s="103">
        <f t="shared" si="6"/>
        <v>44548</v>
      </c>
      <c r="B70" s="100">
        <f t="shared" si="0"/>
        <v>1024.1796562</v>
      </c>
      <c r="C70" s="3">
        <f t="shared" si="31"/>
        <v>1005.28546166</v>
      </c>
      <c r="D70" s="104">
        <f t="shared" si="22"/>
        <v>944.52</v>
      </c>
      <c r="E70" s="137">
        <f>IF(DAY(A69)=$A$5,VLOOKUP(A69,[1]A!$E$15:$G$200,3),E69)</f>
        <v>952.596</v>
      </c>
      <c r="F70" s="105">
        <f t="shared" si="23"/>
        <v>44490</v>
      </c>
      <c r="G70" s="159">
        <f t="shared" si="24"/>
        <v>8.5503747935460339E-3</v>
      </c>
      <c r="H70" s="106">
        <f t="shared" si="9"/>
        <v>28</v>
      </c>
      <c r="I70" s="106">
        <f t="shared" si="10"/>
        <v>30</v>
      </c>
      <c r="J70" s="100">
        <f t="shared" si="11"/>
        <v>1.0079780821923083</v>
      </c>
      <c r="K70" s="3">
        <v>1</v>
      </c>
      <c r="L70" s="100">
        <f t="shared" si="95"/>
        <v>1.00797808</v>
      </c>
      <c r="M70" s="100">
        <f t="shared" si="3"/>
        <v>1013.30570949</v>
      </c>
      <c r="N70" s="24">
        <f t="shared" si="25"/>
        <v>0</v>
      </c>
      <c r="O70" s="99">
        <f t="shared" si="13"/>
        <v>0</v>
      </c>
      <c r="P70" s="100">
        <f t="shared" si="77"/>
        <v>0</v>
      </c>
      <c r="Q70" s="99">
        <f t="shared" si="14"/>
        <v>0.14710000000000001</v>
      </c>
      <c r="R70" s="8">
        <f t="shared" si="15"/>
        <v>1.010731161</v>
      </c>
      <c r="S70" s="100">
        <f t="shared" si="16"/>
        <v>10.87394671</v>
      </c>
      <c r="T70" s="100">
        <f t="shared" si="17"/>
        <v>0</v>
      </c>
      <c r="U70" s="109" t="str">
        <f t="shared" ref="U70" si="122">U69</f>
        <v>J=</v>
      </c>
      <c r="V70" s="140">
        <f t="shared" si="80"/>
        <v>44550</v>
      </c>
      <c r="W70" s="160"/>
      <c r="X70" s="131">
        <f>[2]Plan1!$A246</f>
        <v>44307</v>
      </c>
      <c r="Y70" s="136" t="str">
        <f>[2]Plan1!$C246</f>
        <v>Tiradentes</v>
      </c>
      <c r="AB70" s="138">
        <f t="shared" si="118"/>
        <v>44550</v>
      </c>
      <c r="AC70" s="138">
        <f t="shared" si="114"/>
        <v>44547</v>
      </c>
      <c r="AD70" s="138">
        <f t="shared" si="119"/>
        <v>44551</v>
      </c>
      <c r="AE70" s="138">
        <f t="shared" si="115"/>
        <v>44582</v>
      </c>
      <c r="AF70" s="138">
        <f t="shared" si="120"/>
        <v>44551</v>
      </c>
      <c r="AG70" s="138">
        <f t="shared" si="116"/>
        <v>44582</v>
      </c>
    </row>
    <row r="71" spans="1:203" s="85" customFormat="1" x14ac:dyDescent="0.2">
      <c r="A71" s="103">
        <f t="shared" si="6"/>
        <v>44549</v>
      </c>
      <c r="B71" s="100">
        <f t="shared" si="0"/>
        <v>1024.86097135</v>
      </c>
      <c r="C71" s="3">
        <f t="shared" si="31"/>
        <v>1005.28546166</v>
      </c>
      <c r="D71" s="104">
        <f t="shared" si="22"/>
        <v>944.52</v>
      </c>
      <c r="E71" s="137">
        <f>IF(DAY(A70)=$A$5,VLOOKUP(A70,[1]A!$E$15:$G$200,3),E70)</f>
        <v>952.596</v>
      </c>
      <c r="F71" s="105">
        <f t="shared" si="23"/>
        <v>44490</v>
      </c>
      <c r="G71" s="159">
        <f t="shared" si="24"/>
        <v>8.5503747935460339E-3</v>
      </c>
      <c r="H71" s="106">
        <f t="shared" si="9"/>
        <v>29</v>
      </c>
      <c r="I71" s="106">
        <f t="shared" si="10"/>
        <v>30</v>
      </c>
      <c r="J71" s="100">
        <f t="shared" si="11"/>
        <v>1.0082641878886367</v>
      </c>
      <c r="K71" s="3">
        <v>1</v>
      </c>
      <c r="L71" s="100">
        <f t="shared" si="95"/>
        <v>1.0082641800000001</v>
      </c>
      <c r="M71" s="100">
        <f t="shared" si="3"/>
        <v>1013.59332166</v>
      </c>
      <c r="N71" s="24">
        <f t="shared" si="25"/>
        <v>0</v>
      </c>
      <c r="O71" s="99">
        <f t="shared" si="13"/>
        <v>0</v>
      </c>
      <c r="P71" s="100">
        <f t="shared" si="77"/>
        <v>0</v>
      </c>
      <c r="Q71" s="99">
        <f t="shared" si="14"/>
        <v>0.14710000000000001</v>
      </c>
      <c r="R71" s="8">
        <f t="shared" si="15"/>
        <v>1.0111165390000001</v>
      </c>
      <c r="S71" s="100">
        <f t="shared" si="16"/>
        <v>11.267649690000001</v>
      </c>
      <c r="T71" s="100">
        <f t="shared" si="17"/>
        <v>0</v>
      </c>
      <c r="U71" s="109" t="str">
        <f t="shared" ref="U71" si="123">U70</f>
        <v>J=</v>
      </c>
      <c r="V71" s="140">
        <f t="shared" si="80"/>
        <v>44550</v>
      </c>
      <c r="W71" s="76"/>
      <c r="X71" s="131">
        <f>[2]Plan1!$A247</f>
        <v>44317</v>
      </c>
      <c r="Y71" s="136" t="str">
        <f>[2]Plan1!$C247</f>
        <v>Dia do Trabalho</v>
      </c>
      <c r="Z71" s="1"/>
      <c r="AA71" s="1"/>
      <c r="AB71" s="138">
        <f t="shared" si="118"/>
        <v>44581</v>
      </c>
      <c r="AC71" s="138">
        <f t="shared" si="114"/>
        <v>44580</v>
      </c>
      <c r="AD71" s="138">
        <f t="shared" si="119"/>
        <v>44582</v>
      </c>
      <c r="AE71" s="138">
        <f t="shared" si="115"/>
        <v>44614</v>
      </c>
      <c r="AF71" s="138">
        <f t="shared" si="120"/>
        <v>44582</v>
      </c>
      <c r="AG71" s="138">
        <f t="shared" si="116"/>
        <v>44614</v>
      </c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78"/>
      <c r="EW71" s="78"/>
      <c r="EX71" s="78"/>
      <c r="EY71" s="78"/>
      <c r="EZ71" s="78"/>
      <c r="FA71" s="78"/>
      <c r="FB71" s="78"/>
      <c r="FC71" s="78"/>
      <c r="FD71" s="78"/>
      <c r="FE71" s="78"/>
      <c r="FF71" s="78"/>
      <c r="FG71" s="78"/>
      <c r="FH71" s="78"/>
      <c r="FI71" s="78"/>
      <c r="FJ71" s="78"/>
      <c r="FK71" s="78"/>
      <c r="FL71" s="78"/>
      <c r="FM71" s="78"/>
      <c r="FN71" s="78"/>
      <c r="FO71" s="78"/>
      <c r="FP71" s="78"/>
      <c r="FQ71" s="78"/>
      <c r="FR71" s="78"/>
      <c r="FS71" s="78"/>
      <c r="FT71" s="78"/>
      <c r="FU71" s="78"/>
      <c r="FV71" s="78"/>
      <c r="FW71" s="78"/>
      <c r="FX71" s="78"/>
      <c r="FY71" s="78"/>
      <c r="FZ71" s="78"/>
      <c r="GA71" s="78"/>
      <c r="GB71" s="78"/>
      <c r="GC71" s="78"/>
      <c r="GD71" s="78"/>
      <c r="GE71" s="78"/>
      <c r="GF71" s="78"/>
      <c r="GG71" s="78"/>
      <c r="GH71" s="78"/>
      <c r="GI71" s="78"/>
      <c r="GJ71" s="78"/>
      <c r="GK71" s="78"/>
      <c r="GL71" s="78"/>
      <c r="GM71" s="78"/>
      <c r="GN71" s="78"/>
      <c r="GO71" s="78"/>
      <c r="GP71" s="78"/>
      <c r="GQ71" s="78"/>
      <c r="GR71" s="78"/>
      <c r="GS71" s="78"/>
      <c r="GT71" s="78"/>
      <c r="GU71" s="78"/>
    </row>
    <row r="72" spans="1:203" x14ac:dyDescent="0.2">
      <c r="A72" s="103">
        <f t="shared" si="6"/>
        <v>44550</v>
      </c>
      <c r="B72" s="100">
        <f t="shared" si="0"/>
        <v>1025.5427487300001</v>
      </c>
      <c r="C72" s="3">
        <f t="shared" si="31"/>
        <v>1005.28546166</v>
      </c>
      <c r="D72" s="104">
        <f t="shared" si="22"/>
        <v>944.52</v>
      </c>
      <c r="E72" s="137">
        <f>IF(DAY(A71)=$A$5,VLOOKUP(A71,[1]A!$E$15:$G$200,3),E71)</f>
        <v>952.596</v>
      </c>
      <c r="F72" s="105">
        <f t="shared" si="23"/>
        <v>44490</v>
      </c>
      <c r="G72" s="159">
        <f t="shared" si="24"/>
        <v>8.5503747935460339E-3</v>
      </c>
      <c r="H72" s="106">
        <f t="shared" si="9"/>
        <v>30</v>
      </c>
      <c r="I72" s="106">
        <f t="shared" si="10"/>
        <v>30</v>
      </c>
      <c r="J72" s="100">
        <f t="shared" si="11"/>
        <v>1.008550374793546</v>
      </c>
      <c r="K72" s="3">
        <v>1</v>
      </c>
      <c r="L72" s="100">
        <f t="shared" si="95"/>
        <v>1.00855037</v>
      </c>
      <c r="M72" s="100">
        <f t="shared" si="3"/>
        <v>1013.88102431</v>
      </c>
      <c r="N72" s="24">
        <f t="shared" si="25"/>
        <v>3</v>
      </c>
      <c r="O72" s="99">
        <f t="shared" si="13"/>
        <v>0</v>
      </c>
      <c r="P72" s="100">
        <f t="shared" si="77"/>
        <v>0</v>
      </c>
      <c r="Q72" s="99">
        <f t="shared" si="14"/>
        <v>0.14710000000000001</v>
      </c>
      <c r="R72" s="8">
        <f t="shared" si="15"/>
        <v>1.0115020640000001</v>
      </c>
      <c r="S72" s="100">
        <f t="shared" si="16"/>
        <v>11.661724420000001</v>
      </c>
      <c r="T72" s="100">
        <f t="shared" si="17"/>
        <v>11.661724420000001</v>
      </c>
      <c r="U72" s="109" t="str">
        <f t="shared" ref="U72" si="124">U71</f>
        <v>J=</v>
      </c>
      <c r="V72" s="140">
        <f t="shared" si="80"/>
        <v>44550</v>
      </c>
      <c r="W72" s="4"/>
      <c r="X72" s="131">
        <f>[2]Plan1!$A248</f>
        <v>44350</v>
      </c>
      <c r="Y72" s="136" t="str">
        <f>[2]Plan1!$C248</f>
        <v>Corpus Christi</v>
      </c>
      <c r="AB72" s="138">
        <f t="shared" si="118"/>
        <v>44612</v>
      </c>
      <c r="AC72" s="138">
        <f t="shared" si="114"/>
        <v>44610</v>
      </c>
      <c r="AD72" s="138">
        <f t="shared" si="119"/>
        <v>44614</v>
      </c>
      <c r="AE72" s="138">
        <f t="shared" si="115"/>
        <v>44642</v>
      </c>
      <c r="AF72" s="138">
        <f t="shared" si="120"/>
        <v>44614</v>
      </c>
      <c r="AG72" s="138">
        <f t="shared" si="116"/>
        <v>44642</v>
      </c>
    </row>
    <row r="73" spans="1:203" x14ac:dyDescent="0.2">
      <c r="A73" s="103">
        <f t="shared" si="6"/>
        <v>44551</v>
      </c>
      <c r="B73" s="100">
        <f t="shared" si="0"/>
        <v>1014.4744030000001</v>
      </c>
      <c r="C73" s="3">
        <f t="shared" si="31"/>
        <v>1013.88102431</v>
      </c>
      <c r="D73" s="104">
        <f t="shared" si="22"/>
        <v>952.596</v>
      </c>
      <c r="E73" s="137">
        <f>IF(DAY(A72)=$A$5,VLOOKUP(A72,[1]A!$E$15:$G$200,3),E72)</f>
        <v>959.00099999999998</v>
      </c>
      <c r="F73" s="105">
        <f t="shared" si="23"/>
        <v>44521</v>
      </c>
      <c r="G73" s="159">
        <f t="shared" si="24"/>
        <v>6.723731781363762E-3</v>
      </c>
      <c r="H73" s="106">
        <f t="shared" si="9"/>
        <v>1</v>
      </c>
      <c r="I73" s="106">
        <f t="shared" si="10"/>
        <v>31</v>
      </c>
      <c r="J73" s="100">
        <f t="shared" si="11"/>
        <v>1.0002161920213546</v>
      </c>
      <c r="K73" s="3">
        <v>1</v>
      </c>
      <c r="L73" s="100">
        <f t="shared" si="95"/>
        <v>1.0002161899999999</v>
      </c>
      <c r="M73" s="100">
        <f t="shared" si="3"/>
        <v>1014.10021524</v>
      </c>
      <c r="N73" s="24">
        <f t="shared" si="25"/>
        <v>0</v>
      </c>
      <c r="O73" s="99">
        <f t="shared" si="13"/>
        <v>0</v>
      </c>
      <c r="P73" s="100">
        <f t="shared" si="77"/>
        <v>0</v>
      </c>
      <c r="Q73" s="99">
        <f t="shared" si="14"/>
        <v>0.14710000000000001</v>
      </c>
      <c r="R73" s="8">
        <f t="shared" si="15"/>
        <v>1.0003689849999999</v>
      </c>
      <c r="S73" s="100">
        <f t="shared" si="16"/>
        <v>0.37418775999999998</v>
      </c>
      <c r="T73" s="100">
        <f t="shared" si="17"/>
        <v>0</v>
      </c>
      <c r="U73" s="109" t="str">
        <f t="shared" ref="U73" si="125">U72</f>
        <v>J=</v>
      </c>
      <c r="V73" s="140">
        <f t="shared" si="80"/>
        <v>44581</v>
      </c>
      <c r="W73" s="4"/>
      <c r="X73" s="131">
        <f>[2]Plan1!$A249</f>
        <v>44446</v>
      </c>
      <c r="Y73" s="136" t="str">
        <f>[2]Plan1!$C249</f>
        <v>Independência do Brasil</v>
      </c>
      <c r="AB73" s="138">
        <f t="shared" si="118"/>
        <v>44640</v>
      </c>
      <c r="AC73" s="138">
        <f t="shared" si="114"/>
        <v>44638</v>
      </c>
      <c r="AD73" s="138">
        <f t="shared" si="119"/>
        <v>44642</v>
      </c>
      <c r="AE73" s="138">
        <f t="shared" si="115"/>
        <v>44673</v>
      </c>
      <c r="AF73" s="138">
        <f t="shared" si="120"/>
        <v>44642</v>
      </c>
      <c r="AG73" s="138">
        <f t="shared" si="116"/>
        <v>44673</v>
      </c>
    </row>
    <row r="74" spans="1:203" x14ac:dyDescent="0.2">
      <c r="A74" s="103">
        <f t="shared" si="6"/>
        <v>44552</v>
      </c>
      <c r="B74" s="100">
        <f t="shared" ref="B74:B137" si="126">(M74+S74)</f>
        <v>1015.06813215</v>
      </c>
      <c r="C74" s="3">
        <f t="shared" si="31"/>
        <v>1013.88102431</v>
      </c>
      <c r="D74" s="104">
        <f t="shared" si="22"/>
        <v>952.596</v>
      </c>
      <c r="E74" s="137">
        <f>IF(DAY(A73)=$A$5,VLOOKUP(A73,[1]A!$E$15:$G$200,3),E73)</f>
        <v>959.00099999999998</v>
      </c>
      <c r="F74" s="105">
        <f t="shared" si="23"/>
        <v>44521</v>
      </c>
      <c r="G74" s="159">
        <f t="shared" si="24"/>
        <v>6.723731781363762E-3</v>
      </c>
      <c r="H74" s="106">
        <f t="shared" si="9"/>
        <v>2</v>
      </c>
      <c r="I74" s="106">
        <f t="shared" si="10"/>
        <v>31</v>
      </c>
      <c r="J74" s="100">
        <f t="shared" si="11"/>
        <v>1.0004324307816992</v>
      </c>
      <c r="K74" s="3">
        <v>1</v>
      </c>
      <c r="L74" s="100">
        <f t="shared" si="95"/>
        <v>1.00043243</v>
      </c>
      <c r="M74" s="100">
        <f t="shared" ref="M74:M137" si="127">TRUNC(C74*L74,8)</f>
        <v>1014.31945688</v>
      </c>
      <c r="N74" s="24">
        <f t="shared" si="25"/>
        <v>0</v>
      </c>
      <c r="O74" s="99">
        <f t="shared" si="13"/>
        <v>0</v>
      </c>
      <c r="P74" s="100">
        <f t="shared" si="77"/>
        <v>0</v>
      </c>
      <c r="Q74" s="99">
        <f t="shared" si="14"/>
        <v>0.14710000000000001</v>
      </c>
      <c r="R74" s="8">
        <f t="shared" si="15"/>
        <v>1.000738106</v>
      </c>
      <c r="S74" s="100">
        <f t="shared" si="16"/>
        <v>0.74867527</v>
      </c>
      <c r="T74" s="100">
        <f t="shared" si="17"/>
        <v>0</v>
      </c>
      <c r="U74" s="109" t="str">
        <f t="shared" ref="U74" si="128">U73</f>
        <v>J=</v>
      </c>
      <c r="V74" s="140">
        <f t="shared" si="80"/>
        <v>44581</v>
      </c>
      <c r="W74" s="4"/>
      <c r="X74" s="131">
        <f>[2]Plan1!$A250</f>
        <v>44481</v>
      </c>
      <c r="Y74" s="136" t="str">
        <f>[2]Plan1!$C250</f>
        <v>Nossa Sr.a Aparecida - Padroeira do Brasil</v>
      </c>
      <c r="AB74" s="138">
        <f t="shared" si="118"/>
        <v>44671</v>
      </c>
      <c r="AC74" s="138">
        <f t="shared" si="114"/>
        <v>44670</v>
      </c>
      <c r="AD74" s="138">
        <f t="shared" si="119"/>
        <v>44673</v>
      </c>
      <c r="AE74" s="138">
        <f t="shared" si="115"/>
        <v>44704</v>
      </c>
      <c r="AF74" s="138">
        <f t="shared" si="120"/>
        <v>44673</v>
      </c>
      <c r="AG74" s="138">
        <f t="shared" si="116"/>
        <v>44704</v>
      </c>
    </row>
    <row r="75" spans="1:203" x14ac:dyDescent="0.2">
      <c r="A75" s="103">
        <f t="shared" ref="A75:A138" si="129">(A74+1)</f>
        <v>44553</v>
      </c>
      <c r="B75" s="100">
        <f t="shared" si="126"/>
        <v>1015.66220172</v>
      </c>
      <c r="C75" s="3">
        <f t="shared" si="31"/>
        <v>1013.88102431</v>
      </c>
      <c r="D75" s="104">
        <f t="shared" si="22"/>
        <v>952.596</v>
      </c>
      <c r="E75" s="137">
        <f>IF(DAY(A74)=$A$5,VLOOKUP(A74,[1]A!$E$15:$G$200,3),E74)</f>
        <v>959.00099999999998</v>
      </c>
      <c r="F75" s="105">
        <f t="shared" si="23"/>
        <v>44521</v>
      </c>
      <c r="G75" s="159">
        <f t="shared" si="24"/>
        <v>6.723731781363762E-3</v>
      </c>
      <c r="H75" s="106">
        <f t="shared" ref="H75:H138" si="130">IF(A75&gt;A$7,IF(DAY(A75)=A$5+1,1,H74+1),0)</f>
        <v>3</v>
      </c>
      <c r="I75" s="106">
        <f t="shared" ref="I75:I138" si="131">IF(DAY(A75)=A$5+1,DAY(EOMONTH(A75,0)),I74)</f>
        <v>31</v>
      </c>
      <c r="J75" s="100">
        <f t="shared" ref="J75:J138" si="132">IF(E75&gt;D75,((E75/D75)^(H75/I75)),1)</f>
        <v>1.0006487162911384</v>
      </c>
      <c r="K75" s="3">
        <v>1</v>
      </c>
      <c r="L75" s="100">
        <f t="shared" si="95"/>
        <v>1.0006487100000001</v>
      </c>
      <c r="M75" s="100">
        <f t="shared" si="127"/>
        <v>1014.53873906</v>
      </c>
      <c r="N75" s="24">
        <f t="shared" si="25"/>
        <v>0</v>
      </c>
      <c r="O75" s="99">
        <f t="shared" ref="O75:O138" si="133">IF(N75&gt;0,VLOOKUP(N75,$X$10:$AD$62,7),0)</f>
        <v>0</v>
      </c>
      <c r="P75" s="100">
        <f t="shared" si="77"/>
        <v>0</v>
      </c>
      <c r="Q75" s="99">
        <f t="shared" ref="Q75:Q138" si="134">(Q74)</f>
        <v>0.14710000000000001</v>
      </c>
      <c r="R75" s="8">
        <f t="shared" ref="R75:R138" si="135">ROUND((1+Q75)^(30/360)^(H75/I75),9)</f>
        <v>1.001107363</v>
      </c>
      <c r="S75" s="100">
        <f t="shared" ref="S75:S138" si="136">TRUNC(M75*(R75-1),8)</f>
        <v>1.1234626599999999</v>
      </c>
      <c r="T75" s="100">
        <f t="shared" ref="T75:T138" si="137">IF(N75&gt;0,P75+S75,0)</f>
        <v>0</v>
      </c>
      <c r="U75" s="109" t="str">
        <f t="shared" ref="U75" si="138">U74</f>
        <v>J=</v>
      </c>
      <c r="V75" s="140">
        <f t="shared" si="80"/>
        <v>44581</v>
      </c>
      <c r="W75" s="4"/>
      <c r="X75" s="131">
        <f>[2]Plan1!$A251</f>
        <v>44502</v>
      </c>
      <c r="Y75" s="136" t="str">
        <f>[2]Plan1!$C251</f>
        <v>Finados</v>
      </c>
      <c r="AB75" s="138">
        <f t="shared" si="118"/>
        <v>44701</v>
      </c>
      <c r="AC75" s="138">
        <f t="shared" si="114"/>
        <v>44700</v>
      </c>
      <c r="AD75" s="138">
        <f t="shared" si="119"/>
        <v>44704</v>
      </c>
      <c r="AE75" s="138">
        <f t="shared" si="115"/>
        <v>44733</v>
      </c>
      <c r="AF75" s="138">
        <f t="shared" si="120"/>
        <v>44704</v>
      </c>
      <c r="AG75" s="138">
        <f t="shared" si="116"/>
        <v>44733</v>
      </c>
    </row>
    <row r="76" spans="1:203" x14ac:dyDescent="0.2">
      <c r="A76" s="103">
        <f t="shared" si="129"/>
        <v>44554</v>
      </c>
      <c r="B76" s="100">
        <f t="shared" si="126"/>
        <v>1016.25662202</v>
      </c>
      <c r="C76" s="3">
        <f t="shared" si="31"/>
        <v>1013.88102431</v>
      </c>
      <c r="D76" s="104">
        <f t="shared" ref="D76:D139" si="139">IF(E76=E75,D75,E75)</f>
        <v>952.596</v>
      </c>
      <c r="E76" s="137">
        <f>IF(DAY(A75)=$A$5,VLOOKUP(A75,[1]A!$E$15:$G$200,3),E75)</f>
        <v>959.00099999999998</v>
      </c>
      <c r="F76" s="105">
        <f t="shared" ref="F76:F139" si="140">IF(D76=D75,F75,EDATE(A76,-1))</f>
        <v>44521</v>
      </c>
      <c r="G76" s="159">
        <f t="shared" ref="G76:G139" si="141">(E76/D76)-1</f>
        <v>6.723731781363762E-3</v>
      </c>
      <c r="H76" s="106">
        <f t="shared" si="130"/>
        <v>4</v>
      </c>
      <c r="I76" s="106">
        <f t="shared" si="131"/>
        <v>31</v>
      </c>
      <c r="J76" s="100">
        <f t="shared" si="132"/>
        <v>1.0008650485597792</v>
      </c>
      <c r="K76" s="3">
        <v>1</v>
      </c>
      <c r="L76" s="100">
        <f t="shared" si="95"/>
        <v>1.0008650400000001</v>
      </c>
      <c r="M76" s="100">
        <f t="shared" si="127"/>
        <v>1014.75807195</v>
      </c>
      <c r="N76" s="24">
        <f t="shared" ref="N76:N139" si="142">IF(DAY(A76)=A$5,VLOOKUP(A76,$Y$10:$AG$62,8),0)</f>
        <v>0</v>
      </c>
      <c r="O76" s="99">
        <f t="shared" si="133"/>
        <v>0</v>
      </c>
      <c r="P76" s="100">
        <f t="shared" si="77"/>
        <v>0</v>
      </c>
      <c r="Q76" s="99">
        <f t="shared" si="134"/>
        <v>0.14710000000000001</v>
      </c>
      <c r="R76" s="8">
        <f t="shared" si="135"/>
        <v>1.001476756</v>
      </c>
      <c r="S76" s="100">
        <f t="shared" si="136"/>
        <v>1.4985500700000001</v>
      </c>
      <c r="T76" s="100">
        <f t="shared" si="137"/>
        <v>0</v>
      </c>
      <c r="U76" s="109" t="str">
        <f t="shared" ref="U76" si="143">U75</f>
        <v>J=</v>
      </c>
      <c r="V76" s="140">
        <f t="shared" si="80"/>
        <v>44581</v>
      </c>
      <c r="W76" s="4"/>
      <c r="X76" s="131">
        <f>[2]Plan1!$A252</f>
        <v>44515</v>
      </c>
      <c r="Y76" s="136" t="str">
        <f>[2]Plan1!$C252</f>
        <v>Proclamação da República</v>
      </c>
      <c r="AB76" s="138">
        <f t="shared" si="118"/>
        <v>44732</v>
      </c>
      <c r="AC76" s="138">
        <f t="shared" si="114"/>
        <v>44729</v>
      </c>
      <c r="AD76" s="138">
        <f t="shared" si="119"/>
        <v>44733</v>
      </c>
      <c r="AE76" s="138">
        <f t="shared" si="115"/>
        <v>44763</v>
      </c>
      <c r="AF76" s="138">
        <f t="shared" si="120"/>
        <v>44733</v>
      </c>
      <c r="AG76" s="138">
        <f t="shared" si="116"/>
        <v>44763</v>
      </c>
    </row>
    <row r="77" spans="1:203" x14ac:dyDescent="0.2">
      <c r="A77" s="103">
        <f t="shared" si="129"/>
        <v>44555</v>
      </c>
      <c r="B77" s="100">
        <f t="shared" si="126"/>
        <v>1016.8513941800001</v>
      </c>
      <c r="C77" s="3">
        <f t="shared" ref="C77:C140" si="144">IF(N76&gt;0,(M76-P76),C76)</f>
        <v>1013.88102431</v>
      </c>
      <c r="D77" s="104">
        <f t="shared" si="139"/>
        <v>952.596</v>
      </c>
      <c r="E77" s="137">
        <f>IF(DAY(A76)=$A$5,VLOOKUP(A76,[1]A!$E$15:$G$200,3),E76)</f>
        <v>959.00099999999998</v>
      </c>
      <c r="F77" s="105">
        <f t="shared" si="140"/>
        <v>44521</v>
      </c>
      <c r="G77" s="159">
        <f t="shared" si="141"/>
        <v>6.723731781363762E-3</v>
      </c>
      <c r="H77" s="106">
        <f t="shared" si="130"/>
        <v>5</v>
      </c>
      <c r="I77" s="106">
        <f t="shared" si="131"/>
        <v>31</v>
      </c>
      <c r="J77" s="100">
        <f t="shared" si="132"/>
        <v>1.0010814275977304</v>
      </c>
      <c r="K77" s="3">
        <v>1</v>
      </c>
      <c r="L77" s="100">
        <f t="shared" si="95"/>
        <v>1.00108142</v>
      </c>
      <c r="M77" s="100">
        <f t="shared" si="127"/>
        <v>1014.97745552</v>
      </c>
      <c r="N77" s="24">
        <f t="shared" si="142"/>
        <v>0</v>
      </c>
      <c r="O77" s="99">
        <f t="shared" si="133"/>
        <v>0</v>
      </c>
      <c r="P77" s="100">
        <f t="shared" si="77"/>
        <v>0</v>
      </c>
      <c r="Q77" s="99">
        <f t="shared" si="134"/>
        <v>0.14710000000000001</v>
      </c>
      <c r="R77" s="8">
        <f t="shared" si="135"/>
        <v>1.0018462859999999</v>
      </c>
      <c r="S77" s="100">
        <f t="shared" si="136"/>
        <v>1.8739386600000001</v>
      </c>
      <c r="T77" s="100">
        <f t="shared" si="137"/>
        <v>0</v>
      </c>
      <c r="U77" s="109" t="str">
        <f t="shared" ref="U77" si="145">U76</f>
        <v>J=</v>
      </c>
      <c r="V77" s="140">
        <f t="shared" si="80"/>
        <v>44581</v>
      </c>
      <c r="W77" s="4"/>
      <c r="X77" s="131">
        <f>[2]Plan1!$A253</f>
        <v>44555</v>
      </c>
      <c r="Y77" s="136" t="str">
        <f>[2]Plan1!$C253</f>
        <v>Natal</v>
      </c>
      <c r="AB77" s="138">
        <f t="shared" si="118"/>
        <v>44762</v>
      </c>
      <c r="AC77" s="138">
        <f t="shared" si="114"/>
        <v>44761</v>
      </c>
      <c r="AD77" s="138">
        <f t="shared" si="119"/>
        <v>44763</v>
      </c>
      <c r="AE77" s="138">
        <f t="shared" si="115"/>
        <v>44796</v>
      </c>
      <c r="AF77" s="138">
        <f t="shared" si="120"/>
        <v>44763</v>
      </c>
      <c r="AG77" s="138">
        <f t="shared" si="116"/>
        <v>44796</v>
      </c>
    </row>
    <row r="78" spans="1:203" x14ac:dyDescent="0.2">
      <c r="A78" s="103">
        <f t="shared" si="129"/>
        <v>44556</v>
      </c>
      <c r="B78" s="100">
        <f t="shared" si="126"/>
        <v>1017.44651736</v>
      </c>
      <c r="C78" s="3">
        <f t="shared" si="144"/>
        <v>1013.88102431</v>
      </c>
      <c r="D78" s="104">
        <f t="shared" si="139"/>
        <v>952.596</v>
      </c>
      <c r="E78" s="137">
        <f>IF(DAY(A77)=$A$5,VLOOKUP(A77,[1]A!$E$15:$G$200,3),E77)</f>
        <v>959.00099999999998</v>
      </c>
      <c r="F78" s="105">
        <f t="shared" si="140"/>
        <v>44521</v>
      </c>
      <c r="G78" s="159">
        <f t="shared" si="141"/>
        <v>6.723731781363762E-3</v>
      </c>
      <c r="H78" s="106">
        <f t="shared" si="130"/>
        <v>6</v>
      </c>
      <c r="I78" s="106">
        <f t="shared" si="131"/>
        <v>31</v>
      </c>
      <c r="J78" s="100">
        <f t="shared" si="132"/>
        <v>1.0012978534151031</v>
      </c>
      <c r="K78" s="3">
        <v>1</v>
      </c>
      <c r="L78" s="100">
        <f t="shared" si="95"/>
        <v>1.00129785</v>
      </c>
      <c r="M78" s="100">
        <f t="shared" si="127"/>
        <v>1015.19688979</v>
      </c>
      <c r="N78" s="24">
        <f t="shared" si="142"/>
        <v>0</v>
      </c>
      <c r="O78" s="99">
        <f t="shared" si="133"/>
        <v>0</v>
      </c>
      <c r="P78" s="100">
        <f t="shared" si="77"/>
        <v>0</v>
      </c>
      <c r="Q78" s="99">
        <f t="shared" si="134"/>
        <v>0.14710000000000001</v>
      </c>
      <c r="R78" s="8">
        <f t="shared" si="135"/>
        <v>1.002215952</v>
      </c>
      <c r="S78" s="100">
        <f t="shared" si="136"/>
        <v>2.2496275699999999</v>
      </c>
      <c r="T78" s="100">
        <f t="shared" si="137"/>
        <v>0</v>
      </c>
      <c r="U78" s="109" t="str">
        <f t="shared" ref="U78" si="146">U77</f>
        <v>J=</v>
      </c>
      <c r="V78" s="140">
        <f t="shared" si="80"/>
        <v>44581</v>
      </c>
      <c r="W78" s="4"/>
      <c r="X78" s="131">
        <f>[2]Plan1!$A254</f>
        <v>44562</v>
      </c>
      <c r="Y78" s="136" t="str">
        <f>[2]Plan1!$C254</f>
        <v>Confraternização Universal</v>
      </c>
      <c r="AB78" s="138">
        <f t="shared" si="118"/>
        <v>44793</v>
      </c>
      <c r="AC78" s="138">
        <f t="shared" si="114"/>
        <v>44792</v>
      </c>
      <c r="AD78" s="138">
        <f t="shared" si="119"/>
        <v>44796</v>
      </c>
      <c r="AE78" s="138">
        <f t="shared" si="115"/>
        <v>44825</v>
      </c>
      <c r="AF78" s="138">
        <f t="shared" si="120"/>
        <v>44796</v>
      </c>
      <c r="AG78" s="138">
        <f t="shared" si="116"/>
        <v>44825</v>
      </c>
    </row>
    <row r="79" spans="1:203" x14ac:dyDescent="0.2">
      <c r="A79" s="103">
        <f t="shared" si="129"/>
        <v>44557</v>
      </c>
      <c r="B79" s="100">
        <f t="shared" si="126"/>
        <v>1018.0419815399999</v>
      </c>
      <c r="C79" s="3">
        <f t="shared" si="144"/>
        <v>1013.88102431</v>
      </c>
      <c r="D79" s="104">
        <f t="shared" si="139"/>
        <v>952.596</v>
      </c>
      <c r="E79" s="137">
        <f>IF(DAY(A78)=$A$5,VLOOKUP(A78,[1]A!$E$15:$G$200,3),E78)</f>
        <v>959.00099999999998</v>
      </c>
      <c r="F79" s="105">
        <f t="shared" si="140"/>
        <v>44521</v>
      </c>
      <c r="G79" s="159">
        <f t="shared" si="141"/>
        <v>6.723731781363762E-3</v>
      </c>
      <c r="H79" s="106">
        <f t="shared" si="130"/>
        <v>7</v>
      </c>
      <c r="I79" s="106">
        <f t="shared" si="131"/>
        <v>31</v>
      </c>
      <c r="J79" s="100">
        <f t="shared" si="132"/>
        <v>1.001514326022011</v>
      </c>
      <c r="K79" s="3">
        <v>1</v>
      </c>
      <c r="L79" s="100">
        <f t="shared" si="95"/>
        <v>1.0015143200000001</v>
      </c>
      <c r="M79" s="100">
        <f t="shared" si="127"/>
        <v>1015.41636462</v>
      </c>
      <c r="N79" s="24">
        <f t="shared" si="142"/>
        <v>0</v>
      </c>
      <c r="O79" s="99">
        <f t="shared" si="133"/>
        <v>0</v>
      </c>
      <c r="P79" s="100">
        <f t="shared" si="77"/>
        <v>0</v>
      </c>
      <c r="Q79" s="99">
        <f t="shared" si="134"/>
        <v>0.14710000000000001</v>
      </c>
      <c r="R79" s="8">
        <f t="shared" si="135"/>
        <v>1.0025857540000001</v>
      </c>
      <c r="S79" s="100">
        <f t="shared" si="136"/>
        <v>2.6256169200000001</v>
      </c>
      <c r="T79" s="100">
        <f t="shared" si="137"/>
        <v>0</v>
      </c>
      <c r="U79" s="109" t="str">
        <f t="shared" ref="U79" si="147">U78</f>
        <v>J=</v>
      </c>
      <c r="V79" s="140">
        <f t="shared" si="80"/>
        <v>44581</v>
      </c>
      <c r="W79" s="4"/>
      <c r="X79" s="131">
        <f>[2]Plan1!$A255</f>
        <v>44620</v>
      </c>
      <c r="Y79" s="136" t="str">
        <f>[2]Plan1!$C255</f>
        <v>Carnaval</v>
      </c>
      <c r="AB79" s="138">
        <f t="shared" si="118"/>
        <v>44824</v>
      </c>
      <c r="AC79" s="138">
        <f t="shared" si="114"/>
        <v>44823</v>
      </c>
      <c r="AD79" s="138">
        <f t="shared" si="119"/>
        <v>44825</v>
      </c>
      <c r="AE79" s="138">
        <f t="shared" si="115"/>
        <v>44855</v>
      </c>
      <c r="AF79" s="138">
        <f t="shared" si="120"/>
        <v>44825</v>
      </c>
      <c r="AG79" s="138">
        <f t="shared" si="116"/>
        <v>44855</v>
      </c>
    </row>
    <row r="80" spans="1:203" x14ac:dyDescent="0.2">
      <c r="A80" s="103">
        <f t="shared" si="129"/>
        <v>44558</v>
      </c>
      <c r="B80" s="100">
        <f t="shared" si="126"/>
        <v>1018.63779803</v>
      </c>
      <c r="C80" s="3">
        <f t="shared" si="144"/>
        <v>1013.88102431</v>
      </c>
      <c r="D80" s="104">
        <f t="shared" si="139"/>
        <v>952.596</v>
      </c>
      <c r="E80" s="137">
        <f>IF(DAY(A79)=$A$5,VLOOKUP(A79,[1]A!$E$15:$G$200,3),E79)</f>
        <v>959.00099999999998</v>
      </c>
      <c r="F80" s="105">
        <f t="shared" si="140"/>
        <v>44521</v>
      </c>
      <c r="G80" s="159">
        <f t="shared" si="141"/>
        <v>6.723731781363762E-3</v>
      </c>
      <c r="H80" s="106">
        <f t="shared" si="130"/>
        <v>8</v>
      </c>
      <c r="I80" s="106">
        <f t="shared" si="131"/>
        <v>31</v>
      </c>
      <c r="J80" s="100">
        <f t="shared" si="132"/>
        <v>1.0017308454285692</v>
      </c>
      <c r="K80" s="3">
        <v>1</v>
      </c>
      <c r="L80" s="100">
        <f t="shared" si="95"/>
        <v>1.00173084</v>
      </c>
      <c r="M80" s="100">
        <f t="shared" si="127"/>
        <v>1015.63589014</v>
      </c>
      <c r="N80" s="24">
        <f t="shared" si="142"/>
        <v>0</v>
      </c>
      <c r="O80" s="99">
        <f t="shared" si="133"/>
        <v>0</v>
      </c>
      <c r="P80" s="100">
        <f t="shared" si="77"/>
        <v>0</v>
      </c>
      <c r="Q80" s="99">
        <f t="shared" si="134"/>
        <v>0.14710000000000001</v>
      </c>
      <c r="R80" s="8">
        <f t="shared" si="135"/>
        <v>1.0029556930000001</v>
      </c>
      <c r="S80" s="100">
        <f t="shared" si="136"/>
        <v>3.00190789</v>
      </c>
      <c r="T80" s="100">
        <f t="shared" si="137"/>
        <v>0</v>
      </c>
      <c r="U80" s="109" t="str">
        <f t="shared" ref="U80" si="148">U79</f>
        <v>J=</v>
      </c>
      <c r="V80" s="140">
        <f t="shared" si="80"/>
        <v>44581</v>
      </c>
      <c r="W80" s="4"/>
      <c r="X80" s="131">
        <f>[2]Plan1!$A256</f>
        <v>44621</v>
      </c>
      <c r="Y80" s="136" t="str">
        <f>[2]Plan1!$C256</f>
        <v>Carnaval</v>
      </c>
      <c r="AB80" s="138">
        <f t="shared" si="118"/>
        <v>44854</v>
      </c>
      <c r="AC80" s="138">
        <f t="shared" si="114"/>
        <v>44853</v>
      </c>
      <c r="AD80" s="138">
        <f t="shared" si="119"/>
        <v>44855</v>
      </c>
      <c r="AE80" s="138">
        <f t="shared" si="115"/>
        <v>44887</v>
      </c>
      <c r="AF80" s="138">
        <f t="shared" si="120"/>
        <v>44855</v>
      </c>
      <c r="AG80" s="138">
        <f t="shared" si="116"/>
        <v>44887</v>
      </c>
    </row>
    <row r="81" spans="1:33" x14ac:dyDescent="0.2">
      <c r="A81" s="103">
        <f t="shared" si="129"/>
        <v>44559</v>
      </c>
      <c r="B81" s="100">
        <f t="shared" si="126"/>
        <v>1019.23396696</v>
      </c>
      <c r="C81" s="3">
        <f t="shared" si="144"/>
        <v>1013.88102431</v>
      </c>
      <c r="D81" s="104">
        <f t="shared" si="139"/>
        <v>952.596</v>
      </c>
      <c r="E81" s="137">
        <f>IF(DAY(A80)=$A$5,VLOOKUP(A80,[1]A!$E$15:$G$200,3),E80)</f>
        <v>959.00099999999998</v>
      </c>
      <c r="F81" s="105">
        <f t="shared" si="140"/>
        <v>44521</v>
      </c>
      <c r="G81" s="159">
        <f t="shared" si="141"/>
        <v>6.723731781363762E-3</v>
      </c>
      <c r="H81" s="106">
        <f t="shared" si="130"/>
        <v>9</v>
      </c>
      <c r="I81" s="106">
        <f t="shared" si="131"/>
        <v>31</v>
      </c>
      <c r="J81" s="100">
        <f t="shared" si="132"/>
        <v>1.0019474116448954</v>
      </c>
      <c r="K81" s="3">
        <v>1</v>
      </c>
      <c r="L81" s="100">
        <f t="shared" si="95"/>
        <v>1.0019474100000001</v>
      </c>
      <c r="M81" s="100">
        <f t="shared" si="127"/>
        <v>1015.85546635</v>
      </c>
      <c r="N81" s="24">
        <f t="shared" si="142"/>
        <v>0</v>
      </c>
      <c r="O81" s="99">
        <f t="shared" si="133"/>
        <v>0</v>
      </c>
      <c r="P81" s="100">
        <f t="shared" si="77"/>
        <v>0</v>
      </c>
      <c r="Q81" s="99">
        <f t="shared" si="134"/>
        <v>0.14710000000000001</v>
      </c>
      <c r="R81" s="8">
        <f t="shared" si="135"/>
        <v>1.0033257689999999</v>
      </c>
      <c r="S81" s="100">
        <f t="shared" si="136"/>
        <v>3.3785006100000001</v>
      </c>
      <c r="T81" s="100">
        <f t="shared" si="137"/>
        <v>0</v>
      </c>
      <c r="U81" s="109" t="str">
        <f t="shared" ref="U81" si="149">U80</f>
        <v>J=</v>
      </c>
      <c r="V81" s="140">
        <f t="shared" si="80"/>
        <v>44581</v>
      </c>
      <c r="W81" s="4"/>
      <c r="X81" s="131">
        <f>[2]Plan1!$A257</f>
        <v>44666</v>
      </c>
      <c r="Y81" s="136" t="str">
        <f>[2]Plan1!$C257</f>
        <v>Paixão de Cristo</v>
      </c>
      <c r="AB81" s="138">
        <f t="shared" si="118"/>
        <v>44885</v>
      </c>
      <c r="AC81" s="138">
        <f t="shared" si="114"/>
        <v>44883</v>
      </c>
      <c r="AD81" s="138">
        <f t="shared" si="119"/>
        <v>44887</v>
      </c>
      <c r="AE81" s="138">
        <f t="shared" si="115"/>
        <v>44916</v>
      </c>
      <c r="AF81" s="138">
        <f t="shared" si="120"/>
        <v>44887</v>
      </c>
      <c r="AG81" s="138">
        <f t="shared" si="116"/>
        <v>44916</v>
      </c>
    </row>
    <row r="82" spans="1:33" x14ac:dyDescent="0.2">
      <c r="A82" s="103">
        <f t="shared" si="129"/>
        <v>44560</v>
      </c>
      <c r="B82" s="100">
        <f t="shared" si="126"/>
        <v>1019.83047732</v>
      </c>
      <c r="C82" s="3">
        <f t="shared" si="144"/>
        <v>1013.88102431</v>
      </c>
      <c r="D82" s="104">
        <f t="shared" si="139"/>
        <v>952.596</v>
      </c>
      <c r="E82" s="137">
        <f>IF(DAY(A81)=$A$5,VLOOKUP(A81,[1]A!$E$15:$G$200,3),E81)</f>
        <v>959.00099999999998</v>
      </c>
      <c r="F82" s="105">
        <f t="shared" si="140"/>
        <v>44521</v>
      </c>
      <c r="G82" s="159">
        <f t="shared" si="141"/>
        <v>6.723731781363762E-3</v>
      </c>
      <c r="H82" s="106">
        <f t="shared" si="130"/>
        <v>10</v>
      </c>
      <c r="I82" s="106">
        <f t="shared" si="131"/>
        <v>31</v>
      </c>
      <c r="J82" s="100">
        <f t="shared" si="132"/>
        <v>1.0021640246811099</v>
      </c>
      <c r="K82" s="3">
        <v>1</v>
      </c>
      <c r="L82" s="100">
        <f t="shared" si="95"/>
        <v>1.0021640199999999</v>
      </c>
      <c r="M82" s="100">
        <f t="shared" si="127"/>
        <v>1016.07508312</v>
      </c>
      <c r="N82" s="24">
        <f t="shared" si="142"/>
        <v>0</v>
      </c>
      <c r="O82" s="99">
        <f t="shared" si="133"/>
        <v>0</v>
      </c>
      <c r="P82" s="100">
        <f t="shared" si="77"/>
        <v>0</v>
      </c>
      <c r="Q82" s="99">
        <f t="shared" si="134"/>
        <v>0.14710000000000001</v>
      </c>
      <c r="R82" s="8">
        <f t="shared" si="135"/>
        <v>1.0036959809999999</v>
      </c>
      <c r="S82" s="100">
        <f t="shared" si="136"/>
        <v>3.7553942</v>
      </c>
      <c r="T82" s="100">
        <f t="shared" si="137"/>
        <v>0</v>
      </c>
      <c r="U82" s="109" t="str">
        <f t="shared" ref="U82" si="150">U81</f>
        <v>J=</v>
      </c>
      <c r="V82" s="140">
        <f t="shared" si="80"/>
        <v>44581</v>
      </c>
      <c r="W82" s="4"/>
      <c r="X82" s="131">
        <f>[2]Plan1!$A258</f>
        <v>44672</v>
      </c>
      <c r="Y82" s="136" t="str">
        <f>[2]Plan1!$C258</f>
        <v>Tiradentes</v>
      </c>
      <c r="AB82" s="138">
        <f t="shared" si="118"/>
        <v>44915</v>
      </c>
      <c r="AC82" s="138">
        <f t="shared" si="114"/>
        <v>44914</v>
      </c>
      <c r="AD82" s="138">
        <f t="shared" si="119"/>
        <v>44916</v>
      </c>
      <c r="AE82" s="138">
        <f t="shared" si="115"/>
        <v>44949</v>
      </c>
      <c r="AF82" s="138">
        <f t="shared" si="120"/>
        <v>44916</v>
      </c>
      <c r="AG82" s="138">
        <f t="shared" si="116"/>
        <v>44949</v>
      </c>
    </row>
    <row r="83" spans="1:33" x14ac:dyDescent="0.2">
      <c r="A83" s="103">
        <f t="shared" si="129"/>
        <v>44561</v>
      </c>
      <c r="B83" s="100">
        <f t="shared" si="126"/>
        <v>1020.42733939</v>
      </c>
      <c r="C83" s="3">
        <f t="shared" si="144"/>
        <v>1013.88102431</v>
      </c>
      <c r="D83" s="104">
        <f t="shared" si="139"/>
        <v>952.596</v>
      </c>
      <c r="E83" s="137">
        <f>IF(DAY(A82)=$A$5,VLOOKUP(A82,[1]A!$E$15:$G$200,3),E82)</f>
        <v>959.00099999999998</v>
      </c>
      <c r="F83" s="105">
        <f t="shared" si="140"/>
        <v>44521</v>
      </c>
      <c r="G83" s="159">
        <f t="shared" si="141"/>
        <v>6.723731781363762E-3</v>
      </c>
      <c r="H83" s="106">
        <f t="shared" si="130"/>
        <v>11</v>
      </c>
      <c r="I83" s="106">
        <f t="shared" si="131"/>
        <v>31</v>
      </c>
      <c r="J83" s="100">
        <f t="shared" si="132"/>
        <v>1.0023806845473344</v>
      </c>
      <c r="K83" s="3">
        <v>1</v>
      </c>
      <c r="L83" s="100">
        <f t="shared" si="95"/>
        <v>1.0023806799999999</v>
      </c>
      <c r="M83" s="100">
        <f t="shared" si="127"/>
        <v>1016.29475058</v>
      </c>
      <c r="N83" s="24">
        <f t="shared" si="142"/>
        <v>0</v>
      </c>
      <c r="O83" s="99">
        <f t="shared" si="133"/>
        <v>0</v>
      </c>
      <c r="P83" s="100">
        <f t="shared" si="77"/>
        <v>0</v>
      </c>
      <c r="Q83" s="99">
        <f t="shared" si="134"/>
        <v>0.14710000000000001</v>
      </c>
      <c r="R83" s="8">
        <f t="shared" si="135"/>
        <v>1.004066329</v>
      </c>
      <c r="S83" s="100">
        <f t="shared" si="136"/>
        <v>4.1325888099999997</v>
      </c>
      <c r="T83" s="100">
        <f t="shared" si="137"/>
        <v>0</v>
      </c>
      <c r="U83" s="109" t="str">
        <f t="shared" ref="U83" si="151">U82</f>
        <v>J=</v>
      </c>
      <c r="V83" s="140">
        <f t="shared" si="80"/>
        <v>44581</v>
      </c>
      <c r="W83" s="4"/>
      <c r="X83" s="131">
        <f>[2]Plan1!$A259</f>
        <v>44682</v>
      </c>
      <c r="Y83" s="136" t="str">
        <f>[2]Plan1!$C259</f>
        <v>Dia do Trabalho</v>
      </c>
      <c r="AB83" s="138">
        <f t="shared" si="118"/>
        <v>44946</v>
      </c>
      <c r="AC83" s="138">
        <f t="shared" si="114"/>
        <v>44945</v>
      </c>
      <c r="AD83" s="138">
        <f t="shared" si="119"/>
        <v>44949</v>
      </c>
      <c r="AE83" s="138">
        <f t="shared" si="115"/>
        <v>44980</v>
      </c>
      <c r="AF83" s="138">
        <f t="shared" si="120"/>
        <v>44949</v>
      </c>
      <c r="AG83" s="138">
        <f t="shared" si="116"/>
        <v>44980</v>
      </c>
    </row>
    <row r="84" spans="1:33" x14ac:dyDescent="0.2">
      <c r="A84" s="103">
        <f t="shared" si="129"/>
        <v>44562</v>
      </c>
      <c r="B84" s="100">
        <f t="shared" si="126"/>
        <v>1021.02455436</v>
      </c>
      <c r="C84" s="3">
        <f t="shared" si="144"/>
        <v>1013.88102431</v>
      </c>
      <c r="D84" s="104">
        <f t="shared" si="139"/>
        <v>952.596</v>
      </c>
      <c r="E84" s="137">
        <f>IF(DAY(A83)=$A$5,VLOOKUP(A83,[1]A!$E$15:$G$200,3),E83)</f>
        <v>959.00099999999998</v>
      </c>
      <c r="F84" s="105">
        <f t="shared" si="140"/>
        <v>44521</v>
      </c>
      <c r="G84" s="159">
        <f t="shared" si="141"/>
        <v>6.723731781363762E-3</v>
      </c>
      <c r="H84" s="106">
        <f t="shared" si="130"/>
        <v>12</v>
      </c>
      <c r="I84" s="106">
        <f t="shared" si="131"/>
        <v>31</v>
      </c>
      <c r="J84" s="100">
        <f t="shared" si="132"/>
        <v>1.0025973912536934</v>
      </c>
      <c r="K84" s="3">
        <v>1</v>
      </c>
      <c r="L84" s="100">
        <f t="shared" si="95"/>
        <v>1.00259739</v>
      </c>
      <c r="M84" s="100">
        <f t="shared" si="127"/>
        <v>1016.51446874</v>
      </c>
      <c r="N84" s="24">
        <f t="shared" si="142"/>
        <v>0</v>
      </c>
      <c r="O84" s="99">
        <f t="shared" si="133"/>
        <v>0</v>
      </c>
      <c r="P84" s="100">
        <f t="shared" si="77"/>
        <v>0</v>
      </c>
      <c r="Q84" s="99">
        <f t="shared" si="134"/>
        <v>0.14710000000000001</v>
      </c>
      <c r="R84" s="8">
        <f t="shared" si="135"/>
        <v>1.004436814</v>
      </c>
      <c r="S84" s="100">
        <f t="shared" si="136"/>
        <v>4.5100856199999999</v>
      </c>
      <c r="T84" s="100">
        <f t="shared" si="137"/>
        <v>0</v>
      </c>
      <c r="U84" s="109" t="str">
        <f t="shared" ref="U84" si="152">U83</f>
        <v>J=</v>
      </c>
      <c r="V84" s="140">
        <f t="shared" si="80"/>
        <v>44581</v>
      </c>
      <c r="W84" s="4"/>
      <c r="X84" s="131">
        <f>[2]Plan1!$A260</f>
        <v>44728</v>
      </c>
      <c r="Y84" s="136" t="str">
        <f>[2]Plan1!$C260</f>
        <v>Corpus Christi</v>
      </c>
      <c r="AB84" s="138">
        <f t="shared" si="118"/>
        <v>44977</v>
      </c>
      <c r="AC84" s="138">
        <f t="shared" si="114"/>
        <v>44974</v>
      </c>
      <c r="AD84" s="138">
        <f t="shared" si="119"/>
        <v>44980</v>
      </c>
      <c r="AE84" s="138">
        <f t="shared" si="115"/>
        <v>45006</v>
      </c>
      <c r="AF84" s="138">
        <f t="shared" si="120"/>
        <v>44980</v>
      </c>
      <c r="AG84" s="138">
        <f t="shared" si="116"/>
        <v>45006</v>
      </c>
    </row>
    <row r="85" spans="1:33" x14ac:dyDescent="0.2">
      <c r="A85" s="103">
        <f t="shared" si="129"/>
        <v>44563</v>
      </c>
      <c r="B85" s="100">
        <f t="shared" si="126"/>
        <v>1021.62211217</v>
      </c>
      <c r="C85" s="3">
        <f t="shared" si="144"/>
        <v>1013.88102431</v>
      </c>
      <c r="D85" s="104">
        <f t="shared" si="139"/>
        <v>952.596</v>
      </c>
      <c r="E85" s="137">
        <f>IF(DAY(A84)=$A$5,VLOOKUP(A84,[1]A!$E$15:$G$200,3),E84)</f>
        <v>959.00099999999998</v>
      </c>
      <c r="F85" s="105">
        <f t="shared" si="140"/>
        <v>44521</v>
      </c>
      <c r="G85" s="159">
        <f t="shared" si="141"/>
        <v>6.723731781363762E-3</v>
      </c>
      <c r="H85" s="106">
        <f t="shared" si="130"/>
        <v>13</v>
      </c>
      <c r="I85" s="106">
        <f t="shared" si="131"/>
        <v>31</v>
      </c>
      <c r="J85" s="100">
        <f t="shared" si="132"/>
        <v>1.0028141448103134</v>
      </c>
      <c r="K85" s="3">
        <v>1</v>
      </c>
      <c r="L85" s="100">
        <f t="shared" si="95"/>
        <v>1.0028141399999999</v>
      </c>
      <c r="M85" s="100">
        <f t="shared" si="127"/>
        <v>1016.73422745</v>
      </c>
      <c r="N85" s="24">
        <f t="shared" si="142"/>
        <v>0</v>
      </c>
      <c r="O85" s="99">
        <f t="shared" si="133"/>
        <v>0</v>
      </c>
      <c r="P85" s="100">
        <f t="shared" si="77"/>
        <v>0</v>
      </c>
      <c r="Q85" s="99">
        <f t="shared" si="134"/>
        <v>0.14710000000000001</v>
      </c>
      <c r="R85" s="8">
        <f t="shared" si="135"/>
        <v>1.0048074360000001</v>
      </c>
      <c r="S85" s="100">
        <f t="shared" si="136"/>
        <v>4.8878847199999997</v>
      </c>
      <c r="T85" s="100">
        <f t="shared" si="137"/>
        <v>0</v>
      </c>
      <c r="U85" s="109" t="str">
        <f t="shared" ref="U85" si="153">U84</f>
        <v>J=</v>
      </c>
      <c r="V85" s="140">
        <f t="shared" si="80"/>
        <v>44581</v>
      </c>
      <c r="W85" s="4"/>
      <c r="X85" s="131">
        <f>[2]Plan1!$A261</f>
        <v>44811</v>
      </c>
      <c r="Y85" s="136" t="str">
        <f>[2]Plan1!$C261</f>
        <v>Independência do Brasil</v>
      </c>
      <c r="AB85" s="138">
        <f t="shared" si="118"/>
        <v>45005</v>
      </c>
      <c r="AC85" s="138">
        <f t="shared" si="114"/>
        <v>45002</v>
      </c>
      <c r="AD85" s="138">
        <f t="shared" si="119"/>
        <v>45006</v>
      </c>
      <c r="AE85" s="138">
        <f t="shared" si="115"/>
        <v>45040</v>
      </c>
      <c r="AF85" s="138">
        <f t="shared" si="120"/>
        <v>45006</v>
      </c>
      <c r="AG85" s="138">
        <f t="shared" si="116"/>
        <v>45040</v>
      </c>
    </row>
    <row r="86" spans="1:33" x14ac:dyDescent="0.2">
      <c r="A86" s="103">
        <f t="shared" si="129"/>
        <v>44564</v>
      </c>
      <c r="B86" s="100">
        <f t="shared" si="126"/>
        <v>1022.22002316</v>
      </c>
      <c r="C86" s="3">
        <f t="shared" si="144"/>
        <v>1013.88102431</v>
      </c>
      <c r="D86" s="104">
        <f t="shared" si="139"/>
        <v>952.596</v>
      </c>
      <c r="E86" s="137">
        <f>IF(DAY(A85)=$A$5,VLOOKUP(A85,[1]A!$E$15:$G$200,3),E85)</f>
        <v>959.00099999999998</v>
      </c>
      <c r="F86" s="105">
        <f t="shared" si="140"/>
        <v>44521</v>
      </c>
      <c r="G86" s="159">
        <f t="shared" si="141"/>
        <v>6.723731781363762E-3</v>
      </c>
      <c r="H86" s="106">
        <f t="shared" si="130"/>
        <v>14</v>
      </c>
      <c r="I86" s="106">
        <f t="shared" si="131"/>
        <v>31</v>
      </c>
      <c r="J86" s="100">
        <f t="shared" si="132"/>
        <v>1.0030309452273227</v>
      </c>
      <c r="K86" s="3">
        <v>1</v>
      </c>
      <c r="L86" s="100">
        <f t="shared" si="95"/>
        <v>1.0030309399999999</v>
      </c>
      <c r="M86" s="100">
        <f t="shared" si="127"/>
        <v>1016.95403686</v>
      </c>
      <c r="N86" s="24">
        <f t="shared" si="142"/>
        <v>0</v>
      </c>
      <c r="O86" s="99">
        <f t="shared" si="133"/>
        <v>0</v>
      </c>
      <c r="P86" s="100">
        <f t="shared" si="77"/>
        <v>0</v>
      </c>
      <c r="Q86" s="99">
        <f t="shared" si="134"/>
        <v>0.14710000000000001</v>
      </c>
      <c r="R86" s="8">
        <f t="shared" si="135"/>
        <v>1.0051781950000001</v>
      </c>
      <c r="S86" s="100">
        <f t="shared" si="136"/>
        <v>5.2659862999999998</v>
      </c>
      <c r="T86" s="100">
        <f t="shared" si="137"/>
        <v>0</v>
      </c>
      <c r="U86" s="109" t="str">
        <f t="shared" ref="U86" si="154">U85</f>
        <v>J=</v>
      </c>
      <c r="V86" s="140">
        <f t="shared" si="80"/>
        <v>44581</v>
      </c>
      <c r="W86" s="4"/>
      <c r="X86" s="131">
        <f>[2]Plan1!$A262</f>
        <v>44846</v>
      </c>
      <c r="Y86" s="136" t="str">
        <f>[2]Plan1!$C262</f>
        <v>Nossa Sr.a Aparecida - Padroeira do Brasil</v>
      </c>
      <c r="AB86" s="138">
        <f t="shared" si="118"/>
        <v>45036</v>
      </c>
      <c r="AC86" s="138">
        <f t="shared" si="114"/>
        <v>45035</v>
      </c>
      <c r="AD86" s="138">
        <f t="shared" si="119"/>
        <v>45040</v>
      </c>
      <c r="AE86" s="138">
        <f t="shared" si="115"/>
        <v>45069</v>
      </c>
      <c r="AF86" s="138">
        <f t="shared" si="120"/>
        <v>45040</v>
      </c>
      <c r="AG86" s="138">
        <f t="shared" si="116"/>
        <v>45069</v>
      </c>
    </row>
    <row r="87" spans="1:33" x14ac:dyDescent="0.2">
      <c r="A87" s="103">
        <f t="shared" si="129"/>
        <v>44565</v>
      </c>
      <c r="B87" s="100">
        <f t="shared" si="126"/>
        <v>1022.81828645</v>
      </c>
      <c r="C87" s="3">
        <f t="shared" si="144"/>
        <v>1013.88102431</v>
      </c>
      <c r="D87" s="104">
        <f t="shared" si="139"/>
        <v>952.596</v>
      </c>
      <c r="E87" s="137">
        <f>IF(DAY(A86)=$A$5,VLOOKUP(A86,[1]A!$E$15:$G$200,3),E86)</f>
        <v>959.00099999999998</v>
      </c>
      <c r="F87" s="105">
        <f t="shared" si="140"/>
        <v>44521</v>
      </c>
      <c r="G87" s="159">
        <f t="shared" si="141"/>
        <v>6.723731781363762E-3</v>
      </c>
      <c r="H87" s="106">
        <f t="shared" si="130"/>
        <v>15</v>
      </c>
      <c r="I87" s="106">
        <f t="shared" si="131"/>
        <v>31</v>
      </c>
      <c r="J87" s="100">
        <f t="shared" si="132"/>
        <v>1.0032477925148526</v>
      </c>
      <c r="K87" s="3">
        <v>1</v>
      </c>
      <c r="L87" s="100">
        <f t="shared" si="95"/>
        <v>1.0032477900000001</v>
      </c>
      <c r="M87" s="100">
        <f t="shared" si="127"/>
        <v>1017.17389696</v>
      </c>
      <c r="N87" s="24">
        <f t="shared" si="142"/>
        <v>0</v>
      </c>
      <c r="O87" s="99">
        <f t="shared" si="133"/>
        <v>0</v>
      </c>
      <c r="P87" s="100">
        <f t="shared" si="77"/>
        <v>0</v>
      </c>
      <c r="Q87" s="99">
        <f t="shared" si="134"/>
        <v>0.14710000000000001</v>
      </c>
      <c r="R87" s="8">
        <f t="shared" si="135"/>
        <v>1.0055490899999999</v>
      </c>
      <c r="S87" s="100">
        <f t="shared" si="136"/>
        <v>5.64438949</v>
      </c>
      <c r="T87" s="100">
        <f t="shared" si="137"/>
        <v>0</v>
      </c>
      <c r="U87" s="109" t="str">
        <f t="shared" ref="U87" si="155">U86</f>
        <v>J=</v>
      </c>
      <c r="V87" s="140">
        <f t="shared" si="80"/>
        <v>44581</v>
      </c>
      <c r="W87" s="4"/>
      <c r="X87" s="131">
        <f>[2]Plan1!$A263</f>
        <v>44867</v>
      </c>
      <c r="Y87" s="136" t="str">
        <f>[2]Plan1!$C263</f>
        <v>Finados</v>
      </c>
      <c r="AB87" s="138">
        <f t="shared" si="118"/>
        <v>45066</v>
      </c>
      <c r="AC87" s="138">
        <f t="shared" si="114"/>
        <v>45065</v>
      </c>
      <c r="AD87" s="138">
        <f t="shared" si="119"/>
        <v>45069</v>
      </c>
      <c r="AE87" s="138">
        <f t="shared" si="115"/>
        <v>45098</v>
      </c>
      <c r="AF87" s="138">
        <f t="shared" si="120"/>
        <v>45069</v>
      </c>
      <c r="AG87" s="138">
        <f t="shared" si="116"/>
        <v>45098</v>
      </c>
    </row>
    <row r="88" spans="1:33" x14ac:dyDescent="0.2">
      <c r="A88" s="103">
        <f t="shared" si="129"/>
        <v>44566</v>
      </c>
      <c r="B88" s="100">
        <f t="shared" si="126"/>
        <v>1023.41689403</v>
      </c>
      <c r="C88" s="3">
        <f t="shared" si="144"/>
        <v>1013.88102431</v>
      </c>
      <c r="D88" s="104">
        <f t="shared" si="139"/>
        <v>952.596</v>
      </c>
      <c r="E88" s="137">
        <f>IF(DAY(A87)=$A$5,VLOOKUP(A87,[1]A!$E$15:$G$200,3),E87)</f>
        <v>959.00099999999998</v>
      </c>
      <c r="F88" s="105">
        <f t="shared" si="140"/>
        <v>44521</v>
      </c>
      <c r="G88" s="159">
        <f t="shared" si="141"/>
        <v>6.723731781363762E-3</v>
      </c>
      <c r="H88" s="106">
        <f t="shared" si="130"/>
        <v>16</v>
      </c>
      <c r="I88" s="106">
        <f t="shared" si="131"/>
        <v>31</v>
      </c>
      <c r="J88" s="100">
        <f t="shared" si="132"/>
        <v>1.0034646866830357</v>
      </c>
      <c r="K88" s="3">
        <v>1</v>
      </c>
      <c r="L88" s="100">
        <f t="shared" si="95"/>
        <v>1.00346468</v>
      </c>
      <c r="M88" s="100">
        <f t="shared" si="127"/>
        <v>1017.39379761</v>
      </c>
      <c r="N88" s="24">
        <f t="shared" si="142"/>
        <v>0</v>
      </c>
      <c r="O88" s="99">
        <f t="shared" si="133"/>
        <v>0</v>
      </c>
      <c r="P88" s="100">
        <f t="shared" si="77"/>
        <v>0</v>
      </c>
      <c r="Q88" s="99">
        <f t="shared" si="134"/>
        <v>0.14710000000000001</v>
      </c>
      <c r="R88" s="8">
        <f t="shared" si="135"/>
        <v>1.0059201230000001</v>
      </c>
      <c r="S88" s="100">
        <f t="shared" si="136"/>
        <v>6.0230964199999999</v>
      </c>
      <c r="T88" s="100">
        <f t="shared" si="137"/>
        <v>0</v>
      </c>
      <c r="U88" s="109" t="str">
        <f t="shared" ref="U88" si="156">U87</f>
        <v>J=</v>
      </c>
      <c r="V88" s="140">
        <f t="shared" si="80"/>
        <v>44581</v>
      </c>
      <c r="W88" s="4"/>
      <c r="X88" s="131">
        <f>[2]Plan1!$A264</f>
        <v>44880</v>
      </c>
      <c r="Y88" s="136" t="str">
        <f>[2]Plan1!$C264</f>
        <v>Proclamação da República</v>
      </c>
      <c r="AB88" s="138">
        <f t="shared" si="118"/>
        <v>45097</v>
      </c>
      <c r="AC88" s="138">
        <f t="shared" si="114"/>
        <v>45096</v>
      </c>
      <c r="AD88" s="138">
        <f t="shared" si="119"/>
        <v>45098</v>
      </c>
      <c r="AE88" s="138">
        <f t="shared" si="115"/>
        <v>45128</v>
      </c>
      <c r="AF88" s="138">
        <f t="shared" si="120"/>
        <v>45098</v>
      </c>
      <c r="AG88" s="138">
        <f t="shared" si="116"/>
        <v>45128</v>
      </c>
    </row>
    <row r="89" spans="1:33" x14ac:dyDescent="0.2">
      <c r="A89" s="103">
        <f t="shared" si="129"/>
        <v>44567</v>
      </c>
      <c r="B89" s="100">
        <f t="shared" si="126"/>
        <v>1024.01585419</v>
      </c>
      <c r="C89" s="3">
        <f t="shared" si="144"/>
        <v>1013.88102431</v>
      </c>
      <c r="D89" s="104">
        <f t="shared" si="139"/>
        <v>952.596</v>
      </c>
      <c r="E89" s="137">
        <f>IF(DAY(A88)=$A$5,VLOOKUP(A88,[1]A!$E$15:$G$200,3),E88)</f>
        <v>959.00099999999998</v>
      </c>
      <c r="F89" s="105">
        <f t="shared" si="140"/>
        <v>44521</v>
      </c>
      <c r="G89" s="159">
        <f t="shared" si="141"/>
        <v>6.723731781363762E-3</v>
      </c>
      <c r="H89" s="106">
        <f t="shared" si="130"/>
        <v>17</v>
      </c>
      <c r="I89" s="106">
        <f t="shared" si="131"/>
        <v>31</v>
      </c>
      <c r="J89" s="100">
        <f t="shared" si="132"/>
        <v>1.0036816277420075</v>
      </c>
      <c r="K89" s="3">
        <v>1</v>
      </c>
      <c r="L89" s="100">
        <f t="shared" si="95"/>
        <v>1.0036816200000001</v>
      </c>
      <c r="M89" s="100">
        <f t="shared" si="127"/>
        <v>1017.61374896</v>
      </c>
      <c r="N89" s="24">
        <f t="shared" si="142"/>
        <v>0</v>
      </c>
      <c r="O89" s="99">
        <f t="shared" si="133"/>
        <v>0</v>
      </c>
      <c r="P89" s="100">
        <f t="shared" si="77"/>
        <v>0</v>
      </c>
      <c r="Q89" s="99">
        <f t="shared" si="134"/>
        <v>0.14710000000000001</v>
      </c>
      <c r="R89" s="8">
        <f t="shared" si="135"/>
        <v>1.006291292</v>
      </c>
      <c r="S89" s="100">
        <f t="shared" si="136"/>
        <v>6.4021052300000001</v>
      </c>
      <c r="T89" s="100">
        <f t="shared" si="137"/>
        <v>0</v>
      </c>
      <c r="U89" s="109" t="str">
        <f t="shared" ref="U89" si="157">U88</f>
        <v>J=</v>
      </c>
      <c r="V89" s="140">
        <f t="shared" si="80"/>
        <v>44581</v>
      </c>
      <c r="W89" s="4"/>
      <c r="X89" s="131">
        <f>[2]Plan1!$A265</f>
        <v>44920</v>
      </c>
      <c r="Y89" s="136" t="str">
        <f>[2]Plan1!$C265</f>
        <v>Natal</v>
      </c>
      <c r="AB89" s="138">
        <f t="shared" si="118"/>
        <v>45127</v>
      </c>
      <c r="AC89" s="138">
        <f t="shared" si="114"/>
        <v>45126</v>
      </c>
      <c r="AD89" s="138">
        <f t="shared" si="119"/>
        <v>45128</v>
      </c>
      <c r="AE89" s="138">
        <f t="shared" si="115"/>
        <v>45160</v>
      </c>
      <c r="AF89" s="138">
        <f t="shared" si="120"/>
        <v>45128</v>
      </c>
      <c r="AG89" s="138">
        <f t="shared" si="116"/>
        <v>45160</v>
      </c>
    </row>
    <row r="90" spans="1:33" x14ac:dyDescent="0.2">
      <c r="A90" s="103">
        <f t="shared" si="129"/>
        <v>44568</v>
      </c>
      <c r="B90" s="100">
        <f t="shared" si="126"/>
        <v>1024.6151681199999</v>
      </c>
      <c r="C90" s="3">
        <f t="shared" si="144"/>
        <v>1013.88102431</v>
      </c>
      <c r="D90" s="104">
        <f t="shared" si="139"/>
        <v>952.596</v>
      </c>
      <c r="E90" s="137">
        <f>IF(DAY(A89)=$A$5,VLOOKUP(A89,[1]A!$E$15:$G$200,3),E89)</f>
        <v>959.00099999999998</v>
      </c>
      <c r="F90" s="105">
        <f t="shared" si="140"/>
        <v>44521</v>
      </c>
      <c r="G90" s="159">
        <f t="shared" si="141"/>
        <v>6.723731781363762E-3</v>
      </c>
      <c r="H90" s="106">
        <f t="shared" si="130"/>
        <v>18</v>
      </c>
      <c r="I90" s="106">
        <f t="shared" si="131"/>
        <v>31</v>
      </c>
      <c r="J90" s="100">
        <f t="shared" si="132"/>
        <v>1.0038986157019056</v>
      </c>
      <c r="K90" s="3">
        <v>1</v>
      </c>
      <c r="L90" s="100">
        <f t="shared" si="95"/>
        <v>1.00389861</v>
      </c>
      <c r="M90" s="100">
        <f t="shared" si="127"/>
        <v>1017.83375101</v>
      </c>
      <c r="N90" s="24">
        <f t="shared" si="142"/>
        <v>0</v>
      </c>
      <c r="O90" s="99">
        <f t="shared" si="133"/>
        <v>0</v>
      </c>
      <c r="P90" s="100">
        <f t="shared" si="77"/>
        <v>0</v>
      </c>
      <c r="Q90" s="99">
        <f t="shared" si="134"/>
        <v>0.14710000000000001</v>
      </c>
      <c r="R90" s="8">
        <f t="shared" si="135"/>
        <v>1.0066625979999999</v>
      </c>
      <c r="S90" s="100">
        <f t="shared" si="136"/>
        <v>6.7814171099999996</v>
      </c>
      <c r="T90" s="100">
        <f t="shared" si="137"/>
        <v>0</v>
      </c>
      <c r="U90" s="109" t="str">
        <f t="shared" ref="U90" si="158">U89</f>
        <v>J=</v>
      </c>
      <c r="V90" s="140">
        <f t="shared" si="80"/>
        <v>44581</v>
      </c>
      <c r="W90" s="4"/>
      <c r="X90" s="131">
        <f>[2]Plan1!$A266</f>
        <v>44927</v>
      </c>
      <c r="Y90" s="136" t="str">
        <f>[2]Plan1!$C266</f>
        <v>Confraternização Universal</v>
      </c>
      <c r="AB90" s="138">
        <f t="shared" si="118"/>
        <v>45158</v>
      </c>
      <c r="AC90" s="138">
        <f t="shared" si="114"/>
        <v>45156</v>
      </c>
      <c r="AD90" s="138">
        <f t="shared" si="119"/>
        <v>45160</v>
      </c>
      <c r="AE90" s="138">
        <f t="shared" si="115"/>
        <v>45190</v>
      </c>
      <c r="AF90" s="138">
        <f t="shared" si="120"/>
        <v>45160</v>
      </c>
      <c r="AG90" s="138">
        <f t="shared" si="116"/>
        <v>45190</v>
      </c>
    </row>
    <row r="91" spans="1:33" x14ac:dyDescent="0.2">
      <c r="A91" s="103">
        <f t="shared" si="129"/>
        <v>44569</v>
      </c>
      <c r="B91" s="100">
        <f t="shared" si="126"/>
        <v>1025.2148359299999</v>
      </c>
      <c r="C91" s="3">
        <f t="shared" si="144"/>
        <v>1013.88102431</v>
      </c>
      <c r="D91" s="104">
        <f t="shared" si="139"/>
        <v>952.596</v>
      </c>
      <c r="E91" s="137">
        <f>IF(DAY(A90)=$A$5,VLOOKUP(A90,[1]A!$E$15:$G$200,3),E90)</f>
        <v>959.00099999999998</v>
      </c>
      <c r="F91" s="105">
        <f t="shared" si="140"/>
        <v>44521</v>
      </c>
      <c r="G91" s="159">
        <f t="shared" si="141"/>
        <v>6.723731781363762E-3</v>
      </c>
      <c r="H91" s="106">
        <f t="shared" si="130"/>
        <v>19</v>
      </c>
      <c r="I91" s="106">
        <f t="shared" si="131"/>
        <v>31</v>
      </c>
      <c r="J91" s="100">
        <f t="shared" si="132"/>
        <v>1.0041156505728692</v>
      </c>
      <c r="K91" s="3">
        <v>1</v>
      </c>
      <c r="L91" s="100">
        <f t="shared" si="95"/>
        <v>1.0041156499999999</v>
      </c>
      <c r="M91" s="100">
        <f t="shared" si="127"/>
        <v>1018.05380374</v>
      </c>
      <c r="N91" s="24">
        <f t="shared" si="142"/>
        <v>0</v>
      </c>
      <c r="O91" s="99">
        <f t="shared" si="133"/>
        <v>0</v>
      </c>
      <c r="P91" s="100">
        <f t="shared" si="77"/>
        <v>0</v>
      </c>
      <c r="Q91" s="99">
        <f t="shared" si="134"/>
        <v>0.14710000000000001</v>
      </c>
      <c r="R91" s="8">
        <f t="shared" si="135"/>
        <v>1.007034041</v>
      </c>
      <c r="S91" s="100">
        <f t="shared" si="136"/>
        <v>7.1610321900000002</v>
      </c>
      <c r="T91" s="100">
        <f t="shared" si="137"/>
        <v>0</v>
      </c>
      <c r="U91" s="109" t="str">
        <f t="shared" ref="U91" si="159">U90</f>
        <v>J=</v>
      </c>
      <c r="V91" s="140">
        <f t="shared" si="80"/>
        <v>44581</v>
      </c>
      <c r="W91" s="4"/>
      <c r="X91" s="131">
        <f>[2]Plan1!$A267</f>
        <v>44977</v>
      </c>
      <c r="Y91" s="136" t="str">
        <f>[2]Plan1!$C267</f>
        <v>Carnaval</v>
      </c>
      <c r="AB91" s="138">
        <f t="shared" si="118"/>
        <v>45189</v>
      </c>
      <c r="AC91" s="138">
        <f t="shared" si="114"/>
        <v>45188</v>
      </c>
      <c r="AD91" s="138">
        <f t="shared" si="119"/>
        <v>45190</v>
      </c>
      <c r="AE91" s="138">
        <f t="shared" si="115"/>
        <v>45222</v>
      </c>
      <c r="AF91" s="138">
        <f t="shared" si="120"/>
        <v>45190</v>
      </c>
      <c r="AG91" s="138">
        <f t="shared" si="116"/>
        <v>45222</v>
      </c>
    </row>
    <row r="92" spans="1:33" x14ac:dyDescent="0.2">
      <c r="A92" s="103">
        <f t="shared" si="129"/>
        <v>44570</v>
      </c>
      <c r="B92" s="100">
        <f t="shared" si="126"/>
        <v>1025.81484759</v>
      </c>
      <c r="C92" s="3">
        <f t="shared" si="144"/>
        <v>1013.88102431</v>
      </c>
      <c r="D92" s="104">
        <f t="shared" si="139"/>
        <v>952.596</v>
      </c>
      <c r="E92" s="137">
        <f>IF(DAY(A91)=$A$5,VLOOKUP(A91,[1]A!$E$15:$G$200,3),E91)</f>
        <v>959.00099999999998</v>
      </c>
      <c r="F92" s="105">
        <f t="shared" si="140"/>
        <v>44521</v>
      </c>
      <c r="G92" s="159">
        <f t="shared" si="141"/>
        <v>6.723731781363762E-3</v>
      </c>
      <c r="H92" s="106">
        <f t="shared" si="130"/>
        <v>20</v>
      </c>
      <c r="I92" s="106">
        <f t="shared" si="131"/>
        <v>31</v>
      </c>
      <c r="J92" s="100">
        <f t="shared" si="132"/>
        <v>1.0043327323650402</v>
      </c>
      <c r="K92" s="3">
        <v>1</v>
      </c>
      <c r="L92" s="100">
        <f t="shared" si="95"/>
        <v>1.00433273</v>
      </c>
      <c r="M92" s="100">
        <f t="shared" si="127"/>
        <v>1018.27389704</v>
      </c>
      <c r="N92" s="24">
        <f t="shared" si="142"/>
        <v>0</v>
      </c>
      <c r="O92" s="99">
        <f t="shared" si="133"/>
        <v>0</v>
      </c>
      <c r="P92" s="100">
        <f t="shared" si="77"/>
        <v>0</v>
      </c>
      <c r="Q92" s="99">
        <f t="shared" si="134"/>
        <v>0.14710000000000001</v>
      </c>
      <c r="R92" s="8">
        <f t="shared" si="135"/>
        <v>1.007405621</v>
      </c>
      <c r="S92" s="100">
        <f t="shared" si="136"/>
        <v>7.5409505499999998</v>
      </c>
      <c r="T92" s="100">
        <f t="shared" si="137"/>
        <v>0</v>
      </c>
      <c r="U92" s="109" t="str">
        <f t="shared" ref="U92" si="160">U91</f>
        <v>J=</v>
      </c>
      <c r="V92" s="140">
        <f t="shared" si="80"/>
        <v>44581</v>
      </c>
      <c r="W92" s="4"/>
      <c r="X92" s="131">
        <f>[2]Plan1!$A268</f>
        <v>44978</v>
      </c>
      <c r="Y92" s="136" t="str">
        <f>[2]Plan1!$C268</f>
        <v>Carnaval</v>
      </c>
      <c r="AB92" s="138">
        <f t="shared" si="118"/>
        <v>45219</v>
      </c>
      <c r="AC92" s="138">
        <f t="shared" si="114"/>
        <v>45218</v>
      </c>
      <c r="AD92" s="138">
        <f t="shared" si="119"/>
        <v>45222</v>
      </c>
      <c r="AE92" s="138">
        <f t="shared" si="115"/>
        <v>45251</v>
      </c>
      <c r="AF92" s="138">
        <f t="shared" si="120"/>
        <v>45222</v>
      </c>
      <c r="AG92" s="138">
        <f t="shared" si="116"/>
        <v>45251</v>
      </c>
    </row>
    <row r="93" spans="1:33" x14ac:dyDescent="0.2">
      <c r="A93" s="103">
        <f t="shared" si="129"/>
        <v>44571</v>
      </c>
      <c r="B93" s="100">
        <f t="shared" si="126"/>
        <v>1026.41521444</v>
      </c>
      <c r="C93" s="3">
        <f t="shared" si="144"/>
        <v>1013.88102431</v>
      </c>
      <c r="D93" s="104">
        <f t="shared" si="139"/>
        <v>952.596</v>
      </c>
      <c r="E93" s="137">
        <f>IF(DAY(A92)=$A$5,VLOOKUP(A92,[1]A!$E$15:$G$200,3),E92)</f>
        <v>959.00099999999998</v>
      </c>
      <c r="F93" s="105">
        <f t="shared" si="140"/>
        <v>44521</v>
      </c>
      <c r="G93" s="159">
        <f t="shared" si="141"/>
        <v>6.723731781363762E-3</v>
      </c>
      <c r="H93" s="106">
        <f t="shared" si="130"/>
        <v>21</v>
      </c>
      <c r="I93" s="106">
        <f t="shared" si="131"/>
        <v>31</v>
      </c>
      <c r="J93" s="100">
        <f t="shared" si="132"/>
        <v>1.0045498610885626</v>
      </c>
      <c r="K93" s="3">
        <v>1</v>
      </c>
      <c r="L93" s="100">
        <f t="shared" si="95"/>
        <v>1.00454986</v>
      </c>
      <c r="M93" s="100">
        <f t="shared" si="127"/>
        <v>1018.4940410200001</v>
      </c>
      <c r="N93" s="24">
        <f t="shared" si="142"/>
        <v>0</v>
      </c>
      <c r="O93" s="99">
        <f t="shared" si="133"/>
        <v>0</v>
      </c>
      <c r="P93" s="100">
        <f t="shared" si="77"/>
        <v>0</v>
      </c>
      <c r="Q93" s="99">
        <f t="shared" si="134"/>
        <v>0.14710000000000001</v>
      </c>
      <c r="R93" s="8">
        <f t="shared" si="135"/>
        <v>1.007777339</v>
      </c>
      <c r="S93" s="100">
        <f t="shared" si="136"/>
        <v>7.9211734199999997</v>
      </c>
      <c r="T93" s="100">
        <f t="shared" si="137"/>
        <v>0</v>
      </c>
      <c r="U93" s="109" t="str">
        <f t="shared" ref="U93" si="161">U92</f>
        <v>J=</v>
      </c>
      <c r="V93" s="140">
        <f t="shared" si="80"/>
        <v>44581</v>
      </c>
      <c r="W93" s="4"/>
      <c r="X93" s="131">
        <f>[2]Plan1!$A269</f>
        <v>45023</v>
      </c>
      <c r="Y93" s="136" t="str">
        <f>[2]Plan1!$C269</f>
        <v>Paixão de Cristo</v>
      </c>
      <c r="AB93" s="138">
        <f t="shared" si="118"/>
        <v>45250</v>
      </c>
      <c r="AC93" s="138">
        <f t="shared" si="114"/>
        <v>45247</v>
      </c>
      <c r="AD93" s="138">
        <f t="shared" si="119"/>
        <v>45251</v>
      </c>
      <c r="AE93" s="138">
        <f t="shared" si="115"/>
        <v>45281</v>
      </c>
      <c r="AF93" s="138">
        <f t="shared" si="120"/>
        <v>45251</v>
      </c>
      <c r="AG93" s="138">
        <f t="shared" si="116"/>
        <v>45281</v>
      </c>
    </row>
    <row r="94" spans="1:33" x14ac:dyDescent="0.2">
      <c r="A94" s="103">
        <f t="shared" si="129"/>
        <v>44572</v>
      </c>
      <c r="B94" s="100">
        <f t="shared" si="126"/>
        <v>1027.01592439</v>
      </c>
      <c r="C94" s="3">
        <f t="shared" si="144"/>
        <v>1013.88102431</v>
      </c>
      <c r="D94" s="104">
        <f t="shared" si="139"/>
        <v>952.596</v>
      </c>
      <c r="E94" s="137">
        <f>IF(DAY(A93)=$A$5,VLOOKUP(A93,[1]A!$E$15:$G$200,3),E93)</f>
        <v>959.00099999999998</v>
      </c>
      <c r="F94" s="105">
        <f t="shared" si="140"/>
        <v>44521</v>
      </c>
      <c r="G94" s="159">
        <f t="shared" si="141"/>
        <v>6.723731781363762E-3</v>
      </c>
      <c r="H94" s="106">
        <f t="shared" si="130"/>
        <v>22</v>
      </c>
      <c r="I94" s="106">
        <f t="shared" si="131"/>
        <v>31</v>
      </c>
      <c r="J94" s="100">
        <f t="shared" si="132"/>
        <v>1.0047670367535828</v>
      </c>
      <c r="K94" s="3">
        <v>1</v>
      </c>
      <c r="L94" s="100">
        <f t="shared" si="95"/>
        <v>1.00476703</v>
      </c>
      <c r="M94" s="100">
        <f t="shared" si="127"/>
        <v>1018.71422556</v>
      </c>
      <c r="N94" s="24">
        <f t="shared" si="142"/>
        <v>0</v>
      </c>
      <c r="O94" s="99">
        <f t="shared" si="133"/>
        <v>0</v>
      </c>
      <c r="P94" s="100">
        <f t="shared" si="77"/>
        <v>0</v>
      </c>
      <c r="Q94" s="99">
        <f t="shared" si="134"/>
        <v>0.14710000000000001</v>
      </c>
      <c r="R94" s="8">
        <f t="shared" si="135"/>
        <v>1.0081491929999999</v>
      </c>
      <c r="S94" s="100">
        <f t="shared" si="136"/>
        <v>8.3016988299999994</v>
      </c>
      <c r="T94" s="100">
        <f t="shared" si="137"/>
        <v>0</v>
      </c>
      <c r="U94" s="109" t="str">
        <f t="shared" ref="U94" si="162">U93</f>
        <v>J=</v>
      </c>
      <c r="V94" s="140">
        <f t="shared" si="80"/>
        <v>44581</v>
      </c>
      <c r="W94" s="4"/>
      <c r="X94" s="131">
        <f>[2]Plan1!$A270</f>
        <v>45037</v>
      </c>
      <c r="Y94" s="136" t="str">
        <f>[2]Plan1!$C270</f>
        <v>Tiradentes</v>
      </c>
      <c r="AB94" s="138">
        <f t="shared" si="118"/>
        <v>45280</v>
      </c>
      <c r="AC94" s="138">
        <f t="shared" si="114"/>
        <v>45279</v>
      </c>
      <c r="AD94" s="138">
        <f t="shared" si="119"/>
        <v>45281</v>
      </c>
      <c r="AE94" s="138">
        <f t="shared" si="115"/>
        <v>45314</v>
      </c>
      <c r="AF94" s="138">
        <f t="shared" si="120"/>
        <v>45281</v>
      </c>
      <c r="AG94" s="138">
        <f t="shared" si="116"/>
        <v>45314</v>
      </c>
    </row>
    <row r="95" spans="1:33" x14ac:dyDescent="0.2">
      <c r="A95" s="103">
        <f t="shared" si="129"/>
        <v>44573</v>
      </c>
      <c r="B95" s="100">
        <f t="shared" si="126"/>
        <v>1027.6169898400001</v>
      </c>
      <c r="C95" s="3">
        <f t="shared" si="144"/>
        <v>1013.88102431</v>
      </c>
      <c r="D95" s="104">
        <f t="shared" si="139"/>
        <v>952.596</v>
      </c>
      <c r="E95" s="137">
        <f>IF(DAY(A94)=$A$5,VLOOKUP(A94,[1]A!$E$15:$G$200,3),E94)</f>
        <v>959.00099999999998</v>
      </c>
      <c r="F95" s="105">
        <f t="shared" si="140"/>
        <v>44521</v>
      </c>
      <c r="G95" s="159">
        <f t="shared" si="141"/>
        <v>6.723731781363762E-3</v>
      </c>
      <c r="H95" s="106">
        <f t="shared" si="130"/>
        <v>23</v>
      </c>
      <c r="I95" s="106">
        <f t="shared" si="131"/>
        <v>31</v>
      </c>
      <c r="J95" s="100">
        <f t="shared" si="132"/>
        <v>1.0049842593702489</v>
      </c>
      <c r="K95" s="3">
        <v>1</v>
      </c>
      <c r="L95" s="100">
        <f t="shared" si="95"/>
        <v>1.0049842499999999</v>
      </c>
      <c r="M95" s="100">
        <f t="shared" si="127"/>
        <v>1018.9344608</v>
      </c>
      <c r="N95" s="24">
        <f t="shared" si="142"/>
        <v>0</v>
      </c>
      <c r="O95" s="99">
        <f t="shared" si="133"/>
        <v>0</v>
      </c>
      <c r="P95" s="100">
        <f t="shared" si="77"/>
        <v>0</v>
      </c>
      <c r="Q95" s="99">
        <f t="shared" si="134"/>
        <v>0.14710000000000001</v>
      </c>
      <c r="R95" s="8">
        <f t="shared" si="135"/>
        <v>1.008521185</v>
      </c>
      <c r="S95" s="100">
        <f t="shared" si="136"/>
        <v>8.6825290400000004</v>
      </c>
      <c r="T95" s="100">
        <f t="shared" si="137"/>
        <v>0</v>
      </c>
      <c r="U95" s="109" t="str">
        <f t="shared" ref="U95" si="163">U94</f>
        <v>J=</v>
      </c>
      <c r="V95" s="140">
        <f t="shared" si="80"/>
        <v>44581</v>
      </c>
      <c r="W95" s="4"/>
      <c r="X95" s="131">
        <f>[2]Plan1!$A271</f>
        <v>45047</v>
      </c>
      <c r="Y95" s="136" t="str">
        <f>[2]Plan1!$C271</f>
        <v>Dia do Trabalho</v>
      </c>
      <c r="AB95" s="138">
        <f t="shared" si="118"/>
        <v>45311</v>
      </c>
      <c r="AC95" s="138">
        <f t="shared" si="114"/>
        <v>45310</v>
      </c>
      <c r="AD95" s="138">
        <f t="shared" si="119"/>
        <v>45314</v>
      </c>
      <c r="AE95" s="138">
        <f t="shared" si="115"/>
        <v>45343</v>
      </c>
      <c r="AF95" s="138">
        <f t="shared" si="120"/>
        <v>45314</v>
      </c>
      <c r="AG95" s="138">
        <f t="shared" si="116"/>
        <v>45343</v>
      </c>
    </row>
    <row r="96" spans="1:33" x14ac:dyDescent="0.2">
      <c r="A96" s="103">
        <f t="shared" si="129"/>
        <v>44574</v>
      </c>
      <c r="B96" s="100">
        <f t="shared" si="126"/>
        <v>1028.2184099000001</v>
      </c>
      <c r="C96" s="3">
        <f t="shared" si="144"/>
        <v>1013.88102431</v>
      </c>
      <c r="D96" s="104">
        <f t="shared" si="139"/>
        <v>952.596</v>
      </c>
      <c r="E96" s="137">
        <f>IF(DAY(A95)=$A$5,VLOOKUP(A95,[1]A!$E$15:$G$200,3),E95)</f>
        <v>959.00099999999998</v>
      </c>
      <c r="F96" s="105">
        <f t="shared" si="140"/>
        <v>44521</v>
      </c>
      <c r="G96" s="159">
        <f t="shared" si="141"/>
        <v>6.723731781363762E-3</v>
      </c>
      <c r="H96" s="106">
        <f t="shared" si="130"/>
        <v>24</v>
      </c>
      <c r="I96" s="106">
        <f t="shared" si="131"/>
        <v>31</v>
      </c>
      <c r="J96" s="100">
        <f t="shared" si="132"/>
        <v>1.0052015289487115</v>
      </c>
      <c r="K96" s="3">
        <v>1</v>
      </c>
      <c r="L96" s="100">
        <f t="shared" si="95"/>
        <v>1.00520152</v>
      </c>
      <c r="M96" s="100">
        <f t="shared" si="127"/>
        <v>1019.1547467300001</v>
      </c>
      <c r="N96" s="24">
        <f t="shared" si="142"/>
        <v>0</v>
      </c>
      <c r="O96" s="99">
        <f t="shared" si="133"/>
        <v>0</v>
      </c>
      <c r="P96" s="100">
        <f t="shared" si="77"/>
        <v>0</v>
      </c>
      <c r="Q96" s="99">
        <f t="shared" si="134"/>
        <v>0.14710000000000001</v>
      </c>
      <c r="R96" s="8">
        <f t="shared" si="135"/>
        <v>1.008893314</v>
      </c>
      <c r="S96" s="100">
        <f t="shared" si="136"/>
        <v>9.0636631699999999</v>
      </c>
      <c r="T96" s="100">
        <f t="shared" si="137"/>
        <v>0</v>
      </c>
      <c r="U96" s="109" t="str">
        <f t="shared" ref="U96" si="164">U95</f>
        <v>J=</v>
      </c>
      <c r="V96" s="140">
        <f t="shared" si="80"/>
        <v>44581</v>
      </c>
      <c r="W96" s="4"/>
      <c r="X96" s="131">
        <f>[2]Plan1!$A272</f>
        <v>45085</v>
      </c>
      <c r="Y96" s="136" t="str">
        <f>[2]Plan1!$C272</f>
        <v>Corpus Christi</v>
      </c>
      <c r="AB96" s="138">
        <f t="shared" si="118"/>
        <v>45342</v>
      </c>
      <c r="AC96" s="138">
        <f t="shared" si="114"/>
        <v>45341</v>
      </c>
      <c r="AD96" s="138">
        <f t="shared" si="119"/>
        <v>45343</v>
      </c>
      <c r="AE96" s="138">
        <f t="shared" si="115"/>
        <v>45372</v>
      </c>
      <c r="AF96" s="138">
        <f t="shared" si="120"/>
        <v>45343</v>
      </c>
      <c r="AG96" s="138">
        <f t="shared" si="116"/>
        <v>45372</v>
      </c>
    </row>
    <row r="97" spans="1:135" ht="15" x14ac:dyDescent="0.2">
      <c r="A97" s="103">
        <f t="shared" si="129"/>
        <v>44575</v>
      </c>
      <c r="B97" s="100">
        <f t="shared" si="126"/>
        <v>1028.8201847299999</v>
      </c>
      <c r="C97" s="3">
        <f t="shared" si="144"/>
        <v>1013.88102431</v>
      </c>
      <c r="D97" s="104">
        <f t="shared" si="139"/>
        <v>952.596</v>
      </c>
      <c r="E97" s="137">
        <f>IF(DAY(A96)=$A$5,VLOOKUP(A96,[1]A!$E$15:$G$200,3),E96)</f>
        <v>959.00099999999998</v>
      </c>
      <c r="F97" s="105">
        <f t="shared" si="140"/>
        <v>44521</v>
      </c>
      <c r="G97" s="159">
        <f t="shared" si="141"/>
        <v>6.723731781363762E-3</v>
      </c>
      <c r="H97" s="106">
        <f t="shared" si="130"/>
        <v>25</v>
      </c>
      <c r="I97" s="106">
        <f t="shared" si="131"/>
        <v>31</v>
      </c>
      <c r="J97" s="100">
        <f t="shared" si="132"/>
        <v>1.0054188454991237</v>
      </c>
      <c r="K97" s="3">
        <v>1</v>
      </c>
      <c r="L97" s="100">
        <f t="shared" si="95"/>
        <v>1.0054188399999999</v>
      </c>
      <c r="M97" s="100">
        <f t="shared" si="127"/>
        <v>1019.37508335</v>
      </c>
      <c r="N97" s="24">
        <f t="shared" si="142"/>
        <v>0</v>
      </c>
      <c r="O97" s="99">
        <f t="shared" si="133"/>
        <v>0</v>
      </c>
      <c r="P97" s="161">
        <v>21.532560239999999</v>
      </c>
      <c r="Q97" s="99">
        <f t="shared" si="134"/>
        <v>0.14710000000000001</v>
      </c>
      <c r="R97" s="8">
        <f t="shared" si="135"/>
        <v>1.0092655800000001</v>
      </c>
      <c r="S97" s="100">
        <f t="shared" si="136"/>
        <v>9.4451013800000005</v>
      </c>
      <c r="T97" s="100">
        <f t="shared" si="137"/>
        <v>0</v>
      </c>
      <c r="U97" s="109" t="str">
        <f t="shared" ref="U97" si="165">U96</f>
        <v>J=</v>
      </c>
      <c r="V97" s="140">
        <f t="shared" si="80"/>
        <v>44581</v>
      </c>
      <c r="W97" s="4"/>
      <c r="X97" s="131">
        <f>[2]Plan1!$A273</f>
        <v>45176</v>
      </c>
      <c r="Y97" s="136" t="str">
        <f>[2]Plan1!$C273</f>
        <v>Independência do Brasil</v>
      </c>
      <c r="AB97" s="138">
        <f t="shared" si="118"/>
        <v>45371</v>
      </c>
      <c r="AC97" s="138">
        <f t="shared" si="114"/>
        <v>45370</v>
      </c>
      <c r="AD97" s="138">
        <f t="shared" si="119"/>
        <v>45372</v>
      </c>
      <c r="AE97" s="138">
        <f t="shared" si="115"/>
        <v>45405</v>
      </c>
      <c r="AF97" s="138">
        <f t="shared" si="120"/>
        <v>45372</v>
      </c>
      <c r="AG97" s="138">
        <f t="shared" si="116"/>
        <v>45405</v>
      </c>
    </row>
    <row r="98" spans="1:135" x14ac:dyDescent="0.2">
      <c r="A98" s="103">
        <f t="shared" si="129"/>
        <v>44576</v>
      </c>
      <c r="B98" s="100">
        <f t="shared" si="126"/>
        <v>1029.42230526</v>
      </c>
      <c r="C98" s="3">
        <f t="shared" si="144"/>
        <v>1013.88102431</v>
      </c>
      <c r="D98" s="104">
        <f t="shared" si="139"/>
        <v>952.596</v>
      </c>
      <c r="E98" s="137">
        <f>IF(DAY(A97)=$A$5,VLOOKUP(A97,[1]A!$E$15:$G$200,3),E97)</f>
        <v>959.00099999999998</v>
      </c>
      <c r="F98" s="105">
        <f t="shared" si="140"/>
        <v>44521</v>
      </c>
      <c r="G98" s="159">
        <f t="shared" si="141"/>
        <v>6.723731781363762E-3</v>
      </c>
      <c r="H98" s="106">
        <f t="shared" si="130"/>
        <v>26</v>
      </c>
      <c r="I98" s="106">
        <f t="shared" si="131"/>
        <v>31</v>
      </c>
      <c r="J98" s="100">
        <f t="shared" si="132"/>
        <v>1.00563620903164</v>
      </c>
      <c r="K98" s="3">
        <v>1</v>
      </c>
      <c r="L98" s="100">
        <f t="shared" si="95"/>
        <v>1.0056362000000001</v>
      </c>
      <c r="M98" s="100">
        <f t="shared" si="127"/>
        <v>1019.59546053</v>
      </c>
      <c r="N98" s="24">
        <f t="shared" si="142"/>
        <v>0</v>
      </c>
      <c r="O98" s="99">
        <f t="shared" si="133"/>
        <v>0</v>
      </c>
      <c r="P98" s="100">
        <f t="shared" si="77"/>
        <v>0</v>
      </c>
      <c r="Q98" s="99">
        <f t="shared" si="134"/>
        <v>0.14710000000000001</v>
      </c>
      <c r="R98" s="8">
        <f t="shared" si="135"/>
        <v>1.009637984</v>
      </c>
      <c r="S98" s="100">
        <f t="shared" si="136"/>
        <v>9.8268447299999995</v>
      </c>
      <c r="T98" s="100">
        <f t="shared" si="137"/>
        <v>0</v>
      </c>
      <c r="U98" s="109" t="str">
        <f t="shared" ref="U98" si="166">U97</f>
        <v>J=</v>
      </c>
      <c r="V98" s="140">
        <f t="shared" si="80"/>
        <v>44581</v>
      </c>
      <c r="W98" s="4"/>
      <c r="X98" s="131">
        <f>[2]Plan1!$A274</f>
        <v>45211</v>
      </c>
      <c r="Y98" s="136" t="str">
        <f>[2]Plan1!$C274</f>
        <v>Nossa Sr.a Aparecida - Padroeira do Brasil</v>
      </c>
      <c r="AB98" s="138">
        <f t="shared" si="118"/>
        <v>45402</v>
      </c>
      <c r="AC98" s="138">
        <f t="shared" si="114"/>
        <v>45401</v>
      </c>
      <c r="AD98" s="138">
        <f t="shared" si="119"/>
        <v>45405</v>
      </c>
      <c r="AE98" s="138">
        <f t="shared" si="115"/>
        <v>45433</v>
      </c>
      <c r="AF98" s="138">
        <f t="shared" si="120"/>
        <v>45405</v>
      </c>
      <c r="AG98" s="138">
        <f t="shared" si="116"/>
        <v>45433</v>
      </c>
    </row>
    <row r="99" spans="1:135" x14ac:dyDescent="0.2">
      <c r="A99" s="103">
        <f t="shared" si="129"/>
        <v>44577</v>
      </c>
      <c r="B99" s="100">
        <f t="shared" si="126"/>
        <v>1030.0247808499998</v>
      </c>
      <c r="C99" s="3">
        <f t="shared" si="144"/>
        <v>1013.88102431</v>
      </c>
      <c r="D99" s="104">
        <f t="shared" si="139"/>
        <v>952.596</v>
      </c>
      <c r="E99" s="137">
        <f>IF(DAY(A98)=$A$5,VLOOKUP(A98,[1]A!$E$15:$G$200,3),E98)</f>
        <v>959.00099999999998</v>
      </c>
      <c r="F99" s="105">
        <f t="shared" si="140"/>
        <v>44521</v>
      </c>
      <c r="G99" s="159">
        <f t="shared" si="141"/>
        <v>6.723731781363762E-3</v>
      </c>
      <c r="H99" s="106">
        <f t="shared" si="130"/>
        <v>27</v>
      </c>
      <c r="I99" s="106">
        <f t="shared" si="131"/>
        <v>31</v>
      </c>
      <c r="J99" s="100">
        <f t="shared" si="132"/>
        <v>1.0058536195564178</v>
      </c>
      <c r="K99" s="3">
        <v>1</v>
      </c>
      <c r="L99" s="100">
        <f t="shared" si="95"/>
        <v>1.00585361</v>
      </c>
      <c r="M99" s="100">
        <f t="shared" si="127"/>
        <v>1019.81588841</v>
      </c>
      <c r="N99" s="24">
        <f t="shared" si="142"/>
        <v>0</v>
      </c>
      <c r="O99" s="99">
        <f t="shared" si="133"/>
        <v>0</v>
      </c>
      <c r="P99" s="100">
        <f t="shared" si="77"/>
        <v>0</v>
      </c>
      <c r="Q99" s="99">
        <f t="shared" si="134"/>
        <v>0.14710000000000001</v>
      </c>
      <c r="R99" s="8">
        <f t="shared" si="135"/>
        <v>1.010010525</v>
      </c>
      <c r="S99" s="100">
        <f t="shared" si="136"/>
        <v>10.20889244</v>
      </c>
      <c r="T99" s="100">
        <f t="shared" si="137"/>
        <v>0</v>
      </c>
      <c r="U99" s="109" t="str">
        <f t="shared" ref="U99" si="167">U98</f>
        <v>J=</v>
      </c>
      <c r="V99" s="140">
        <f t="shared" si="80"/>
        <v>44581</v>
      </c>
      <c r="W99" s="4"/>
      <c r="X99" s="131">
        <f>[2]Plan1!$A275</f>
        <v>45232</v>
      </c>
      <c r="Y99" s="136" t="str">
        <f>[2]Plan1!$C275</f>
        <v>Finados</v>
      </c>
      <c r="AB99" s="138">
        <f t="shared" si="118"/>
        <v>45432</v>
      </c>
      <c r="AC99" s="138">
        <f t="shared" si="114"/>
        <v>45429</v>
      </c>
      <c r="AD99" s="138">
        <f t="shared" si="119"/>
        <v>45433</v>
      </c>
      <c r="AE99" s="138">
        <f t="shared" si="115"/>
        <v>45464</v>
      </c>
      <c r="AF99" s="138">
        <f t="shared" si="120"/>
        <v>45433</v>
      </c>
      <c r="AG99" s="138">
        <f t="shared" si="116"/>
        <v>45464</v>
      </c>
    </row>
    <row r="100" spans="1:135" x14ac:dyDescent="0.2">
      <c r="A100" s="103">
        <f t="shared" si="129"/>
        <v>44578</v>
      </c>
      <c r="B100" s="100">
        <f t="shared" si="126"/>
        <v>1030.6276116399999</v>
      </c>
      <c r="C100" s="3">
        <f t="shared" si="144"/>
        <v>1013.88102431</v>
      </c>
      <c r="D100" s="104">
        <f t="shared" si="139"/>
        <v>952.596</v>
      </c>
      <c r="E100" s="137">
        <f>IF(DAY(A99)=$A$5,VLOOKUP(A99,[1]A!$E$15:$G$200,3),E99)</f>
        <v>959.00099999999998</v>
      </c>
      <c r="F100" s="105">
        <f t="shared" si="140"/>
        <v>44521</v>
      </c>
      <c r="G100" s="159">
        <f t="shared" si="141"/>
        <v>6.723731781363762E-3</v>
      </c>
      <c r="H100" s="106">
        <f t="shared" si="130"/>
        <v>28</v>
      </c>
      <c r="I100" s="106">
        <f t="shared" si="131"/>
        <v>31</v>
      </c>
      <c r="J100" s="100">
        <f t="shared" si="132"/>
        <v>1.0060710770836165</v>
      </c>
      <c r="K100" s="3">
        <v>1</v>
      </c>
      <c r="L100" s="100">
        <f t="shared" si="95"/>
        <v>1.00607107</v>
      </c>
      <c r="M100" s="100">
        <f t="shared" si="127"/>
        <v>1020.03636698</v>
      </c>
      <c r="N100" s="24">
        <f t="shared" si="142"/>
        <v>0</v>
      </c>
      <c r="O100" s="99">
        <f t="shared" si="133"/>
        <v>0</v>
      </c>
      <c r="P100" s="100">
        <f t="shared" si="77"/>
        <v>0</v>
      </c>
      <c r="Q100" s="99">
        <f t="shared" si="134"/>
        <v>0.14710000000000001</v>
      </c>
      <c r="R100" s="8">
        <f t="shared" si="135"/>
        <v>1.010383203</v>
      </c>
      <c r="S100" s="100">
        <f t="shared" si="136"/>
        <v>10.591244659999999</v>
      </c>
      <c r="T100" s="100">
        <f t="shared" si="137"/>
        <v>0</v>
      </c>
      <c r="U100" s="109" t="str">
        <f t="shared" ref="U100" si="168">U99</f>
        <v>J=</v>
      </c>
      <c r="V100" s="140">
        <f t="shared" si="80"/>
        <v>44581</v>
      </c>
      <c r="W100" s="4"/>
      <c r="X100" s="131">
        <f>[2]Plan1!$A276</f>
        <v>45245</v>
      </c>
      <c r="Y100" s="136" t="str">
        <f>[2]Plan1!$C276</f>
        <v>Proclamação da República</v>
      </c>
      <c r="AB100" s="138">
        <f t="shared" si="118"/>
        <v>45463</v>
      </c>
      <c r="AC100" s="138">
        <f t="shared" si="114"/>
        <v>45462</v>
      </c>
      <c r="AD100" s="138">
        <f t="shared" si="119"/>
        <v>45464</v>
      </c>
      <c r="AE100" s="138">
        <f t="shared" si="115"/>
        <v>45496</v>
      </c>
      <c r="AF100" s="138">
        <f t="shared" si="120"/>
        <v>45464</v>
      </c>
      <c r="AG100" s="138">
        <f t="shared" si="116"/>
        <v>45496</v>
      </c>
    </row>
    <row r="101" spans="1:135" x14ac:dyDescent="0.2">
      <c r="A101" s="103">
        <f t="shared" si="129"/>
        <v>44579</v>
      </c>
      <c r="B101" s="100">
        <f t="shared" si="126"/>
        <v>1031.2307988</v>
      </c>
      <c r="C101" s="3">
        <f t="shared" si="144"/>
        <v>1013.88102431</v>
      </c>
      <c r="D101" s="104">
        <f t="shared" si="139"/>
        <v>952.596</v>
      </c>
      <c r="E101" s="137">
        <f>IF(DAY(A100)=$A$5,VLOOKUP(A100,[1]A!$E$15:$G$200,3),E100)</f>
        <v>959.00099999999998</v>
      </c>
      <c r="F101" s="105">
        <f t="shared" si="140"/>
        <v>44521</v>
      </c>
      <c r="G101" s="159">
        <f t="shared" si="141"/>
        <v>6.723731781363762E-3</v>
      </c>
      <c r="H101" s="106">
        <f t="shared" si="130"/>
        <v>29</v>
      </c>
      <c r="I101" s="106">
        <f t="shared" si="131"/>
        <v>31</v>
      </c>
      <c r="J101" s="100">
        <f t="shared" si="132"/>
        <v>1.0062885816233975</v>
      </c>
      <c r="K101" s="3">
        <v>1</v>
      </c>
      <c r="L101" s="100">
        <f t="shared" si="95"/>
        <v>1.0062885800000001</v>
      </c>
      <c r="M101" s="100">
        <f t="shared" si="127"/>
        <v>1020.2568962399999</v>
      </c>
      <c r="N101" s="24">
        <f t="shared" si="142"/>
        <v>0</v>
      </c>
      <c r="O101" s="99">
        <f t="shared" si="133"/>
        <v>0</v>
      </c>
      <c r="P101" s="100">
        <f t="shared" si="77"/>
        <v>0</v>
      </c>
      <c r="Q101" s="99">
        <f t="shared" si="134"/>
        <v>0.14710000000000001</v>
      </c>
      <c r="R101" s="8">
        <f t="shared" si="135"/>
        <v>1.010756019</v>
      </c>
      <c r="S101" s="100">
        <f t="shared" si="136"/>
        <v>10.973902560000001</v>
      </c>
      <c r="T101" s="100">
        <f t="shared" si="137"/>
        <v>0</v>
      </c>
      <c r="U101" s="109" t="str">
        <f t="shared" ref="U101" si="169">U100</f>
        <v>J=</v>
      </c>
      <c r="V101" s="140">
        <f t="shared" si="80"/>
        <v>44581</v>
      </c>
      <c r="W101" s="25"/>
      <c r="X101" s="131">
        <f>[2]Plan1!$A277</f>
        <v>45285</v>
      </c>
      <c r="Y101" s="136" t="str">
        <f>[2]Plan1!$C277</f>
        <v>Natal</v>
      </c>
      <c r="AB101" s="138">
        <f t="shared" si="118"/>
        <v>45493</v>
      </c>
      <c r="AC101" s="138">
        <f t="shared" si="114"/>
        <v>45492</v>
      </c>
      <c r="AD101" s="138">
        <f t="shared" si="119"/>
        <v>45496</v>
      </c>
      <c r="AE101" s="138">
        <f t="shared" si="115"/>
        <v>45525</v>
      </c>
      <c r="AF101" s="138">
        <f t="shared" si="120"/>
        <v>45496</v>
      </c>
      <c r="AG101" s="138">
        <f t="shared" si="116"/>
        <v>45525</v>
      </c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</row>
    <row r="102" spans="1:135" x14ac:dyDescent="0.2">
      <c r="A102" s="103">
        <f t="shared" si="129"/>
        <v>44580</v>
      </c>
      <c r="B102" s="100">
        <f t="shared" si="126"/>
        <v>1031.83433221</v>
      </c>
      <c r="C102" s="3">
        <f t="shared" si="144"/>
        <v>1013.88102431</v>
      </c>
      <c r="D102" s="104">
        <f t="shared" si="139"/>
        <v>952.596</v>
      </c>
      <c r="E102" s="137">
        <f>IF(DAY(A101)=$A$5,VLOOKUP(A101,[1]A!$E$15:$G$200,3),E101)</f>
        <v>959.00099999999998</v>
      </c>
      <c r="F102" s="105">
        <f t="shared" si="140"/>
        <v>44521</v>
      </c>
      <c r="G102" s="159">
        <f t="shared" si="141"/>
        <v>6.723731781363762E-3</v>
      </c>
      <c r="H102" s="106">
        <f t="shared" si="130"/>
        <v>30</v>
      </c>
      <c r="I102" s="106">
        <f t="shared" si="131"/>
        <v>31</v>
      </c>
      <c r="J102" s="100">
        <f t="shared" si="132"/>
        <v>1.0065061331859246</v>
      </c>
      <c r="K102" s="3">
        <v>1</v>
      </c>
      <c r="L102" s="100">
        <f t="shared" si="95"/>
        <v>1.00650613</v>
      </c>
      <c r="M102" s="100">
        <f t="shared" si="127"/>
        <v>1020.47746605</v>
      </c>
      <c r="N102" s="24">
        <f t="shared" si="142"/>
        <v>0</v>
      </c>
      <c r="O102" s="99">
        <f t="shared" si="133"/>
        <v>0</v>
      </c>
      <c r="P102" s="100">
        <f t="shared" si="77"/>
        <v>0</v>
      </c>
      <c r="Q102" s="99">
        <f t="shared" si="134"/>
        <v>0.14710000000000001</v>
      </c>
      <c r="R102" s="8">
        <f t="shared" si="135"/>
        <v>1.0111289729999999</v>
      </c>
      <c r="S102" s="100">
        <f t="shared" si="136"/>
        <v>11.356866159999999</v>
      </c>
      <c r="T102" s="100">
        <f t="shared" si="137"/>
        <v>0</v>
      </c>
      <c r="U102" s="109" t="str">
        <f t="shared" ref="U102" si="170">U101</f>
        <v>J=</v>
      </c>
      <c r="V102" s="140">
        <f t="shared" si="80"/>
        <v>44581</v>
      </c>
      <c r="W102" s="4"/>
      <c r="X102" s="131">
        <f>[2]Plan1!$A278</f>
        <v>45292</v>
      </c>
      <c r="Y102" s="136" t="str">
        <f>[2]Plan1!$C278</f>
        <v>Confraternização Universal</v>
      </c>
      <c r="AB102" s="138">
        <f t="shared" si="118"/>
        <v>45524</v>
      </c>
      <c r="AC102" s="138">
        <f t="shared" si="114"/>
        <v>45523</v>
      </c>
      <c r="AD102" s="138">
        <f t="shared" si="119"/>
        <v>45525</v>
      </c>
      <c r="AE102" s="138">
        <f t="shared" si="115"/>
        <v>45558</v>
      </c>
      <c r="AF102" s="138">
        <f t="shared" si="120"/>
        <v>45525</v>
      </c>
      <c r="AG102" s="138">
        <f t="shared" si="116"/>
        <v>45558</v>
      </c>
    </row>
    <row r="103" spans="1:135" x14ac:dyDescent="0.2">
      <c r="A103" s="103">
        <f t="shared" si="129"/>
        <v>44581</v>
      </c>
      <c r="B103" s="100">
        <f t="shared" si="126"/>
        <v>1032.43822127</v>
      </c>
      <c r="C103" s="3">
        <f t="shared" si="144"/>
        <v>1013.88102431</v>
      </c>
      <c r="D103" s="104">
        <f t="shared" si="139"/>
        <v>952.596</v>
      </c>
      <c r="E103" s="137">
        <f>IF(DAY(A102)=$A$5,VLOOKUP(A102,[1]A!$E$15:$G$200,3),E102)</f>
        <v>959.00099999999998</v>
      </c>
      <c r="F103" s="105">
        <f t="shared" si="140"/>
        <v>44521</v>
      </c>
      <c r="G103" s="159">
        <f t="shared" si="141"/>
        <v>6.723731781363762E-3</v>
      </c>
      <c r="H103" s="106">
        <f t="shared" si="130"/>
        <v>31</v>
      </c>
      <c r="I103" s="106">
        <f t="shared" si="131"/>
        <v>31</v>
      </c>
      <c r="J103" s="100">
        <f t="shared" si="132"/>
        <v>1.0067237317813638</v>
      </c>
      <c r="K103" s="3">
        <v>1</v>
      </c>
      <c r="L103" s="100">
        <f t="shared" si="95"/>
        <v>1.00672373</v>
      </c>
      <c r="M103" s="100">
        <f t="shared" si="127"/>
        <v>1020.69808656</v>
      </c>
      <c r="N103" s="24">
        <f t="shared" si="142"/>
        <v>4</v>
      </c>
      <c r="O103" s="99">
        <f t="shared" si="133"/>
        <v>0</v>
      </c>
      <c r="P103" s="100">
        <f t="shared" si="77"/>
        <v>0</v>
      </c>
      <c r="Q103" s="99">
        <f t="shared" si="134"/>
        <v>0.14710000000000001</v>
      </c>
      <c r="R103" s="8">
        <f t="shared" si="135"/>
        <v>1.0115020640000001</v>
      </c>
      <c r="S103" s="100">
        <f t="shared" si="136"/>
        <v>11.74013471</v>
      </c>
      <c r="T103" s="100">
        <f t="shared" si="137"/>
        <v>11.74013471</v>
      </c>
      <c r="U103" s="109" t="str">
        <f t="shared" ref="U103" si="171">U102</f>
        <v>J=</v>
      </c>
      <c r="V103" s="140">
        <f t="shared" si="80"/>
        <v>44581</v>
      </c>
      <c r="W103" s="4"/>
      <c r="X103" s="131">
        <f>[2]Plan1!$A279</f>
        <v>45334</v>
      </c>
      <c r="Y103" s="136" t="str">
        <f>[2]Plan1!$C279</f>
        <v>Carnaval</v>
      </c>
      <c r="AB103" s="138">
        <f t="shared" si="118"/>
        <v>45555</v>
      </c>
      <c r="AC103" s="138">
        <f t="shared" ref="AC103:AC119" si="172">WORKDAY(AB103,-1,X$66:X$300)</f>
        <v>45554</v>
      </c>
      <c r="AD103" s="138">
        <f t="shared" ref="AD103:AD119" si="173">WORKDAY(AC103,2,X$66:X$300)</f>
        <v>45558</v>
      </c>
      <c r="AE103" s="138">
        <f t="shared" ref="AE103:AE119" si="174">AD104</f>
        <v>45587</v>
      </c>
      <c r="AF103" s="138">
        <f t="shared" ref="AF103:AF119" si="175">AD103</f>
        <v>45558</v>
      </c>
      <c r="AG103" s="138">
        <f t="shared" ref="AG103:AG119" si="176">AF104</f>
        <v>45587</v>
      </c>
    </row>
    <row r="104" spans="1:135" x14ac:dyDescent="0.2">
      <c r="A104" s="103">
        <f t="shared" si="129"/>
        <v>44582</v>
      </c>
      <c r="B104" s="100">
        <f t="shared" si="126"/>
        <v>1021.18853824</v>
      </c>
      <c r="C104" s="3">
        <f t="shared" si="144"/>
        <v>1020.69808656</v>
      </c>
      <c r="D104" s="104">
        <f t="shared" si="139"/>
        <v>959.00099999999998</v>
      </c>
      <c r="E104" s="137">
        <f>IF(DAY(A103)=$A$5,VLOOKUP(A103,[1]A!$E$15:$G$200,3),E103)</f>
        <v>962.32100000000003</v>
      </c>
      <c r="F104" s="105">
        <f t="shared" si="140"/>
        <v>44551</v>
      </c>
      <c r="G104" s="159">
        <f t="shared" si="141"/>
        <v>3.4619359103902347E-3</v>
      </c>
      <c r="H104" s="106">
        <f t="shared" si="130"/>
        <v>1</v>
      </c>
      <c r="I104" s="106">
        <f t="shared" si="131"/>
        <v>31</v>
      </c>
      <c r="J104" s="100">
        <f t="shared" si="132"/>
        <v>1.0001114887048841</v>
      </c>
      <c r="K104" s="3">
        <v>1</v>
      </c>
      <c r="L104" s="100">
        <f t="shared" si="95"/>
        <v>1.0001114799999999</v>
      </c>
      <c r="M104" s="100">
        <f t="shared" si="127"/>
        <v>1020.81187398</v>
      </c>
      <c r="N104" s="24">
        <f t="shared" si="142"/>
        <v>0</v>
      </c>
      <c r="O104" s="99">
        <f t="shared" si="133"/>
        <v>0</v>
      </c>
      <c r="P104" s="100">
        <f t="shared" si="77"/>
        <v>0</v>
      </c>
      <c r="Q104" s="99">
        <f t="shared" si="134"/>
        <v>0.14710000000000001</v>
      </c>
      <c r="R104" s="8">
        <f t="shared" si="135"/>
        <v>1.0003689849999999</v>
      </c>
      <c r="S104" s="100">
        <f t="shared" si="136"/>
        <v>0.37666425999999997</v>
      </c>
      <c r="T104" s="100">
        <f t="shared" si="137"/>
        <v>0</v>
      </c>
      <c r="U104" s="109" t="str">
        <f t="shared" ref="U104" si="177">U103</f>
        <v>J=</v>
      </c>
      <c r="V104" s="140">
        <f t="shared" si="80"/>
        <v>44612</v>
      </c>
      <c r="W104" s="4"/>
      <c r="X104" s="131">
        <f>[2]Plan1!$A280</f>
        <v>45335</v>
      </c>
      <c r="Y104" s="136" t="str">
        <f>[2]Plan1!$C280</f>
        <v>Carnaval</v>
      </c>
      <c r="AB104" s="138">
        <f t="shared" si="118"/>
        <v>45585</v>
      </c>
      <c r="AC104" s="138">
        <f t="shared" si="172"/>
        <v>45583</v>
      </c>
      <c r="AD104" s="138">
        <f t="shared" si="173"/>
        <v>45587</v>
      </c>
      <c r="AE104" s="138">
        <f t="shared" si="174"/>
        <v>45618</v>
      </c>
      <c r="AF104" s="138">
        <f t="shared" si="175"/>
        <v>45587</v>
      </c>
      <c r="AG104" s="138">
        <f t="shared" si="176"/>
        <v>45618</v>
      </c>
    </row>
    <row r="105" spans="1:135" x14ac:dyDescent="0.2">
      <c r="A105" s="103">
        <f t="shared" si="129"/>
        <v>44583</v>
      </c>
      <c r="B105" s="100">
        <f t="shared" si="126"/>
        <v>1021.67923318</v>
      </c>
      <c r="C105" s="3">
        <f t="shared" si="144"/>
        <v>1020.69808656</v>
      </c>
      <c r="D105" s="104">
        <f t="shared" si="139"/>
        <v>959.00099999999998</v>
      </c>
      <c r="E105" s="137">
        <f>IF(DAY(A104)=$A$5,VLOOKUP(A104,[1]A!$E$15:$G$200,3),E104)</f>
        <v>962.32100000000003</v>
      </c>
      <c r="F105" s="105">
        <f t="shared" si="140"/>
        <v>44551</v>
      </c>
      <c r="G105" s="159">
        <f t="shared" si="141"/>
        <v>3.4619359103902347E-3</v>
      </c>
      <c r="H105" s="106">
        <f t="shared" si="130"/>
        <v>2</v>
      </c>
      <c r="I105" s="106">
        <f t="shared" si="131"/>
        <v>31</v>
      </c>
      <c r="J105" s="100">
        <f t="shared" si="132"/>
        <v>1.0002229898394994</v>
      </c>
      <c r="K105" s="3">
        <v>1</v>
      </c>
      <c r="L105" s="100">
        <f t="shared" si="95"/>
        <v>1.00022298</v>
      </c>
      <c r="M105" s="100">
        <f t="shared" si="127"/>
        <v>1020.92568181</v>
      </c>
      <c r="N105" s="24">
        <f t="shared" si="142"/>
        <v>0</v>
      </c>
      <c r="O105" s="99">
        <f t="shared" si="133"/>
        <v>0</v>
      </c>
      <c r="P105" s="100">
        <f t="shared" si="77"/>
        <v>0</v>
      </c>
      <c r="Q105" s="99">
        <f t="shared" si="134"/>
        <v>0.14710000000000001</v>
      </c>
      <c r="R105" s="8">
        <f t="shared" si="135"/>
        <v>1.000738106</v>
      </c>
      <c r="S105" s="100">
        <f t="shared" si="136"/>
        <v>0.75355137000000005</v>
      </c>
      <c r="T105" s="100">
        <f t="shared" si="137"/>
        <v>0</v>
      </c>
      <c r="U105" s="109" t="str">
        <f t="shared" ref="U105" si="178">U104</f>
        <v>J=</v>
      </c>
      <c r="V105" s="140">
        <f t="shared" si="80"/>
        <v>44612</v>
      </c>
      <c r="W105" s="4"/>
      <c r="X105" s="131">
        <f>[2]Plan1!$A281</f>
        <v>45380</v>
      </c>
      <c r="Y105" s="136" t="str">
        <f>[2]Plan1!$C281</f>
        <v>Paixão de Cristo</v>
      </c>
      <c r="AB105" s="138">
        <f t="shared" si="118"/>
        <v>45616</v>
      </c>
      <c r="AC105" s="138">
        <f t="shared" si="172"/>
        <v>45615</v>
      </c>
      <c r="AD105" s="138">
        <f t="shared" si="173"/>
        <v>45618</v>
      </c>
      <c r="AE105" s="138">
        <f t="shared" si="174"/>
        <v>45649</v>
      </c>
      <c r="AF105" s="138">
        <f t="shared" si="175"/>
        <v>45618</v>
      </c>
      <c r="AG105" s="138">
        <f t="shared" si="176"/>
        <v>45649</v>
      </c>
    </row>
    <row r="106" spans="1:135" x14ac:dyDescent="0.2">
      <c r="A106" s="103">
        <f t="shared" si="129"/>
        <v>44584</v>
      </c>
      <c r="B106" s="100">
        <f t="shared" si="126"/>
        <v>1022.17017143</v>
      </c>
      <c r="C106" s="3">
        <f t="shared" si="144"/>
        <v>1020.69808656</v>
      </c>
      <c r="D106" s="104">
        <f t="shared" si="139"/>
        <v>959.00099999999998</v>
      </c>
      <c r="E106" s="137">
        <f>IF(DAY(A105)=$A$5,VLOOKUP(A105,[1]A!$E$15:$G$200,3),E105)</f>
        <v>962.32100000000003</v>
      </c>
      <c r="F106" s="105">
        <f t="shared" si="140"/>
        <v>44551</v>
      </c>
      <c r="G106" s="159">
        <f t="shared" si="141"/>
        <v>3.4619359103902347E-3</v>
      </c>
      <c r="H106" s="106">
        <f t="shared" si="130"/>
        <v>3</v>
      </c>
      <c r="I106" s="106">
        <f t="shared" si="131"/>
        <v>31</v>
      </c>
      <c r="J106" s="100">
        <f t="shared" si="132"/>
        <v>1.000334503405232</v>
      </c>
      <c r="K106" s="3">
        <v>1</v>
      </c>
      <c r="L106" s="100">
        <f t="shared" si="95"/>
        <v>1.0003344999999999</v>
      </c>
      <c r="M106" s="100">
        <f t="shared" si="127"/>
        <v>1021.03951006</v>
      </c>
      <c r="N106" s="24">
        <f t="shared" si="142"/>
        <v>0</v>
      </c>
      <c r="O106" s="99">
        <f t="shared" si="133"/>
        <v>0</v>
      </c>
      <c r="P106" s="100">
        <f t="shared" ref="P106:P169" si="179">IF(O106&gt;0,TRUNC(O106*M106,8),0)</f>
        <v>0</v>
      </c>
      <c r="Q106" s="99">
        <f t="shared" si="134"/>
        <v>0.14710000000000001</v>
      </c>
      <c r="R106" s="8">
        <f t="shared" si="135"/>
        <v>1.001107363</v>
      </c>
      <c r="S106" s="100">
        <f t="shared" si="136"/>
        <v>1.1306613700000001</v>
      </c>
      <c r="T106" s="100">
        <f t="shared" si="137"/>
        <v>0</v>
      </c>
      <c r="U106" s="109" t="str">
        <f t="shared" ref="U106" si="180">U105</f>
        <v>J=</v>
      </c>
      <c r="V106" s="140">
        <f t="shared" si="80"/>
        <v>44612</v>
      </c>
      <c r="W106" s="4"/>
      <c r="X106" s="131">
        <f>[2]Plan1!$A282</f>
        <v>45403</v>
      </c>
      <c r="Y106" s="136" t="str">
        <f>[2]Plan1!$C282</f>
        <v>Tiradentes</v>
      </c>
      <c r="AB106" s="138">
        <f t="shared" si="118"/>
        <v>45646</v>
      </c>
      <c r="AC106" s="138">
        <f t="shared" si="172"/>
        <v>45645</v>
      </c>
      <c r="AD106" s="138">
        <f t="shared" si="173"/>
        <v>45649</v>
      </c>
      <c r="AE106" s="138">
        <f t="shared" si="174"/>
        <v>45678</v>
      </c>
      <c r="AF106" s="138">
        <f t="shared" si="175"/>
        <v>45649</v>
      </c>
      <c r="AG106" s="138">
        <f t="shared" si="176"/>
        <v>45678</v>
      </c>
    </row>
    <row r="107" spans="1:135" x14ac:dyDescent="0.2">
      <c r="A107" s="103">
        <f t="shared" si="129"/>
        <v>44585</v>
      </c>
      <c r="B107" s="100">
        <f t="shared" si="126"/>
        <v>1022.6613326299999</v>
      </c>
      <c r="C107" s="3">
        <f t="shared" si="144"/>
        <v>1020.69808656</v>
      </c>
      <c r="D107" s="104">
        <f t="shared" si="139"/>
        <v>959.00099999999998</v>
      </c>
      <c r="E107" s="137">
        <f>IF(DAY(A106)=$A$5,VLOOKUP(A106,[1]A!$E$15:$G$200,3),E106)</f>
        <v>962.32100000000003</v>
      </c>
      <c r="F107" s="105">
        <f t="shared" si="140"/>
        <v>44551</v>
      </c>
      <c r="G107" s="159">
        <f t="shared" si="141"/>
        <v>3.4619359103902347E-3</v>
      </c>
      <c r="H107" s="106">
        <f t="shared" si="130"/>
        <v>4</v>
      </c>
      <c r="I107" s="106">
        <f t="shared" si="131"/>
        <v>31</v>
      </c>
      <c r="J107" s="100">
        <f t="shared" si="132"/>
        <v>1.0004460294034676</v>
      </c>
      <c r="K107" s="3">
        <v>1</v>
      </c>
      <c r="L107" s="100">
        <f t="shared" ref="L107:L170" si="181">TRUNC(J107*K107,8)</f>
        <v>1.00044602</v>
      </c>
      <c r="M107" s="100">
        <f t="shared" si="127"/>
        <v>1021.15333832</v>
      </c>
      <c r="N107" s="24">
        <f t="shared" si="142"/>
        <v>0</v>
      </c>
      <c r="O107" s="99">
        <f t="shared" si="133"/>
        <v>0</v>
      </c>
      <c r="P107" s="100">
        <f t="shared" si="179"/>
        <v>0</v>
      </c>
      <c r="Q107" s="99">
        <f t="shared" si="134"/>
        <v>0.14710000000000001</v>
      </c>
      <c r="R107" s="8">
        <f t="shared" si="135"/>
        <v>1.001476756</v>
      </c>
      <c r="S107" s="100">
        <f t="shared" si="136"/>
        <v>1.5079943099999999</v>
      </c>
      <c r="T107" s="100">
        <f t="shared" si="137"/>
        <v>0</v>
      </c>
      <c r="U107" s="109" t="str">
        <f t="shared" ref="U107" si="182">U106</f>
        <v>J=</v>
      </c>
      <c r="V107" s="140">
        <f t="shared" ref="V107:V170" si="183">VLOOKUP(A106,$Y$10:$AG$62,9)</f>
        <v>44612</v>
      </c>
      <c r="W107" s="4"/>
      <c r="X107" s="131">
        <f>[2]Plan1!$A283</f>
        <v>45413</v>
      </c>
      <c r="Y107" s="136" t="str">
        <f>[2]Plan1!$C283</f>
        <v>Dia do Trabalho</v>
      </c>
      <c r="AB107" s="138">
        <f t="shared" si="118"/>
        <v>45677</v>
      </c>
      <c r="AC107" s="138">
        <f t="shared" si="172"/>
        <v>45674</v>
      </c>
      <c r="AD107" s="138">
        <f t="shared" si="173"/>
        <v>45678</v>
      </c>
      <c r="AE107" s="138">
        <f t="shared" si="174"/>
        <v>45709</v>
      </c>
      <c r="AF107" s="138">
        <f t="shared" si="175"/>
        <v>45678</v>
      </c>
      <c r="AG107" s="138">
        <f t="shared" si="176"/>
        <v>45709</v>
      </c>
    </row>
    <row r="108" spans="1:135" x14ac:dyDescent="0.2">
      <c r="A108" s="103">
        <f t="shared" si="129"/>
        <v>44586</v>
      </c>
      <c r="B108" s="100">
        <f t="shared" si="126"/>
        <v>1023.15273828</v>
      </c>
      <c r="C108" s="3">
        <f t="shared" si="144"/>
        <v>1020.69808656</v>
      </c>
      <c r="D108" s="104">
        <f t="shared" si="139"/>
        <v>959.00099999999998</v>
      </c>
      <c r="E108" s="137">
        <f>IF(DAY(A107)=$A$5,VLOOKUP(A107,[1]A!$E$15:$G$200,3),E107)</f>
        <v>962.32100000000003</v>
      </c>
      <c r="F108" s="105">
        <f t="shared" si="140"/>
        <v>44551</v>
      </c>
      <c r="G108" s="159">
        <f t="shared" si="141"/>
        <v>3.4619359103902347E-3</v>
      </c>
      <c r="H108" s="106">
        <f t="shared" si="130"/>
        <v>5</v>
      </c>
      <c r="I108" s="106">
        <f t="shared" si="131"/>
        <v>31</v>
      </c>
      <c r="J108" s="100">
        <f t="shared" si="132"/>
        <v>1.000557567835592</v>
      </c>
      <c r="K108" s="3">
        <v>1</v>
      </c>
      <c r="L108" s="100">
        <f t="shared" si="181"/>
        <v>1.0005575600000001</v>
      </c>
      <c r="M108" s="100">
        <f t="shared" si="127"/>
        <v>1021.26718698</v>
      </c>
      <c r="N108" s="24">
        <f t="shared" si="142"/>
        <v>0</v>
      </c>
      <c r="O108" s="99">
        <f t="shared" si="133"/>
        <v>0</v>
      </c>
      <c r="P108" s="100">
        <f t="shared" si="179"/>
        <v>0</v>
      </c>
      <c r="Q108" s="99">
        <f t="shared" si="134"/>
        <v>0.14710000000000001</v>
      </c>
      <c r="R108" s="8">
        <f t="shared" si="135"/>
        <v>1.0018462859999999</v>
      </c>
      <c r="S108" s="100">
        <f t="shared" si="136"/>
        <v>1.8855512999999999</v>
      </c>
      <c r="T108" s="100">
        <f t="shared" si="137"/>
        <v>0</v>
      </c>
      <c r="U108" s="109" t="str">
        <f t="shared" ref="U108" si="184">U107</f>
        <v>J=</v>
      </c>
      <c r="V108" s="140">
        <f t="shared" si="183"/>
        <v>44612</v>
      </c>
      <c r="W108" s="4"/>
      <c r="X108" s="131">
        <f>[2]Plan1!$A284</f>
        <v>45442</v>
      </c>
      <c r="Y108" s="136" t="str">
        <f>[2]Plan1!$C284</f>
        <v>Corpus Christi</v>
      </c>
      <c r="AB108" s="138">
        <f t="shared" si="118"/>
        <v>45708</v>
      </c>
      <c r="AC108" s="138">
        <f t="shared" si="172"/>
        <v>45707</v>
      </c>
      <c r="AD108" s="138">
        <f t="shared" si="173"/>
        <v>45709</v>
      </c>
      <c r="AE108" s="138">
        <f t="shared" si="174"/>
        <v>45737</v>
      </c>
      <c r="AF108" s="138">
        <f t="shared" si="175"/>
        <v>45709</v>
      </c>
      <c r="AG108" s="138">
        <f t="shared" si="176"/>
        <v>45737</v>
      </c>
    </row>
    <row r="109" spans="1:135" x14ac:dyDescent="0.2">
      <c r="A109" s="103">
        <f t="shared" si="129"/>
        <v>44587</v>
      </c>
      <c r="B109" s="100">
        <f t="shared" si="126"/>
        <v>1023.6443772199999</v>
      </c>
      <c r="C109" s="3">
        <f t="shared" si="144"/>
        <v>1020.69808656</v>
      </c>
      <c r="D109" s="104">
        <f t="shared" si="139"/>
        <v>959.00099999999998</v>
      </c>
      <c r="E109" s="137">
        <f>IF(DAY(A108)=$A$5,VLOOKUP(A108,[1]A!$E$15:$G$200,3),E108)</f>
        <v>962.32100000000003</v>
      </c>
      <c r="F109" s="105">
        <f t="shared" si="140"/>
        <v>44551</v>
      </c>
      <c r="G109" s="159">
        <f t="shared" si="141"/>
        <v>3.4619359103902347E-3</v>
      </c>
      <c r="H109" s="106">
        <f t="shared" si="130"/>
        <v>6</v>
      </c>
      <c r="I109" s="106">
        <f t="shared" si="131"/>
        <v>31</v>
      </c>
      <c r="J109" s="100">
        <f t="shared" si="132"/>
        <v>1.0006691187029921</v>
      </c>
      <c r="K109" s="3">
        <v>1</v>
      </c>
      <c r="L109" s="100">
        <f t="shared" si="181"/>
        <v>1.00066911</v>
      </c>
      <c r="M109" s="100">
        <f t="shared" si="127"/>
        <v>1021.38104585</v>
      </c>
      <c r="N109" s="24">
        <f t="shared" si="142"/>
        <v>0</v>
      </c>
      <c r="O109" s="99">
        <f t="shared" si="133"/>
        <v>0</v>
      </c>
      <c r="P109" s="100">
        <f t="shared" si="179"/>
        <v>0</v>
      </c>
      <c r="Q109" s="99">
        <f t="shared" si="134"/>
        <v>0.14710000000000001</v>
      </c>
      <c r="R109" s="8">
        <f t="shared" si="135"/>
        <v>1.002215952</v>
      </c>
      <c r="S109" s="100">
        <f t="shared" si="136"/>
        <v>2.26333137</v>
      </c>
      <c r="T109" s="100">
        <f t="shared" si="137"/>
        <v>0</v>
      </c>
      <c r="U109" s="109" t="str">
        <f t="shared" ref="U109" si="185">U108</f>
        <v>J=</v>
      </c>
      <c r="V109" s="140">
        <f t="shared" si="183"/>
        <v>44612</v>
      </c>
      <c r="W109" s="4"/>
      <c r="X109" s="131">
        <f>[2]Plan1!$A285</f>
        <v>45542</v>
      </c>
      <c r="Y109" s="136" t="str">
        <f>[2]Plan1!$C285</f>
        <v>Independência do Brasil</v>
      </c>
      <c r="AB109" s="138">
        <f t="shared" si="118"/>
        <v>45736</v>
      </c>
      <c r="AC109" s="138">
        <f t="shared" si="172"/>
        <v>45735</v>
      </c>
      <c r="AD109" s="138">
        <f t="shared" si="173"/>
        <v>45737</v>
      </c>
      <c r="AE109" s="138">
        <f t="shared" si="174"/>
        <v>45770</v>
      </c>
      <c r="AF109" s="138">
        <f t="shared" si="175"/>
        <v>45737</v>
      </c>
      <c r="AG109" s="138">
        <f t="shared" si="176"/>
        <v>45770</v>
      </c>
    </row>
    <row r="110" spans="1:135" x14ac:dyDescent="0.2">
      <c r="A110" s="103">
        <f t="shared" si="129"/>
        <v>44588</v>
      </c>
      <c r="B110" s="100">
        <f t="shared" si="126"/>
        <v>1024.13625972</v>
      </c>
      <c r="C110" s="3">
        <f t="shared" si="144"/>
        <v>1020.69808656</v>
      </c>
      <c r="D110" s="104">
        <f t="shared" si="139"/>
        <v>959.00099999999998</v>
      </c>
      <c r="E110" s="137">
        <f>IF(DAY(A109)=$A$5,VLOOKUP(A109,[1]A!$E$15:$G$200,3),E109)</f>
        <v>962.32100000000003</v>
      </c>
      <c r="F110" s="105">
        <f t="shared" si="140"/>
        <v>44551</v>
      </c>
      <c r="G110" s="159">
        <f t="shared" si="141"/>
        <v>3.4619359103902347E-3</v>
      </c>
      <c r="H110" s="106">
        <f t="shared" si="130"/>
        <v>7</v>
      </c>
      <c r="I110" s="106">
        <f t="shared" si="131"/>
        <v>31</v>
      </c>
      <c r="J110" s="100">
        <f t="shared" si="132"/>
        <v>1.0007806820070537</v>
      </c>
      <c r="K110" s="3">
        <v>1</v>
      </c>
      <c r="L110" s="100">
        <f t="shared" si="181"/>
        <v>1.0007806800000001</v>
      </c>
      <c r="M110" s="100">
        <f t="shared" si="127"/>
        <v>1021.49492514</v>
      </c>
      <c r="N110" s="24">
        <f t="shared" si="142"/>
        <v>0</v>
      </c>
      <c r="O110" s="99">
        <f t="shared" si="133"/>
        <v>0</v>
      </c>
      <c r="P110" s="100">
        <f t="shared" si="179"/>
        <v>0</v>
      </c>
      <c r="Q110" s="99">
        <f t="shared" si="134"/>
        <v>0.14710000000000001</v>
      </c>
      <c r="R110" s="8">
        <f t="shared" si="135"/>
        <v>1.0025857540000001</v>
      </c>
      <c r="S110" s="100">
        <f t="shared" si="136"/>
        <v>2.6413345800000001</v>
      </c>
      <c r="T110" s="100">
        <f t="shared" si="137"/>
        <v>0</v>
      </c>
      <c r="U110" s="109" t="str">
        <f t="shared" ref="U110" si="186">U109</f>
        <v>J=</v>
      </c>
      <c r="V110" s="140">
        <f t="shared" si="183"/>
        <v>44612</v>
      </c>
      <c r="W110" s="4"/>
      <c r="X110" s="131">
        <f>[2]Plan1!$A286</f>
        <v>45577</v>
      </c>
      <c r="Y110" s="136" t="str">
        <f>[2]Plan1!$C286</f>
        <v>Nossa Sr.a Aparecida - Padroeira do Brasil</v>
      </c>
      <c r="AB110" s="138">
        <f t="shared" si="118"/>
        <v>45767</v>
      </c>
      <c r="AC110" s="138">
        <f t="shared" si="172"/>
        <v>45764</v>
      </c>
      <c r="AD110" s="138">
        <f t="shared" si="173"/>
        <v>45770</v>
      </c>
      <c r="AE110" s="138">
        <f t="shared" si="174"/>
        <v>45798</v>
      </c>
      <c r="AF110" s="138">
        <f t="shared" si="175"/>
        <v>45770</v>
      </c>
      <c r="AG110" s="138">
        <f t="shared" si="176"/>
        <v>45798</v>
      </c>
    </row>
    <row r="111" spans="1:135" x14ac:dyDescent="0.2">
      <c r="A111" s="103">
        <f t="shared" si="129"/>
        <v>44589</v>
      </c>
      <c r="B111" s="100">
        <f t="shared" si="126"/>
        <v>1024.6283664099999</v>
      </c>
      <c r="C111" s="3">
        <f t="shared" si="144"/>
        <v>1020.69808656</v>
      </c>
      <c r="D111" s="104">
        <f t="shared" si="139"/>
        <v>959.00099999999998</v>
      </c>
      <c r="E111" s="137">
        <f>IF(DAY(A110)=$A$5,VLOOKUP(A110,[1]A!$E$15:$G$200,3),E110)</f>
        <v>962.32100000000003</v>
      </c>
      <c r="F111" s="105">
        <f t="shared" si="140"/>
        <v>44551</v>
      </c>
      <c r="G111" s="159">
        <f t="shared" si="141"/>
        <v>3.4619359103902347E-3</v>
      </c>
      <c r="H111" s="106">
        <f t="shared" si="130"/>
        <v>8</v>
      </c>
      <c r="I111" s="106">
        <f t="shared" si="131"/>
        <v>31</v>
      </c>
      <c r="J111" s="100">
        <f t="shared" si="132"/>
        <v>1.0008922577491637</v>
      </c>
      <c r="K111" s="3">
        <v>1</v>
      </c>
      <c r="L111" s="100">
        <f t="shared" si="181"/>
        <v>1.0008922499999999</v>
      </c>
      <c r="M111" s="100">
        <f t="shared" si="127"/>
        <v>1021.60880442</v>
      </c>
      <c r="N111" s="24">
        <f t="shared" si="142"/>
        <v>0</v>
      </c>
      <c r="O111" s="99">
        <f t="shared" si="133"/>
        <v>0</v>
      </c>
      <c r="P111" s="100">
        <f t="shared" si="179"/>
        <v>0</v>
      </c>
      <c r="Q111" s="99">
        <f t="shared" si="134"/>
        <v>0.14710000000000001</v>
      </c>
      <c r="R111" s="8">
        <f t="shared" si="135"/>
        <v>1.0029556930000001</v>
      </c>
      <c r="S111" s="100">
        <f t="shared" si="136"/>
        <v>3.0195619900000001</v>
      </c>
      <c r="T111" s="100">
        <f t="shared" si="137"/>
        <v>0</v>
      </c>
      <c r="U111" s="109" t="str">
        <f t="shared" ref="U111" si="187">U110</f>
        <v>J=</v>
      </c>
      <c r="V111" s="140">
        <f t="shared" si="183"/>
        <v>44612</v>
      </c>
      <c r="W111" s="4"/>
      <c r="X111" s="131">
        <f>[2]Plan1!$A287</f>
        <v>45598</v>
      </c>
      <c r="Y111" s="136" t="str">
        <f>[2]Plan1!$C287</f>
        <v>Finados</v>
      </c>
      <c r="AB111" s="138">
        <f t="shared" si="118"/>
        <v>45797</v>
      </c>
      <c r="AC111" s="138">
        <f t="shared" si="172"/>
        <v>45796</v>
      </c>
      <c r="AD111" s="138">
        <f t="shared" si="173"/>
        <v>45798</v>
      </c>
      <c r="AE111" s="138">
        <f t="shared" si="174"/>
        <v>45831</v>
      </c>
      <c r="AF111" s="138">
        <f t="shared" si="175"/>
        <v>45798</v>
      </c>
      <c r="AG111" s="138">
        <f t="shared" si="176"/>
        <v>45831</v>
      </c>
    </row>
    <row r="112" spans="1:135" x14ac:dyDescent="0.2">
      <c r="A112" s="103">
        <f t="shared" si="129"/>
        <v>44590</v>
      </c>
      <c r="B112" s="100">
        <f t="shared" si="126"/>
        <v>1025.1207178100001</v>
      </c>
      <c r="C112" s="3">
        <f t="shared" si="144"/>
        <v>1020.69808656</v>
      </c>
      <c r="D112" s="104">
        <f t="shared" si="139"/>
        <v>959.00099999999998</v>
      </c>
      <c r="E112" s="137">
        <f>IF(DAY(A111)=$A$5,VLOOKUP(A111,[1]A!$E$15:$G$200,3),E111)</f>
        <v>962.32100000000003</v>
      </c>
      <c r="F112" s="105">
        <f t="shared" si="140"/>
        <v>44551</v>
      </c>
      <c r="G112" s="159">
        <f t="shared" si="141"/>
        <v>3.4619359103902347E-3</v>
      </c>
      <c r="H112" s="106">
        <f t="shared" si="130"/>
        <v>9</v>
      </c>
      <c r="I112" s="106">
        <f t="shared" si="131"/>
        <v>31</v>
      </c>
      <c r="J112" s="100">
        <f t="shared" si="132"/>
        <v>1.0010038459307087</v>
      </c>
      <c r="K112" s="3">
        <v>1</v>
      </c>
      <c r="L112" s="100">
        <f t="shared" si="181"/>
        <v>1.0010038400000001</v>
      </c>
      <c r="M112" s="100">
        <f t="shared" si="127"/>
        <v>1021.72270412</v>
      </c>
      <c r="N112" s="24">
        <f t="shared" si="142"/>
        <v>0</v>
      </c>
      <c r="O112" s="99">
        <f t="shared" si="133"/>
        <v>0</v>
      </c>
      <c r="P112" s="100">
        <f t="shared" si="179"/>
        <v>0</v>
      </c>
      <c r="Q112" s="99">
        <f t="shared" si="134"/>
        <v>0.14710000000000001</v>
      </c>
      <c r="R112" s="8">
        <f t="shared" si="135"/>
        <v>1.0033257689999999</v>
      </c>
      <c r="S112" s="100">
        <f t="shared" si="136"/>
        <v>3.39801369</v>
      </c>
      <c r="T112" s="100">
        <f t="shared" si="137"/>
        <v>0</v>
      </c>
      <c r="U112" s="109" t="str">
        <f t="shared" ref="U112" si="188">U111</f>
        <v>J=</v>
      </c>
      <c r="V112" s="140">
        <f t="shared" si="183"/>
        <v>44612</v>
      </c>
      <c r="W112" s="4"/>
      <c r="X112" s="131">
        <f>[2]Plan1!$A288</f>
        <v>45611</v>
      </c>
      <c r="Y112" s="136" t="str">
        <f>[2]Plan1!$C288</f>
        <v>Proclamação da República</v>
      </c>
      <c r="AB112" s="138">
        <f t="shared" si="118"/>
        <v>45828</v>
      </c>
      <c r="AC112" s="138">
        <f t="shared" si="172"/>
        <v>45826</v>
      </c>
      <c r="AD112" s="138">
        <f t="shared" si="173"/>
        <v>45831</v>
      </c>
      <c r="AE112" s="138">
        <f t="shared" si="174"/>
        <v>45860</v>
      </c>
      <c r="AF112" s="138">
        <f t="shared" si="175"/>
        <v>45831</v>
      </c>
      <c r="AG112" s="138">
        <f t="shared" si="176"/>
        <v>45860</v>
      </c>
    </row>
    <row r="113" spans="1:33" x14ac:dyDescent="0.2">
      <c r="A113" s="103">
        <f t="shared" si="129"/>
        <v>44591</v>
      </c>
      <c r="B113" s="100">
        <f t="shared" si="126"/>
        <v>1025.6133027399999</v>
      </c>
      <c r="C113" s="3">
        <f t="shared" si="144"/>
        <v>1020.69808656</v>
      </c>
      <c r="D113" s="104">
        <f t="shared" si="139"/>
        <v>959.00099999999998</v>
      </c>
      <c r="E113" s="137">
        <f>IF(DAY(A112)=$A$5,VLOOKUP(A112,[1]A!$E$15:$G$200,3),E112)</f>
        <v>962.32100000000003</v>
      </c>
      <c r="F113" s="105">
        <f t="shared" si="140"/>
        <v>44551</v>
      </c>
      <c r="G113" s="159">
        <f t="shared" si="141"/>
        <v>3.4619359103902347E-3</v>
      </c>
      <c r="H113" s="106">
        <f t="shared" si="130"/>
        <v>10</v>
      </c>
      <c r="I113" s="106">
        <f t="shared" si="131"/>
        <v>31</v>
      </c>
      <c r="J113" s="100">
        <f t="shared" si="132"/>
        <v>1.0011154465530756</v>
      </c>
      <c r="K113" s="3">
        <v>1</v>
      </c>
      <c r="L113" s="100">
        <f t="shared" si="181"/>
        <v>1.00111544</v>
      </c>
      <c r="M113" s="100">
        <f t="shared" si="127"/>
        <v>1021.83661403</v>
      </c>
      <c r="N113" s="24">
        <f t="shared" si="142"/>
        <v>0</v>
      </c>
      <c r="O113" s="99">
        <f t="shared" si="133"/>
        <v>0</v>
      </c>
      <c r="P113" s="100">
        <f t="shared" si="179"/>
        <v>0</v>
      </c>
      <c r="Q113" s="99">
        <f t="shared" si="134"/>
        <v>0.14710000000000001</v>
      </c>
      <c r="R113" s="8">
        <f t="shared" si="135"/>
        <v>1.0036959809999999</v>
      </c>
      <c r="S113" s="100">
        <f t="shared" si="136"/>
        <v>3.7766887100000002</v>
      </c>
      <c r="T113" s="100">
        <f t="shared" si="137"/>
        <v>0</v>
      </c>
      <c r="U113" s="109" t="str">
        <f t="shared" ref="U113" si="189">U112</f>
        <v>J=</v>
      </c>
      <c r="V113" s="140">
        <f t="shared" si="183"/>
        <v>44612</v>
      </c>
      <c r="W113" s="4"/>
      <c r="X113" s="131">
        <f>[2]Plan1!$A289</f>
        <v>45616</v>
      </c>
      <c r="Y113" s="136" t="str">
        <f>[2]Plan1!$C289</f>
        <v>Dia Nacional de Zumbi e da Consciência Negra</v>
      </c>
      <c r="AB113" s="138">
        <f t="shared" si="118"/>
        <v>45858</v>
      </c>
      <c r="AC113" s="138">
        <f t="shared" si="172"/>
        <v>45856</v>
      </c>
      <c r="AD113" s="138">
        <f t="shared" si="173"/>
        <v>45860</v>
      </c>
      <c r="AE113" s="138">
        <f t="shared" si="174"/>
        <v>45890</v>
      </c>
      <c r="AF113" s="138">
        <f t="shared" si="175"/>
        <v>45860</v>
      </c>
      <c r="AG113" s="138">
        <f t="shared" si="176"/>
        <v>45890</v>
      </c>
    </row>
    <row r="114" spans="1:33" x14ac:dyDescent="0.2">
      <c r="A114" s="103">
        <f t="shared" si="129"/>
        <v>44592</v>
      </c>
      <c r="B114" s="100">
        <f t="shared" si="126"/>
        <v>1026.1061212299999</v>
      </c>
      <c r="C114" s="3">
        <f t="shared" si="144"/>
        <v>1020.69808656</v>
      </c>
      <c r="D114" s="104">
        <f t="shared" si="139"/>
        <v>959.00099999999998</v>
      </c>
      <c r="E114" s="137">
        <f>IF(DAY(A113)=$A$5,VLOOKUP(A113,[1]A!$E$15:$G$200,3),E113)</f>
        <v>962.32100000000003</v>
      </c>
      <c r="F114" s="105">
        <f t="shared" si="140"/>
        <v>44551</v>
      </c>
      <c r="G114" s="159">
        <f t="shared" si="141"/>
        <v>3.4619359103902347E-3</v>
      </c>
      <c r="H114" s="106">
        <f t="shared" si="130"/>
        <v>11</v>
      </c>
      <c r="I114" s="106">
        <f t="shared" si="131"/>
        <v>31</v>
      </c>
      <c r="J114" s="100">
        <f t="shared" si="132"/>
        <v>1.0012270596176511</v>
      </c>
      <c r="K114" s="3">
        <v>1</v>
      </c>
      <c r="L114" s="100">
        <f t="shared" si="181"/>
        <v>1.00122705</v>
      </c>
      <c r="M114" s="100">
        <f t="shared" si="127"/>
        <v>1021.9505341399999</v>
      </c>
      <c r="N114" s="24">
        <f t="shared" si="142"/>
        <v>0</v>
      </c>
      <c r="O114" s="99">
        <f t="shared" si="133"/>
        <v>0</v>
      </c>
      <c r="P114" s="100">
        <f t="shared" si="179"/>
        <v>0</v>
      </c>
      <c r="Q114" s="99">
        <f t="shared" si="134"/>
        <v>0.14710000000000001</v>
      </c>
      <c r="R114" s="8">
        <f t="shared" si="135"/>
        <v>1.004066329</v>
      </c>
      <c r="S114" s="100">
        <f t="shared" si="136"/>
        <v>4.15558709</v>
      </c>
      <c r="T114" s="100">
        <f t="shared" si="137"/>
        <v>0</v>
      </c>
      <c r="U114" s="109" t="str">
        <f t="shared" ref="U114" si="190">U113</f>
        <v>J=</v>
      </c>
      <c r="V114" s="140">
        <f t="shared" si="183"/>
        <v>44612</v>
      </c>
      <c r="W114" s="4"/>
      <c r="X114" s="131">
        <f>[2]Plan1!$A290</f>
        <v>45651</v>
      </c>
      <c r="Y114" s="136" t="str">
        <f>[2]Plan1!$C290</f>
        <v>Natal</v>
      </c>
      <c r="AB114" s="138">
        <f t="shared" si="118"/>
        <v>45889</v>
      </c>
      <c r="AC114" s="138">
        <f t="shared" si="172"/>
        <v>45888</v>
      </c>
      <c r="AD114" s="138">
        <f t="shared" si="173"/>
        <v>45890</v>
      </c>
      <c r="AE114" s="138">
        <f t="shared" si="174"/>
        <v>45923</v>
      </c>
      <c r="AF114" s="138">
        <f t="shared" si="175"/>
        <v>45890</v>
      </c>
      <c r="AG114" s="138">
        <f t="shared" si="176"/>
        <v>45923</v>
      </c>
    </row>
    <row r="115" spans="1:33" x14ac:dyDescent="0.2">
      <c r="A115" s="103">
        <f t="shared" si="129"/>
        <v>44593</v>
      </c>
      <c r="B115" s="100">
        <f t="shared" si="126"/>
        <v>1026.59918464</v>
      </c>
      <c r="C115" s="3">
        <f t="shared" si="144"/>
        <v>1020.69808656</v>
      </c>
      <c r="D115" s="104">
        <f t="shared" si="139"/>
        <v>959.00099999999998</v>
      </c>
      <c r="E115" s="137">
        <f>IF(DAY(A114)=$A$5,VLOOKUP(A114,[1]A!$E$15:$G$200,3),E114)</f>
        <v>962.32100000000003</v>
      </c>
      <c r="F115" s="105">
        <f t="shared" si="140"/>
        <v>44551</v>
      </c>
      <c r="G115" s="159">
        <f t="shared" si="141"/>
        <v>3.4619359103902347E-3</v>
      </c>
      <c r="H115" s="106">
        <f t="shared" si="130"/>
        <v>12</v>
      </c>
      <c r="I115" s="106">
        <f t="shared" si="131"/>
        <v>31</v>
      </c>
      <c r="J115" s="100">
        <f t="shared" si="132"/>
        <v>1.0013386851258228</v>
      </c>
      <c r="K115" s="3">
        <v>1</v>
      </c>
      <c r="L115" s="100">
        <f t="shared" si="181"/>
        <v>1.0013386799999999</v>
      </c>
      <c r="M115" s="100">
        <f t="shared" si="127"/>
        <v>1022.06447467</v>
      </c>
      <c r="N115" s="24">
        <f t="shared" si="142"/>
        <v>0</v>
      </c>
      <c r="O115" s="99">
        <f t="shared" si="133"/>
        <v>0</v>
      </c>
      <c r="P115" s="100">
        <f t="shared" si="179"/>
        <v>0</v>
      </c>
      <c r="Q115" s="99">
        <f t="shared" si="134"/>
        <v>0.14710000000000001</v>
      </c>
      <c r="R115" s="8">
        <f t="shared" si="135"/>
        <v>1.004436814</v>
      </c>
      <c r="S115" s="100">
        <f t="shared" si="136"/>
        <v>4.5347099699999998</v>
      </c>
      <c r="T115" s="100">
        <f t="shared" si="137"/>
        <v>0</v>
      </c>
      <c r="U115" s="109" t="str">
        <f t="shared" ref="U115" si="191">U114</f>
        <v>J=</v>
      </c>
      <c r="V115" s="140">
        <f t="shared" si="183"/>
        <v>44612</v>
      </c>
      <c r="W115" s="4"/>
      <c r="X115" s="131">
        <f>[2]Plan1!$A291</f>
        <v>45658</v>
      </c>
      <c r="Y115" s="136" t="str">
        <f>[2]Plan1!$C291</f>
        <v>Confraternização Universal</v>
      </c>
      <c r="AB115" s="138">
        <f t="shared" si="118"/>
        <v>45920</v>
      </c>
      <c r="AC115" s="138">
        <f t="shared" si="172"/>
        <v>45919</v>
      </c>
      <c r="AD115" s="138">
        <f t="shared" si="173"/>
        <v>45923</v>
      </c>
      <c r="AE115" s="138">
        <f t="shared" si="174"/>
        <v>45951</v>
      </c>
      <c r="AF115" s="138">
        <f t="shared" si="175"/>
        <v>45923</v>
      </c>
      <c r="AG115" s="138">
        <f t="shared" si="176"/>
        <v>45951</v>
      </c>
    </row>
    <row r="116" spans="1:33" x14ac:dyDescent="0.2">
      <c r="A116" s="103">
        <f t="shared" si="129"/>
        <v>44594</v>
      </c>
      <c r="B116" s="100">
        <f t="shared" si="126"/>
        <v>1027.0924827599999</v>
      </c>
      <c r="C116" s="3">
        <f t="shared" si="144"/>
        <v>1020.69808656</v>
      </c>
      <c r="D116" s="104">
        <f t="shared" si="139"/>
        <v>959.00099999999998</v>
      </c>
      <c r="E116" s="137">
        <f>IF(DAY(A115)=$A$5,VLOOKUP(A115,[1]A!$E$15:$G$200,3),E115)</f>
        <v>962.32100000000003</v>
      </c>
      <c r="F116" s="105">
        <f t="shared" si="140"/>
        <v>44551</v>
      </c>
      <c r="G116" s="159">
        <f t="shared" si="141"/>
        <v>3.4619359103902347E-3</v>
      </c>
      <c r="H116" s="106">
        <f t="shared" si="130"/>
        <v>13</v>
      </c>
      <c r="I116" s="106">
        <f t="shared" si="131"/>
        <v>31</v>
      </c>
      <c r="J116" s="100">
        <f t="shared" si="132"/>
        <v>1.001450323078978</v>
      </c>
      <c r="K116" s="3">
        <v>1</v>
      </c>
      <c r="L116" s="100">
        <f t="shared" si="181"/>
        <v>1.00145032</v>
      </c>
      <c r="M116" s="100">
        <f t="shared" si="127"/>
        <v>1022.1784254</v>
      </c>
      <c r="N116" s="24">
        <f t="shared" si="142"/>
        <v>0</v>
      </c>
      <c r="O116" s="99">
        <f t="shared" si="133"/>
        <v>0</v>
      </c>
      <c r="P116" s="100">
        <f t="shared" si="179"/>
        <v>0</v>
      </c>
      <c r="Q116" s="99">
        <f t="shared" si="134"/>
        <v>0.14710000000000001</v>
      </c>
      <c r="R116" s="8">
        <f t="shared" si="135"/>
        <v>1.0048074360000001</v>
      </c>
      <c r="S116" s="100">
        <f t="shared" si="136"/>
        <v>4.9140573600000002</v>
      </c>
      <c r="T116" s="100">
        <f t="shared" si="137"/>
        <v>0</v>
      </c>
      <c r="U116" s="109" t="str">
        <f t="shared" ref="U116" si="192">U115</f>
        <v>J=</v>
      </c>
      <c r="V116" s="140">
        <f t="shared" si="183"/>
        <v>44612</v>
      </c>
      <c r="W116" s="4"/>
      <c r="X116" s="131">
        <f>[2]Plan1!$A292</f>
        <v>45719</v>
      </c>
      <c r="Y116" s="136" t="str">
        <f>[2]Plan1!$C292</f>
        <v>Carnaval</v>
      </c>
      <c r="AB116" s="138">
        <f t="shared" si="118"/>
        <v>45950</v>
      </c>
      <c r="AC116" s="138">
        <f t="shared" si="172"/>
        <v>45947</v>
      </c>
      <c r="AD116" s="138">
        <f t="shared" si="173"/>
        <v>45951</v>
      </c>
      <c r="AE116" s="138">
        <f t="shared" si="174"/>
        <v>45985</v>
      </c>
      <c r="AF116" s="138">
        <f t="shared" si="175"/>
        <v>45951</v>
      </c>
      <c r="AG116" s="138">
        <f t="shared" si="176"/>
        <v>45985</v>
      </c>
    </row>
    <row r="117" spans="1:33" x14ac:dyDescent="0.2">
      <c r="A117" s="103">
        <f t="shared" si="129"/>
        <v>44595</v>
      </c>
      <c r="B117" s="100">
        <f t="shared" si="126"/>
        <v>1027.5860156700001</v>
      </c>
      <c r="C117" s="3">
        <f t="shared" si="144"/>
        <v>1020.69808656</v>
      </c>
      <c r="D117" s="104">
        <f t="shared" si="139"/>
        <v>959.00099999999998</v>
      </c>
      <c r="E117" s="137">
        <f>IF(DAY(A116)=$A$5,VLOOKUP(A116,[1]A!$E$15:$G$200,3),E116)</f>
        <v>962.32100000000003</v>
      </c>
      <c r="F117" s="105">
        <f t="shared" si="140"/>
        <v>44551</v>
      </c>
      <c r="G117" s="159">
        <f t="shared" si="141"/>
        <v>3.4619359103902347E-3</v>
      </c>
      <c r="H117" s="106">
        <f t="shared" si="130"/>
        <v>14</v>
      </c>
      <c r="I117" s="106">
        <f t="shared" si="131"/>
        <v>31</v>
      </c>
      <c r="J117" s="100">
        <f t="shared" si="132"/>
        <v>1.0015619734785037</v>
      </c>
      <c r="K117" s="3">
        <v>1</v>
      </c>
      <c r="L117" s="100">
        <f t="shared" si="181"/>
        <v>1.00156197</v>
      </c>
      <c r="M117" s="100">
        <f t="shared" si="127"/>
        <v>1022.29238635</v>
      </c>
      <c r="N117" s="24">
        <f t="shared" si="142"/>
        <v>0</v>
      </c>
      <c r="O117" s="99">
        <f t="shared" si="133"/>
        <v>0</v>
      </c>
      <c r="P117" s="100">
        <f t="shared" si="179"/>
        <v>0</v>
      </c>
      <c r="Q117" s="99">
        <f t="shared" si="134"/>
        <v>0.14710000000000001</v>
      </c>
      <c r="R117" s="8">
        <f t="shared" si="135"/>
        <v>1.0051781950000001</v>
      </c>
      <c r="S117" s="100">
        <f t="shared" si="136"/>
        <v>5.29362932</v>
      </c>
      <c r="T117" s="100">
        <f t="shared" si="137"/>
        <v>0</v>
      </c>
      <c r="U117" s="109" t="str">
        <f t="shared" ref="U117" si="193">U116</f>
        <v>J=</v>
      </c>
      <c r="V117" s="140">
        <f t="shared" si="183"/>
        <v>44612</v>
      </c>
      <c r="W117" s="4"/>
      <c r="X117" s="131">
        <f>[2]Plan1!$A293</f>
        <v>45720</v>
      </c>
      <c r="Y117" s="136" t="str">
        <f>[2]Plan1!$C293</f>
        <v>Carnaval</v>
      </c>
      <c r="AB117" s="138">
        <f t="shared" si="118"/>
        <v>45981</v>
      </c>
      <c r="AC117" s="138">
        <f t="shared" si="172"/>
        <v>45980</v>
      </c>
      <c r="AD117" s="138">
        <f t="shared" si="173"/>
        <v>45985</v>
      </c>
      <c r="AE117" s="138">
        <f t="shared" si="174"/>
        <v>46014</v>
      </c>
      <c r="AF117" s="138">
        <f t="shared" si="175"/>
        <v>45985</v>
      </c>
      <c r="AG117" s="138">
        <f t="shared" si="176"/>
        <v>46014</v>
      </c>
    </row>
    <row r="118" spans="1:33" x14ac:dyDescent="0.2">
      <c r="A118" s="103">
        <f t="shared" si="129"/>
        <v>44596</v>
      </c>
      <c r="B118" s="100">
        <f t="shared" si="126"/>
        <v>1028.0797823800001</v>
      </c>
      <c r="C118" s="3">
        <f t="shared" si="144"/>
        <v>1020.69808656</v>
      </c>
      <c r="D118" s="104">
        <f t="shared" si="139"/>
        <v>959.00099999999998</v>
      </c>
      <c r="E118" s="137">
        <f>IF(DAY(A117)=$A$5,VLOOKUP(A117,[1]A!$E$15:$G$200,3),E117)</f>
        <v>962.32100000000003</v>
      </c>
      <c r="F118" s="105">
        <f t="shared" si="140"/>
        <v>44551</v>
      </c>
      <c r="G118" s="159">
        <f t="shared" si="141"/>
        <v>3.4619359103902347E-3</v>
      </c>
      <c r="H118" s="106">
        <f t="shared" si="130"/>
        <v>15</v>
      </c>
      <c r="I118" s="106">
        <f t="shared" si="131"/>
        <v>31</v>
      </c>
      <c r="J118" s="100">
        <f t="shared" si="132"/>
        <v>1.0016736363257879</v>
      </c>
      <c r="K118" s="3">
        <v>1</v>
      </c>
      <c r="L118" s="100">
        <f t="shared" si="181"/>
        <v>1.00167363</v>
      </c>
      <c r="M118" s="100">
        <f t="shared" si="127"/>
        <v>1022.40635749</v>
      </c>
      <c r="N118" s="24">
        <f t="shared" si="142"/>
        <v>0</v>
      </c>
      <c r="O118" s="99">
        <f t="shared" si="133"/>
        <v>0</v>
      </c>
      <c r="P118" s="100">
        <f t="shared" si="179"/>
        <v>0</v>
      </c>
      <c r="Q118" s="99">
        <f t="shared" si="134"/>
        <v>0.14710000000000001</v>
      </c>
      <c r="R118" s="8">
        <f t="shared" si="135"/>
        <v>1.0055490899999999</v>
      </c>
      <c r="S118" s="100">
        <f t="shared" si="136"/>
        <v>5.6734248899999997</v>
      </c>
      <c r="T118" s="100">
        <f t="shared" si="137"/>
        <v>0</v>
      </c>
      <c r="U118" s="109" t="str">
        <f t="shared" ref="U118" si="194">U117</f>
        <v>J=</v>
      </c>
      <c r="V118" s="140">
        <f t="shared" si="183"/>
        <v>44612</v>
      </c>
      <c r="W118" s="4"/>
      <c r="X118" s="131">
        <f>[2]Plan1!$A294</f>
        <v>45765</v>
      </c>
      <c r="Y118" s="136" t="str">
        <f>[2]Plan1!$C294</f>
        <v>Paixão de Cristo</v>
      </c>
      <c r="AB118" s="138">
        <f t="shared" si="118"/>
        <v>46011</v>
      </c>
      <c r="AC118" s="138">
        <f t="shared" si="172"/>
        <v>46010</v>
      </c>
      <c r="AD118" s="138">
        <f t="shared" si="173"/>
        <v>46014</v>
      </c>
      <c r="AE118" s="138">
        <f t="shared" si="174"/>
        <v>46043</v>
      </c>
      <c r="AF118" s="138">
        <f t="shared" si="175"/>
        <v>46014</v>
      </c>
      <c r="AG118" s="138">
        <f t="shared" si="176"/>
        <v>46043</v>
      </c>
    </row>
    <row r="119" spans="1:33" x14ac:dyDescent="0.2">
      <c r="A119" s="103">
        <f t="shared" si="129"/>
        <v>44597</v>
      </c>
      <c r="B119" s="100">
        <f t="shared" si="126"/>
        <v>1028.5737952899999</v>
      </c>
      <c r="C119" s="3">
        <f t="shared" si="144"/>
        <v>1020.69808656</v>
      </c>
      <c r="D119" s="104">
        <f t="shared" si="139"/>
        <v>959.00099999999998</v>
      </c>
      <c r="E119" s="137">
        <f>IF(DAY(A118)=$A$5,VLOOKUP(A118,[1]A!$E$15:$G$200,3),E118)</f>
        <v>962.32100000000003</v>
      </c>
      <c r="F119" s="105">
        <f t="shared" si="140"/>
        <v>44551</v>
      </c>
      <c r="G119" s="159">
        <f t="shared" si="141"/>
        <v>3.4619359103902347E-3</v>
      </c>
      <c r="H119" s="106">
        <f t="shared" si="130"/>
        <v>16</v>
      </c>
      <c r="I119" s="106">
        <f t="shared" si="131"/>
        <v>31</v>
      </c>
      <c r="J119" s="100">
        <f t="shared" si="132"/>
        <v>1.0017853116222184</v>
      </c>
      <c r="K119" s="3">
        <v>1</v>
      </c>
      <c r="L119" s="100">
        <f t="shared" si="181"/>
        <v>1.00178531</v>
      </c>
      <c r="M119" s="100">
        <f t="shared" si="127"/>
        <v>1022.5203490599999</v>
      </c>
      <c r="N119" s="24">
        <f t="shared" si="142"/>
        <v>0</v>
      </c>
      <c r="O119" s="99">
        <f t="shared" si="133"/>
        <v>0</v>
      </c>
      <c r="P119" s="100">
        <f t="shared" si="179"/>
        <v>0</v>
      </c>
      <c r="Q119" s="99">
        <f t="shared" si="134"/>
        <v>0.14710000000000001</v>
      </c>
      <c r="R119" s="8">
        <f t="shared" si="135"/>
        <v>1.0059201230000001</v>
      </c>
      <c r="S119" s="100">
        <f t="shared" si="136"/>
        <v>6.0534462299999996</v>
      </c>
      <c r="T119" s="100">
        <f t="shared" si="137"/>
        <v>0</v>
      </c>
      <c r="U119" s="109" t="str">
        <f t="shared" ref="U119" si="195">U118</f>
        <v>J=</v>
      </c>
      <c r="V119" s="140">
        <f t="shared" si="183"/>
        <v>44612</v>
      </c>
      <c r="W119" s="4"/>
      <c r="X119" s="131">
        <f>[2]Plan1!$A295</f>
        <v>45768</v>
      </c>
      <c r="Y119" s="136" t="str">
        <f>[2]Plan1!$C295</f>
        <v>Tiradentes</v>
      </c>
      <c r="AB119" s="138">
        <f t="shared" si="118"/>
        <v>46042</v>
      </c>
      <c r="AC119" s="138">
        <f t="shared" si="172"/>
        <v>46041</v>
      </c>
      <c r="AD119" s="138">
        <f t="shared" si="173"/>
        <v>46043</v>
      </c>
      <c r="AE119" s="138">
        <f t="shared" si="174"/>
        <v>0</v>
      </c>
      <c r="AF119" s="138">
        <f t="shared" si="175"/>
        <v>46043</v>
      </c>
      <c r="AG119" s="138">
        <f t="shared" si="176"/>
        <v>0</v>
      </c>
    </row>
    <row r="120" spans="1:33" x14ac:dyDescent="0.2">
      <c r="A120" s="103">
        <f t="shared" si="129"/>
        <v>44598</v>
      </c>
      <c r="B120" s="100">
        <f t="shared" si="126"/>
        <v>1029.06803186</v>
      </c>
      <c r="C120" s="3">
        <f t="shared" si="144"/>
        <v>1020.69808656</v>
      </c>
      <c r="D120" s="104">
        <f t="shared" si="139"/>
        <v>959.00099999999998</v>
      </c>
      <c r="E120" s="137">
        <f>IF(DAY(A119)=$A$5,VLOOKUP(A119,[1]A!$E$15:$G$200,3),E119)</f>
        <v>962.32100000000003</v>
      </c>
      <c r="F120" s="105">
        <f t="shared" si="140"/>
        <v>44551</v>
      </c>
      <c r="G120" s="159">
        <f t="shared" si="141"/>
        <v>3.4619359103902347E-3</v>
      </c>
      <c r="H120" s="106">
        <f t="shared" si="130"/>
        <v>17</v>
      </c>
      <c r="I120" s="106">
        <f t="shared" si="131"/>
        <v>31</v>
      </c>
      <c r="J120" s="100">
        <f t="shared" si="132"/>
        <v>1.0018969993691831</v>
      </c>
      <c r="K120" s="3">
        <v>1</v>
      </c>
      <c r="L120" s="100">
        <f t="shared" si="181"/>
        <v>1.0018969900000001</v>
      </c>
      <c r="M120" s="100">
        <f t="shared" si="127"/>
        <v>1022.63434062</v>
      </c>
      <c r="N120" s="24">
        <f t="shared" si="142"/>
        <v>0</v>
      </c>
      <c r="O120" s="99">
        <f t="shared" si="133"/>
        <v>0</v>
      </c>
      <c r="P120" s="100">
        <f t="shared" si="179"/>
        <v>0</v>
      </c>
      <c r="Q120" s="99">
        <f t="shared" si="134"/>
        <v>0.14710000000000001</v>
      </c>
      <c r="R120" s="8">
        <f t="shared" si="135"/>
        <v>1.006291292</v>
      </c>
      <c r="S120" s="100">
        <f t="shared" si="136"/>
        <v>6.4336912399999999</v>
      </c>
      <c r="T120" s="100">
        <f t="shared" si="137"/>
        <v>0</v>
      </c>
      <c r="U120" s="109" t="str">
        <f t="shared" ref="U120" si="196">U119</f>
        <v>J=</v>
      </c>
      <c r="V120" s="140">
        <f t="shared" si="183"/>
        <v>44612</v>
      </c>
      <c r="W120" s="4"/>
      <c r="X120" s="131">
        <f>[2]Plan1!$A296</f>
        <v>45778</v>
      </c>
      <c r="Y120" s="136" t="str">
        <f>[2]Plan1!$C296</f>
        <v>Dia do Trabalho</v>
      </c>
      <c r="AB120" s="138"/>
      <c r="AC120" s="138"/>
      <c r="AD120" s="138"/>
      <c r="AE120" s="138"/>
      <c r="AF120" s="138"/>
      <c r="AG120" s="138"/>
    </row>
    <row r="121" spans="1:33" x14ac:dyDescent="0.2">
      <c r="A121" s="103">
        <f t="shared" si="129"/>
        <v>44599</v>
      </c>
      <c r="B121" s="100">
        <f t="shared" si="126"/>
        <v>1029.5625137100001</v>
      </c>
      <c r="C121" s="3">
        <f t="shared" si="144"/>
        <v>1020.69808656</v>
      </c>
      <c r="D121" s="104">
        <f t="shared" si="139"/>
        <v>959.00099999999998</v>
      </c>
      <c r="E121" s="137">
        <f>IF(DAY(A120)=$A$5,VLOOKUP(A120,[1]A!$E$15:$G$200,3),E120)</f>
        <v>962.32100000000003</v>
      </c>
      <c r="F121" s="105">
        <f t="shared" si="140"/>
        <v>44551</v>
      </c>
      <c r="G121" s="159">
        <f t="shared" si="141"/>
        <v>3.4619359103902347E-3</v>
      </c>
      <c r="H121" s="106">
        <f t="shared" si="130"/>
        <v>18</v>
      </c>
      <c r="I121" s="106">
        <f t="shared" si="131"/>
        <v>31</v>
      </c>
      <c r="J121" s="100">
        <f t="shared" si="132"/>
        <v>1.0020086995680701</v>
      </c>
      <c r="K121" s="3">
        <v>1</v>
      </c>
      <c r="L121" s="100">
        <f t="shared" si="181"/>
        <v>1.00200869</v>
      </c>
      <c r="M121" s="100">
        <f t="shared" si="127"/>
        <v>1022.74835259</v>
      </c>
      <c r="N121" s="24">
        <f t="shared" si="142"/>
        <v>0</v>
      </c>
      <c r="O121" s="99">
        <f t="shared" si="133"/>
        <v>0</v>
      </c>
      <c r="P121" s="100">
        <f t="shared" si="179"/>
        <v>0</v>
      </c>
      <c r="Q121" s="99">
        <f t="shared" si="134"/>
        <v>0.14710000000000001</v>
      </c>
      <c r="R121" s="8">
        <f t="shared" si="135"/>
        <v>1.0066625979999999</v>
      </c>
      <c r="S121" s="100">
        <f t="shared" si="136"/>
        <v>6.8141611199999996</v>
      </c>
      <c r="T121" s="100">
        <f t="shared" si="137"/>
        <v>0</v>
      </c>
      <c r="U121" s="109" t="str">
        <f t="shared" ref="U121" si="197">U120</f>
        <v>J=</v>
      </c>
      <c r="V121" s="140">
        <f t="shared" si="183"/>
        <v>44612</v>
      </c>
      <c r="W121" s="4"/>
      <c r="X121" s="131">
        <f>[2]Plan1!$A297</f>
        <v>45827</v>
      </c>
      <c r="Y121" s="136" t="str">
        <f>[2]Plan1!$C297</f>
        <v>Corpus Christi</v>
      </c>
      <c r="AB121" s="138"/>
      <c r="AC121" s="138"/>
      <c r="AD121" s="138"/>
      <c r="AE121" s="138"/>
      <c r="AF121" s="138"/>
      <c r="AG121" s="138"/>
    </row>
    <row r="122" spans="1:33" x14ac:dyDescent="0.2">
      <c r="A122" s="103">
        <f t="shared" si="129"/>
        <v>44600</v>
      </c>
      <c r="B122" s="100">
        <f t="shared" si="126"/>
        <v>1030.05724093</v>
      </c>
      <c r="C122" s="3">
        <f t="shared" si="144"/>
        <v>1020.69808656</v>
      </c>
      <c r="D122" s="104">
        <f t="shared" si="139"/>
        <v>959.00099999999998</v>
      </c>
      <c r="E122" s="137">
        <f>IF(DAY(A121)=$A$5,VLOOKUP(A121,[1]A!$E$15:$G$200,3),E121)</f>
        <v>962.32100000000003</v>
      </c>
      <c r="F122" s="105">
        <f t="shared" si="140"/>
        <v>44551</v>
      </c>
      <c r="G122" s="159">
        <f t="shared" si="141"/>
        <v>3.4619359103902347E-3</v>
      </c>
      <c r="H122" s="106">
        <f t="shared" si="130"/>
        <v>19</v>
      </c>
      <c r="I122" s="106">
        <f t="shared" si="131"/>
        <v>31</v>
      </c>
      <c r="J122" s="100">
        <f t="shared" si="132"/>
        <v>1.0021204122202674</v>
      </c>
      <c r="K122" s="3">
        <v>1</v>
      </c>
      <c r="L122" s="100">
        <f t="shared" si="181"/>
        <v>1.0021204100000001</v>
      </c>
      <c r="M122" s="100">
        <f t="shared" si="127"/>
        <v>1022.86238498</v>
      </c>
      <c r="N122" s="24">
        <f t="shared" si="142"/>
        <v>0</v>
      </c>
      <c r="O122" s="99">
        <f t="shared" si="133"/>
        <v>0</v>
      </c>
      <c r="P122" s="100">
        <f t="shared" si="179"/>
        <v>0</v>
      </c>
      <c r="Q122" s="99">
        <f t="shared" si="134"/>
        <v>0.14710000000000001</v>
      </c>
      <c r="R122" s="8">
        <f t="shared" si="135"/>
        <v>1.007034041</v>
      </c>
      <c r="S122" s="100">
        <f t="shared" si="136"/>
        <v>7.19485595</v>
      </c>
      <c r="T122" s="100">
        <f t="shared" si="137"/>
        <v>0</v>
      </c>
      <c r="U122" s="109" t="str">
        <f t="shared" ref="U122" si="198">U121</f>
        <v>J=</v>
      </c>
      <c r="V122" s="140">
        <f t="shared" si="183"/>
        <v>44612</v>
      </c>
      <c r="W122" s="4"/>
      <c r="X122" s="131">
        <f>[2]Plan1!$A298</f>
        <v>45907</v>
      </c>
      <c r="Y122" s="136" t="str">
        <f>[2]Plan1!$C298</f>
        <v>Independência do Brasil</v>
      </c>
      <c r="AB122" s="138"/>
      <c r="AC122" s="138"/>
      <c r="AD122" s="138"/>
      <c r="AE122" s="138"/>
      <c r="AF122" s="138"/>
      <c r="AG122" s="138"/>
    </row>
    <row r="123" spans="1:33" x14ac:dyDescent="0.2">
      <c r="A123" s="103">
        <f t="shared" si="129"/>
        <v>44601</v>
      </c>
      <c r="B123" s="100">
        <f t="shared" si="126"/>
        <v>1030.552193</v>
      </c>
      <c r="C123" s="3">
        <f t="shared" si="144"/>
        <v>1020.69808656</v>
      </c>
      <c r="D123" s="104">
        <f t="shared" si="139"/>
        <v>959.00099999999998</v>
      </c>
      <c r="E123" s="137">
        <f>IF(DAY(A122)=$A$5,VLOOKUP(A122,[1]A!$E$15:$G$200,3),E122)</f>
        <v>962.32100000000003</v>
      </c>
      <c r="F123" s="105">
        <f t="shared" si="140"/>
        <v>44551</v>
      </c>
      <c r="G123" s="159">
        <f t="shared" si="141"/>
        <v>3.4619359103902347E-3</v>
      </c>
      <c r="H123" s="106">
        <f t="shared" si="130"/>
        <v>20</v>
      </c>
      <c r="I123" s="106">
        <f t="shared" si="131"/>
        <v>31</v>
      </c>
      <c r="J123" s="100">
        <f t="shared" si="132"/>
        <v>1.0022321373271639</v>
      </c>
      <c r="K123" s="3">
        <v>1</v>
      </c>
      <c r="L123" s="100">
        <f t="shared" si="181"/>
        <v>1.0022321300000001</v>
      </c>
      <c r="M123" s="100">
        <f t="shared" si="127"/>
        <v>1022.97641737</v>
      </c>
      <c r="N123" s="24">
        <f t="shared" si="142"/>
        <v>0</v>
      </c>
      <c r="O123" s="99">
        <f t="shared" si="133"/>
        <v>0</v>
      </c>
      <c r="P123" s="100">
        <f t="shared" si="179"/>
        <v>0</v>
      </c>
      <c r="Q123" s="99">
        <f t="shared" si="134"/>
        <v>0.14710000000000001</v>
      </c>
      <c r="R123" s="8">
        <f t="shared" si="135"/>
        <v>1.007405621</v>
      </c>
      <c r="S123" s="100">
        <f t="shared" si="136"/>
        <v>7.5757756299999999</v>
      </c>
      <c r="T123" s="100">
        <f t="shared" si="137"/>
        <v>0</v>
      </c>
      <c r="U123" s="109" t="str">
        <f t="shared" ref="U123" si="199">U122</f>
        <v>J=</v>
      </c>
      <c r="V123" s="140">
        <f t="shared" si="183"/>
        <v>44612</v>
      </c>
      <c r="W123" s="4"/>
      <c r="X123" s="131">
        <f>[2]Plan1!$A299</f>
        <v>45942</v>
      </c>
      <c r="Y123" s="136" t="str">
        <f>[2]Plan1!$C299</f>
        <v>Nossa Sr.a Aparecida - Padroeira do Brasil</v>
      </c>
      <c r="AB123" s="138"/>
      <c r="AC123" s="138"/>
      <c r="AD123" s="138"/>
      <c r="AE123" s="138"/>
      <c r="AF123" s="138"/>
      <c r="AG123" s="138"/>
    </row>
    <row r="124" spans="1:33" x14ac:dyDescent="0.2">
      <c r="A124" s="103">
        <f t="shared" si="129"/>
        <v>44602</v>
      </c>
      <c r="B124" s="100">
        <f t="shared" si="126"/>
        <v>1031.04739159</v>
      </c>
      <c r="C124" s="3">
        <f t="shared" si="144"/>
        <v>1020.69808656</v>
      </c>
      <c r="D124" s="104">
        <f t="shared" si="139"/>
        <v>959.00099999999998</v>
      </c>
      <c r="E124" s="137">
        <f>IF(DAY(A123)=$A$5,VLOOKUP(A123,[1]A!$E$15:$G$200,3),E123)</f>
        <v>962.32100000000003</v>
      </c>
      <c r="F124" s="105">
        <f t="shared" si="140"/>
        <v>44551</v>
      </c>
      <c r="G124" s="159">
        <f t="shared" si="141"/>
        <v>3.4619359103902347E-3</v>
      </c>
      <c r="H124" s="106">
        <f t="shared" si="130"/>
        <v>21</v>
      </c>
      <c r="I124" s="106">
        <f t="shared" si="131"/>
        <v>31</v>
      </c>
      <c r="J124" s="100">
        <f t="shared" si="132"/>
        <v>1.0023438748901476</v>
      </c>
      <c r="K124" s="3">
        <v>1</v>
      </c>
      <c r="L124" s="100">
        <f t="shared" si="181"/>
        <v>1.00234387</v>
      </c>
      <c r="M124" s="100">
        <f t="shared" si="127"/>
        <v>1023.09047018</v>
      </c>
      <c r="N124" s="24">
        <f t="shared" si="142"/>
        <v>0</v>
      </c>
      <c r="O124" s="99">
        <f t="shared" si="133"/>
        <v>0</v>
      </c>
      <c r="P124" s="100">
        <f t="shared" si="179"/>
        <v>0</v>
      </c>
      <c r="Q124" s="99">
        <f t="shared" si="134"/>
        <v>0.14710000000000001</v>
      </c>
      <c r="R124" s="8">
        <f t="shared" si="135"/>
        <v>1.007777339</v>
      </c>
      <c r="S124" s="100">
        <f t="shared" si="136"/>
        <v>7.9569214099999996</v>
      </c>
      <c r="T124" s="100">
        <f t="shared" si="137"/>
        <v>0</v>
      </c>
      <c r="U124" s="109" t="str">
        <f t="shared" ref="U124" si="200">U123</f>
        <v>J=</v>
      </c>
      <c r="V124" s="140">
        <f t="shared" si="183"/>
        <v>44612</v>
      </c>
      <c r="W124" s="4"/>
      <c r="X124" s="131">
        <f>[2]Plan1!$A300</f>
        <v>45963</v>
      </c>
      <c r="Y124" s="136" t="str">
        <f>[2]Plan1!$C300</f>
        <v>Finados</v>
      </c>
      <c r="AB124" s="138"/>
      <c r="AC124" s="138"/>
      <c r="AD124" s="138"/>
      <c r="AE124" s="138"/>
      <c r="AF124" s="138"/>
      <c r="AG124" s="138"/>
    </row>
    <row r="125" spans="1:33" x14ac:dyDescent="0.2">
      <c r="A125" s="103">
        <f t="shared" si="129"/>
        <v>44603</v>
      </c>
      <c r="B125" s="100">
        <f t="shared" si="126"/>
        <v>1031.5428244</v>
      </c>
      <c r="C125" s="3">
        <f t="shared" si="144"/>
        <v>1020.69808656</v>
      </c>
      <c r="D125" s="104">
        <f t="shared" si="139"/>
        <v>959.00099999999998</v>
      </c>
      <c r="E125" s="137">
        <f>IF(DAY(A124)=$A$5,VLOOKUP(A124,[1]A!$E$15:$G$200,3),E124)</f>
        <v>962.32100000000003</v>
      </c>
      <c r="F125" s="105">
        <f t="shared" si="140"/>
        <v>44551</v>
      </c>
      <c r="G125" s="159">
        <f t="shared" si="141"/>
        <v>3.4619359103902347E-3</v>
      </c>
      <c r="H125" s="106">
        <f t="shared" si="130"/>
        <v>22</v>
      </c>
      <c r="I125" s="106">
        <f t="shared" si="131"/>
        <v>31</v>
      </c>
      <c r="J125" s="100">
        <f t="shared" si="132"/>
        <v>1.0024556249106076</v>
      </c>
      <c r="K125" s="3">
        <v>1</v>
      </c>
      <c r="L125" s="100">
        <f t="shared" si="181"/>
        <v>1.0024556200000001</v>
      </c>
      <c r="M125" s="100">
        <f t="shared" si="127"/>
        <v>1023.20453319</v>
      </c>
      <c r="N125" s="24">
        <f t="shared" si="142"/>
        <v>0</v>
      </c>
      <c r="O125" s="99">
        <f t="shared" si="133"/>
        <v>0</v>
      </c>
      <c r="P125" s="100">
        <f t="shared" si="179"/>
        <v>0</v>
      </c>
      <c r="Q125" s="99">
        <f t="shared" si="134"/>
        <v>0.14710000000000001</v>
      </c>
      <c r="R125" s="8">
        <f t="shared" si="135"/>
        <v>1.0081491929999999</v>
      </c>
      <c r="S125" s="100">
        <f t="shared" si="136"/>
        <v>8.3382912099999995</v>
      </c>
      <c r="T125" s="100">
        <f t="shared" si="137"/>
        <v>0</v>
      </c>
      <c r="U125" s="109" t="str">
        <f t="shared" ref="U125" si="201">U124</f>
        <v>J=</v>
      </c>
      <c r="V125" s="140">
        <f t="shared" si="183"/>
        <v>44612</v>
      </c>
      <c r="W125" s="4"/>
      <c r="X125" s="131">
        <f>[2]Plan1!$A301</f>
        <v>45976</v>
      </c>
      <c r="Y125" s="136" t="str">
        <f>[2]Plan1!$C301</f>
        <v>Proclamação da República</v>
      </c>
      <c r="AB125" s="138"/>
      <c r="AC125" s="138"/>
      <c r="AD125" s="138"/>
      <c r="AE125" s="138"/>
      <c r="AF125" s="138"/>
      <c r="AG125" s="138"/>
    </row>
    <row r="126" spans="1:33" x14ac:dyDescent="0.2">
      <c r="A126" s="103">
        <f t="shared" si="129"/>
        <v>44604</v>
      </c>
      <c r="B126" s="100">
        <f t="shared" si="126"/>
        <v>1032.03849356</v>
      </c>
      <c r="C126" s="3">
        <f t="shared" si="144"/>
        <v>1020.69808656</v>
      </c>
      <c r="D126" s="104">
        <f t="shared" si="139"/>
        <v>959.00099999999998</v>
      </c>
      <c r="E126" s="137">
        <f>IF(DAY(A125)=$A$5,VLOOKUP(A125,[1]A!$E$15:$G$200,3),E125)</f>
        <v>962.32100000000003</v>
      </c>
      <c r="F126" s="105">
        <f t="shared" si="140"/>
        <v>44551</v>
      </c>
      <c r="G126" s="159">
        <f t="shared" si="141"/>
        <v>3.4619359103902347E-3</v>
      </c>
      <c r="H126" s="106">
        <f t="shared" si="130"/>
        <v>23</v>
      </c>
      <c r="I126" s="106">
        <f t="shared" si="131"/>
        <v>31</v>
      </c>
      <c r="J126" s="100">
        <f t="shared" si="132"/>
        <v>1.0025673873899328</v>
      </c>
      <c r="K126" s="3">
        <v>1</v>
      </c>
      <c r="L126" s="100">
        <f t="shared" si="181"/>
        <v>1.0025673799999999</v>
      </c>
      <c r="M126" s="100">
        <f t="shared" si="127"/>
        <v>1023.31860641</v>
      </c>
      <c r="N126" s="24">
        <f t="shared" si="142"/>
        <v>0</v>
      </c>
      <c r="O126" s="99">
        <f t="shared" si="133"/>
        <v>0</v>
      </c>
      <c r="P126" s="100">
        <f t="shared" si="179"/>
        <v>0</v>
      </c>
      <c r="Q126" s="99">
        <f t="shared" si="134"/>
        <v>0.14710000000000001</v>
      </c>
      <c r="R126" s="8">
        <f t="shared" si="135"/>
        <v>1.008521185</v>
      </c>
      <c r="S126" s="100">
        <f t="shared" si="136"/>
        <v>8.7198871499999999</v>
      </c>
      <c r="T126" s="100">
        <f t="shared" si="137"/>
        <v>0</v>
      </c>
      <c r="U126" s="109" t="str">
        <f t="shared" ref="U126" si="202">U125</f>
        <v>J=</v>
      </c>
      <c r="V126" s="140">
        <f t="shared" si="183"/>
        <v>44612</v>
      </c>
      <c r="W126" s="4"/>
      <c r="X126" s="131">
        <f>[2]Plan1!$A302</f>
        <v>45981</v>
      </c>
      <c r="Y126" s="136" t="str">
        <f>[2]Plan1!$C302</f>
        <v>Dia Nacional de Zumbi e da Consciência Negra</v>
      </c>
      <c r="AB126" s="138"/>
      <c r="AC126" s="138"/>
      <c r="AD126" s="138"/>
      <c r="AE126" s="138"/>
      <c r="AF126" s="138"/>
      <c r="AG126" s="138"/>
    </row>
    <row r="127" spans="1:33" ht="15" x14ac:dyDescent="0.2">
      <c r="A127" s="103">
        <f t="shared" si="129"/>
        <v>44605</v>
      </c>
      <c r="B127" s="100">
        <f t="shared" si="126"/>
        <v>1032.53440839</v>
      </c>
      <c r="C127" s="3">
        <f t="shared" si="144"/>
        <v>1020.69808656</v>
      </c>
      <c r="D127" s="104">
        <f t="shared" si="139"/>
        <v>959.00099999999998</v>
      </c>
      <c r="E127" s="137">
        <f>IF(DAY(A126)=$A$5,VLOOKUP(A126,[1]A!$E$15:$G$200,3),E126)</f>
        <v>962.32100000000003</v>
      </c>
      <c r="F127" s="105">
        <f t="shared" si="140"/>
        <v>44551</v>
      </c>
      <c r="G127" s="159">
        <f t="shared" si="141"/>
        <v>3.4619359103902347E-3</v>
      </c>
      <c r="H127" s="106">
        <f t="shared" si="130"/>
        <v>24</v>
      </c>
      <c r="I127" s="106">
        <f t="shared" si="131"/>
        <v>31</v>
      </c>
      <c r="J127" s="100">
        <f t="shared" si="132"/>
        <v>1.0026791623295119</v>
      </c>
      <c r="K127" s="3">
        <v>1</v>
      </c>
      <c r="L127" s="100">
        <f t="shared" si="181"/>
        <v>1.00267916</v>
      </c>
      <c r="M127" s="100">
        <f t="shared" si="127"/>
        <v>1023.43270004</v>
      </c>
      <c r="N127" s="24">
        <f t="shared" si="142"/>
        <v>0</v>
      </c>
      <c r="O127" s="99">
        <f t="shared" si="133"/>
        <v>0</v>
      </c>
      <c r="P127" s="161">
        <v>5.31982205</v>
      </c>
      <c r="Q127" s="99">
        <f t="shared" si="134"/>
        <v>0.14710000000000001</v>
      </c>
      <c r="R127" s="8">
        <f t="shared" si="135"/>
        <v>1.008893314</v>
      </c>
      <c r="S127" s="100">
        <f t="shared" si="136"/>
        <v>9.1017083499999991</v>
      </c>
      <c r="T127" s="100">
        <f t="shared" si="137"/>
        <v>0</v>
      </c>
      <c r="U127" s="109" t="str">
        <f t="shared" ref="U127" si="203">U126</f>
        <v>J=</v>
      </c>
      <c r="V127" s="140">
        <f t="shared" si="183"/>
        <v>44612</v>
      </c>
      <c r="W127" s="4"/>
      <c r="X127" s="131">
        <f>[2]Plan1!$A303</f>
        <v>46016</v>
      </c>
      <c r="Y127" s="136" t="str">
        <f>[2]Plan1!$C303</f>
        <v>Natal</v>
      </c>
      <c r="AB127" s="138"/>
      <c r="AC127" s="138"/>
      <c r="AD127" s="138"/>
      <c r="AE127" s="138"/>
      <c r="AF127" s="138"/>
      <c r="AG127" s="138"/>
    </row>
    <row r="128" spans="1:33" x14ac:dyDescent="0.2">
      <c r="A128" s="103">
        <f t="shared" si="129"/>
        <v>44606</v>
      </c>
      <c r="B128" s="100">
        <f t="shared" si="126"/>
        <v>1033.0305483700001</v>
      </c>
      <c r="C128" s="3">
        <f t="shared" si="144"/>
        <v>1020.69808656</v>
      </c>
      <c r="D128" s="104">
        <f t="shared" si="139"/>
        <v>959.00099999999998</v>
      </c>
      <c r="E128" s="137">
        <f>IF(DAY(A127)=$A$5,VLOOKUP(A127,[1]A!$E$15:$G$200,3),E127)</f>
        <v>962.32100000000003</v>
      </c>
      <c r="F128" s="105">
        <f t="shared" si="140"/>
        <v>44551</v>
      </c>
      <c r="G128" s="159">
        <f t="shared" si="141"/>
        <v>3.4619359103902347E-3</v>
      </c>
      <c r="H128" s="106">
        <f t="shared" si="130"/>
        <v>25</v>
      </c>
      <c r="I128" s="106">
        <f t="shared" si="131"/>
        <v>31</v>
      </c>
      <c r="J128" s="100">
        <f t="shared" si="132"/>
        <v>1.0027909497307341</v>
      </c>
      <c r="K128" s="3">
        <v>1</v>
      </c>
      <c r="L128" s="100">
        <f t="shared" si="181"/>
        <v>1.0027909399999999</v>
      </c>
      <c r="M128" s="100">
        <f t="shared" si="127"/>
        <v>1023.5467936700001</v>
      </c>
      <c r="N128" s="24">
        <f t="shared" si="142"/>
        <v>0</v>
      </c>
      <c r="O128" s="99">
        <f t="shared" si="133"/>
        <v>0</v>
      </c>
      <c r="P128" s="100">
        <f t="shared" si="179"/>
        <v>0</v>
      </c>
      <c r="Q128" s="99">
        <f t="shared" si="134"/>
        <v>0.14710000000000001</v>
      </c>
      <c r="R128" s="8">
        <f t="shared" si="135"/>
        <v>1.0092655800000001</v>
      </c>
      <c r="S128" s="100">
        <f t="shared" si="136"/>
        <v>9.4837547000000004</v>
      </c>
      <c r="T128" s="100">
        <f t="shared" si="137"/>
        <v>0</v>
      </c>
      <c r="U128" s="109" t="str">
        <f t="shared" ref="U128" si="204">U127</f>
        <v>J=</v>
      </c>
      <c r="V128" s="140">
        <f t="shared" si="183"/>
        <v>44612</v>
      </c>
      <c r="W128" s="4"/>
      <c r="X128" s="131">
        <f>[2]Plan1!$A304</f>
        <v>46023</v>
      </c>
      <c r="Y128" s="136" t="str">
        <f>[2]Plan1!$C304</f>
        <v>Confraternização Universal</v>
      </c>
      <c r="AB128" s="138"/>
      <c r="AC128" s="138"/>
      <c r="AD128" s="138"/>
      <c r="AE128" s="138"/>
      <c r="AF128" s="138"/>
      <c r="AG128" s="138"/>
    </row>
    <row r="129" spans="1:135" x14ac:dyDescent="0.2">
      <c r="A129" s="103">
        <f t="shared" si="129"/>
        <v>44607</v>
      </c>
      <c r="B129" s="100">
        <f t="shared" si="126"/>
        <v>1033.5269351699999</v>
      </c>
      <c r="C129" s="3">
        <f t="shared" si="144"/>
        <v>1020.69808656</v>
      </c>
      <c r="D129" s="104">
        <f t="shared" si="139"/>
        <v>959.00099999999998</v>
      </c>
      <c r="E129" s="137">
        <f>IF(DAY(A128)=$A$5,VLOOKUP(A128,[1]A!$E$15:$G$200,3),E128)</f>
        <v>962.32100000000003</v>
      </c>
      <c r="F129" s="105">
        <f t="shared" si="140"/>
        <v>44551</v>
      </c>
      <c r="G129" s="159">
        <f t="shared" si="141"/>
        <v>3.4619359103902347E-3</v>
      </c>
      <c r="H129" s="106">
        <f t="shared" si="130"/>
        <v>26</v>
      </c>
      <c r="I129" s="106">
        <f t="shared" si="131"/>
        <v>31</v>
      </c>
      <c r="J129" s="100">
        <f t="shared" si="132"/>
        <v>1.0029027495949892</v>
      </c>
      <c r="K129" s="3">
        <v>1</v>
      </c>
      <c r="L129" s="100">
        <f t="shared" si="181"/>
        <v>1.0029027399999999</v>
      </c>
      <c r="M129" s="100">
        <f t="shared" si="127"/>
        <v>1023.66090772</v>
      </c>
      <c r="N129" s="24">
        <f t="shared" si="142"/>
        <v>0</v>
      </c>
      <c r="O129" s="99">
        <f t="shared" si="133"/>
        <v>0</v>
      </c>
      <c r="P129" s="100">
        <f t="shared" si="179"/>
        <v>0</v>
      </c>
      <c r="Q129" s="99">
        <f t="shared" si="134"/>
        <v>0.14710000000000001</v>
      </c>
      <c r="R129" s="8">
        <f t="shared" si="135"/>
        <v>1.009637984</v>
      </c>
      <c r="S129" s="100">
        <f t="shared" si="136"/>
        <v>9.8660274500000007</v>
      </c>
      <c r="T129" s="100">
        <f t="shared" si="137"/>
        <v>0</v>
      </c>
      <c r="U129" s="109" t="str">
        <f t="shared" ref="U129" si="205">U128</f>
        <v>J=</v>
      </c>
      <c r="V129" s="140">
        <f t="shared" si="183"/>
        <v>44612</v>
      </c>
      <c r="W129" s="4"/>
      <c r="X129" s="131">
        <f>[2]Plan1!$A305</f>
        <v>46069</v>
      </c>
      <c r="Y129" s="136" t="str">
        <f>[2]Plan1!$C305</f>
        <v>Carnaval</v>
      </c>
      <c r="AB129" s="138"/>
      <c r="AC129" s="138"/>
      <c r="AD129" s="138"/>
      <c r="AE129" s="138"/>
      <c r="AF129" s="138"/>
      <c r="AG129" s="138"/>
    </row>
    <row r="130" spans="1:135" x14ac:dyDescent="0.2">
      <c r="A130" s="103">
        <f t="shared" si="129"/>
        <v>44608</v>
      </c>
      <c r="B130" s="100">
        <f t="shared" si="126"/>
        <v>1034.02356783</v>
      </c>
      <c r="C130" s="3">
        <f t="shared" si="144"/>
        <v>1020.69808656</v>
      </c>
      <c r="D130" s="104">
        <f t="shared" si="139"/>
        <v>959.00099999999998</v>
      </c>
      <c r="E130" s="137">
        <f>IF(DAY(A129)=$A$5,VLOOKUP(A129,[1]A!$E$15:$G$200,3),E129)</f>
        <v>962.32100000000003</v>
      </c>
      <c r="F130" s="105">
        <f t="shared" si="140"/>
        <v>44551</v>
      </c>
      <c r="G130" s="159">
        <f t="shared" si="141"/>
        <v>3.4619359103902347E-3</v>
      </c>
      <c r="H130" s="106">
        <f t="shared" si="130"/>
        <v>27</v>
      </c>
      <c r="I130" s="106">
        <f t="shared" si="131"/>
        <v>31</v>
      </c>
      <c r="J130" s="100">
        <f t="shared" si="132"/>
        <v>1.0030145619236661</v>
      </c>
      <c r="K130" s="3">
        <v>1</v>
      </c>
      <c r="L130" s="100">
        <f t="shared" si="181"/>
        <v>1.00301456</v>
      </c>
      <c r="M130" s="100">
        <f t="shared" si="127"/>
        <v>1023.77504218</v>
      </c>
      <c r="N130" s="24">
        <f t="shared" si="142"/>
        <v>0</v>
      </c>
      <c r="O130" s="99">
        <f t="shared" si="133"/>
        <v>0</v>
      </c>
      <c r="P130" s="100">
        <f t="shared" si="179"/>
        <v>0</v>
      </c>
      <c r="Q130" s="99">
        <f t="shared" si="134"/>
        <v>0.14710000000000001</v>
      </c>
      <c r="R130" s="8">
        <f t="shared" si="135"/>
        <v>1.010010525</v>
      </c>
      <c r="S130" s="100">
        <f t="shared" si="136"/>
        <v>10.248525649999999</v>
      </c>
      <c r="T130" s="100">
        <f t="shared" si="137"/>
        <v>0</v>
      </c>
      <c r="U130" s="109" t="str">
        <f t="shared" ref="U130" si="206">U129</f>
        <v>J=</v>
      </c>
      <c r="V130" s="140">
        <f t="shared" si="183"/>
        <v>44612</v>
      </c>
      <c r="W130" s="4"/>
      <c r="X130" s="131">
        <f>[2]Plan1!$A306</f>
        <v>46070</v>
      </c>
      <c r="Y130" s="136" t="str">
        <f>[2]Plan1!$C306</f>
        <v>Carnaval</v>
      </c>
      <c r="AB130" s="138"/>
      <c r="AC130" s="138"/>
      <c r="AD130" s="138"/>
      <c r="AE130" s="138"/>
      <c r="AF130" s="138"/>
      <c r="AG130" s="138"/>
    </row>
    <row r="131" spans="1:135" x14ac:dyDescent="0.2">
      <c r="A131" s="103">
        <f t="shared" si="129"/>
        <v>44609</v>
      </c>
      <c r="B131" s="100">
        <f t="shared" si="126"/>
        <v>1034.52042581</v>
      </c>
      <c r="C131" s="3">
        <f t="shared" si="144"/>
        <v>1020.69808656</v>
      </c>
      <c r="D131" s="104">
        <f t="shared" si="139"/>
        <v>959.00099999999998</v>
      </c>
      <c r="E131" s="137">
        <f>IF(DAY(A130)=$A$5,VLOOKUP(A130,[1]A!$E$15:$G$200,3),E130)</f>
        <v>962.32100000000003</v>
      </c>
      <c r="F131" s="105">
        <f t="shared" si="140"/>
        <v>44551</v>
      </c>
      <c r="G131" s="159">
        <f t="shared" si="141"/>
        <v>3.4619359103902347E-3</v>
      </c>
      <c r="H131" s="106">
        <f t="shared" si="130"/>
        <v>28</v>
      </c>
      <c r="I131" s="106">
        <f t="shared" si="131"/>
        <v>31</v>
      </c>
      <c r="J131" s="100">
        <f t="shared" si="132"/>
        <v>1.003126386718155</v>
      </c>
      <c r="K131" s="3">
        <v>1</v>
      </c>
      <c r="L131" s="100">
        <f t="shared" si="181"/>
        <v>1.0031263800000001</v>
      </c>
      <c r="M131" s="100">
        <f t="shared" si="127"/>
        <v>1023.88917664</v>
      </c>
      <c r="N131" s="24">
        <f t="shared" si="142"/>
        <v>0</v>
      </c>
      <c r="O131" s="99">
        <f t="shared" si="133"/>
        <v>0</v>
      </c>
      <c r="P131" s="100">
        <f t="shared" si="179"/>
        <v>0</v>
      </c>
      <c r="Q131" s="99">
        <f t="shared" si="134"/>
        <v>0.14710000000000001</v>
      </c>
      <c r="R131" s="8">
        <f t="shared" si="135"/>
        <v>1.010383203</v>
      </c>
      <c r="S131" s="100">
        <f t="shared" si="136"/>
        <v>10.63124917</v>
      </c>
      <c r="T131" s="100">
        <f t="shared" si="137"/>
        <v>0</v>
      </c>
      <c r="U131" s="109" t="str">
        <f t="shared" ref="U131" si="207">U130</f>
        <v>J=</v>
      </c>
      <c r="V131" s="140">
        <f t="shared" si="183"/>
        <v>44612</v>
      </c>
      <c r="W131" s="4"/>
      <c r="X131" s="131">
        <f>[2]Plan1!$A307</f>
        <v>46115</v>
      </c>
      <c r="Y131" s="136" t="str">
        <f>[2]Plan1!$C307</f>
        <v>Paixão de Cristo</v>
      </c>
      <c r="AB131" s="138"/>
      <c r="AC131" s="138"/>
      <c r="AD131" s="138"/>
      <c r="AE131" s="138"/>
      <c r="AF131" s="138"/>
      <c r="AG131" s="138"/>
    </row>
    <row r="132" spans="1:135" x14ac:dyDescent="0.2">
      <c r="A132" s="103">
        <f t="shared" si="129"/>
        <v>44610</v>
      </c>
      <c r="B132" s="100">
        <f t="shared" si="126"/>
        <v>1035.0175307899999</v>
      </c>
      <c r="C132" s="3">
        <f t="shared" si="144"/>
        <v>1020.69808656</v>
      </c>
      <c r="D132" s="104">
        <f t="shared" si="139"/>
        <v>959.00099999999998</v>
      </c>
      <c r="E132" s="137">
        <f>IF(DAY(A131)=$A$5,VLOOKUP(A131,[1]A!$E$15:$G$200,3),E131)</f>
        <v>962.32100000000003</v>
      </c>
      <c r="F132" s="105">
        <f t="shared" si="140"/>
        <v>44551</v>
      </c>
      <c r="G132" s="159">
        <f t="shared" si="141"/>
        <v>3.4619359103902347E-3</v>
      </c>
      <c r="H132" s="106">
        <f t="shared" si="130"/>
        <v>29</v>
      </c>
      <c r="I132" s="106">
        <f t="shared" si="131"/>
        <v>31</v>
      </c>
      <c r="J132" s="100">
        <f t="shared" si="132"/>
        <v>1.0032382239798452</v>
      </c>
      <c r="K132" s="3">
        <v>1</v>
      </c>
      <c r="L132" s="100">
        <f t="shared" si="181"/>
        <v>1.0032382200000001</v>
      </c>
      <c r="M132" s="100">
        <f t="shared" si="127"/>
        <v>1024.00333151</v>
      </c>
      <c r="N132" s="24">
        <f t="shared" si="142"/>
        <v>0</v>
      </c>
      <c r="O132" s="99">
        <f t="shared" si="133"/>
        <v>0</v>
      </c>
      <c r="P132" s="100">
        <f t="shared" si="179"/>
        <v>0</v>
      </c>
      <c r="Q132" s="99">
        <f t="shared" si="134"/>
        <v>0.14710000000000001</v>
      </c>
      <c r="R132" s="8">
        <f t="shared" si="135"/>
        <v>1.010756019</v>
      </c>
      <c r="S132" s="100">
        <f t="shared" si="136"/>
        <v>11.01419928</v>
      </c>
      <c r="T132" s="100">
        <f t="shared" si="137"/>
        <v>0</v>
      </c>
      <c r="U132" s="109" t="str">
        <f t="shared" ref="U132" si="208">U131</f>
        <v>J=</v>
      </c>
      <c r="V132" s="140">
        <f t="shared" si="183"/>
        <v>44612</v>
      </c>
      <c r="W132" s="25"/>
      <c r="X132" s="131">
        <f>[2]Plan1!$A308</f>
        <v>46133</v>
      </c>
      <c r="Y132" s="136" t="str">
        <f>[2]Plan1!$C308</f>
        <v>Tiradentes</v>
      </c>
      <c r="AE132" s="9"/>
      <c r="AF132" s="9"/>
      <c r="AG132" s="9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</row>
    <row r="133" spans="1:135" x14ac:dyDescent="0.2">
      <c r="A133" s="103">
        <f t="shared" si="129"/>
        <v>44611</v>
      </c>
      <c r="B133" s="100">
        <f t="shared" si="126"/>
        <v>1035.5148725500001</v>
      </c>
      <c r="C133" s="3">
        <f t="shared" si="144"/>
        <v>1020.69808656</v>
      </c>
      <c r="D133" s="104">
        <f t="shared" si="139"/>
        <v>959.00099999999998</v>
      </c>
      <c r="E133" s="137">
        <f>IF(DAY(A132)=$A$5,VLOOKUP(A132,[1]A!$E$15:$G$200,3),E132)</f>
        <v>962.32100000000003</v>
      </c>
      <c r="F133" s="105">
        <f t="shared" si="140"/>
        <v>44551</v>
      </c>
      <c r="G133" s="159">
        <f t="shared" si="141"/>
        <v>3.4619359103902347E-3</v>
      </c>
      <c r="H133" s="106">
        <f t="shared" si="130"/>
        <v>30</v>
      </c>
      <c r="I133" s="106">
        <f t="shared" si="131"/>
        <v>31</v>
      </c>
      <c r="J133" s="100">
        <f t="shared" si="132"/>
        <v>1.0033500737101269</v>
      </c>
      <c r="K133" s="3">
        <v>1</v>
      </c>
      <c r="L133" s="100">
        <f t="shared" si="181"/>
        <v>1.00335007</v>
      </c>
      <c r="M133" s="100">
        <f t="shared" si="127"/>
        <v>1024.11749659</v>
      </c>
      <c r="N133" s="24">
        <f t="shared" si="142"/>
        <v>0</v>
      </c>
      <c r="O133" s="99">
        <f t="shared" si="133"/>
        <v>0</v>
      </c>
      <c r="P133" s="100">
        <f t="shared" si="179"/>
        <v>0</v>
      </c>
      <c r="Q133" s="99">
        <f t="shared" si="134"/>
        <v>0.14710000000000001</v>
      </c>
      <c r="R133" s="8">
        <f t="shared" si="135"/>
        <v>1.0111289729999999</v>
      </c>
      <c r="S133" s="100">
        <f t="shared" si="136"/>
        <v>11.39737596</v>
      </c>
      <c r="T133" s="100">
        <f t="shared" si="137"/>
        <v>0</v>
      </c>
      <c r="U133" s="109" t="str">
        <f t="shared" ref="U133" si="209">U132</f>
        <v>J=</v>
      </c>
      <c r="V133" s="140">
        <f t="shared" si="183"/>
        <v>44612</v>
      </c>
      <c r="W133" s="4"/>
      <c r="X133" s="131">
        <f>[2]Plan1!$A309</f>
        <v>46143</v>
      </c>
      <c r="Y133" s="136" t="str">
        <f>[2]Plan1!$C309</f>
        <v>Dia do Trabalho</v>
      </c>
      <c r="AE133" s="9"/>
      <c r="AF133" s="9"/>
      <c r="AG133" s="9"/>
    </row>
    <row r="134" spans="1:135" x14ac:dyDescent="0.2">
      <c r="A134" s="103">
        <f t="shared" si="129"/>
        <v>44612</v>
      </c>
      <c r="B134" s="100">
        <f t="shared" si="126"/>
        <v>1036.01245012</v>
      </c>
      <c r="C134" s="3">
        <f t="shared" si="144"/>
        <v>1020.69808656</v>
      </c>
      <c r="D134" s="104">
        <f t="shared" si="139"/>
        <v>959.00099999999998</v>
      </c>
      <c r="E134" s="137">
        <f>IF(DAY(A133)=$A$5,VLOOKUP(A133,[1]A!$E$15:$G$200,3),E133)</f>
        <v>962.32100000000003</v>
      </c>
      <c r="F134" s="105">
        <f t="shared" si="140"/>
        <v>44551</v>
      </c>
      <c r="G134" s="159">
        <f t="shared" si="141"/>
        <v>3.4619359103902347E-3</v>
      </c>
      <c r="H134" s="106">
        <f t="shared" si="130"/>
        <v>31</v>
      </c>
      <c r="I134" s="106">
        <f t="shared" si="131"/>
        <v>31</v>
      </c>
      <c r="J134" s="100">
        <f t="shared" si="132"/>
        <v>1.0034619359103902</v>
      </c>
      <c r="K134" s="3">
        <v>1</v>
      </c>
      <c r="L134" s="100">
        <f t="shared" si="181"/>
        <v>1.0034619300000001</v>
      </c>
      <c r="M134" s="100">
        <f t="shared" si="127"/>
        <v>1024.23167188</v>
      </c>
      <c r="N134" s="24">
        <f t="shared" si="142"/>
        <v>5</v>
      </c>
      <c r="O134" s="99">
        <f t="shared" si="133"/>
        <v>0</v>
      </c>
      <c r="P134" s="100">
        <f t="shared" si="179"/>
        <v>0</v>
      </c>
      <c r="Q134" s="99">
        <f t="shared" si="134"/>
        <v>0.14710000000000001</v>
      </c>
      <c r="R134" s="8">
        <f t="shared" si="135"/>
        <v>1.0115020640000001</v>
      </c>
      <c r="S134" s="100">
        <f t="shared" si="136"/>
        <v>11.78077824</v>
      </c>
      <c r="T134" s="100">
        <f t="shared" si="137"/>
        <v>11.78077824</v>
      </c>
      <c r="U134" s="109" t="str">
        <f t="shared" ref="U134" si="210">U133</f>
        <v>J=</v>
      </c>
      <c r="V134" s="140">
        <f t="shared" si="183"/>
        <v>44612</v>
      </c>
      <c r="W134" s="4"/>
      <c r="X134" s="131">
        <f>[2]Plan1!$A310</f>
        <v>46177</v>
      </c>
      <c r="Y134" s="136" t="str">
        <f>[2]Plan1!$C310</f>
        <v>Corpus Christi</v>
      </c>
      <c r="AE134" s="9"/>
      <c r="AF134" s="9"/>
      <c r="AG134" s="9"/>
    </row>
    <row r="135" spans="1:135" x14ac:dyDescent="0.2">
      <c r="A135" s="103">
        <f t="shared" si="129"/>
        <v>44613</v>
      </c>
      <c r="B135" s="100">
        <f t="shared" si="126"/>
        <v>1024.9101851</v>
      </c>
      <c r="C135" s="3">
        <f t="shared" si="144"/>
        <v>1024.23167188</v>
      </c>
      <c r="D135" s="104">
        <f t="shared" si="139"/>
        <v>962.32100000000003</v>
      </c>
      <c r="E135" s="137">
        <f>IF(DAY(A134)=$A$5,VLOOKUP(A134,[1]A!$E$15:$G$200,3),E134)</f>
        <v>969.18399999999997</v>
      </c>
      <c r="F135" s="105">
        <f t="shared" si="140"/>
        <v>44582</v>
      </c>
      <c r="G135" s="159">
        <f t="shared" si="141"/>
        <v>7.1317159243120543E-3</v>
      </c>
      <c r="H135" s="106">
        <f t="shared" si="130"/>
        <v>1</v>
      </c>
      <c r="I135" s="106">
        <f t="shared" si="131"/>
        <v>28</v>
      </c>
      <c r="J135" s="100">
        <f t="shared" si="132"/>
        <v>1.0002538324065973</v>
      </c>
      <c r="K135" s="3">
        <v>1</v>
      </c>
      <c r="L135" s="100">
        <f t="shared" si="181"/>
        <v>1.0002538299999999</v>
      </c>
      <c r="M135" s="100">
        <f t="shared" si="127"/>
        <v>1024.4916526</v>
      </c>
      <c r="N135" s="24">
        <f t="shared" si="142"/>
        <v>0</v>
      </c>
      <c r="O135" s="99">
        <f t="shared" si="133"/>
        <v>0</v>
      </c>
      <c r="P135" s="100">
        <f t="shared" si="179"/>
        <v>0</v>
      </c>
      <c r="Q135" s="99">
        <f t="shared" si="134"/>
        <v>0.14710000000000001</v>
      </c>
      <c r="R135" s="8">
        <f t="shared" si="135"/>
        <v>1.000408527</v>
      </c>
      <c r="S135" s="100">
        <f t="shared" si="136"/>
        <v>0.41853249999999997</v>
      </c>
      <c r="T135" s="100">
        <f t="shared" si="137"/>
        <v>0</v>
      </c>
      <c r="U135" s="109" t="str">
        <f t="shared" ref="U135" si="211">U134</f>
        <v>J=</v>
      </c>
      <c r="V135" s="140">
        <f t="shared" si="183"/>
        <v>44640</v>
      </c>
      <c r="W135" s="4"/>
      <c r="X135" s="131">
        <f>[2]Plan1!$A311</f>
        <v>46272</v>
      </c>
      <c r="Y135" s="136" t="str">
        <f>[2]Plan1!$C311</f>
        <v>Independência do Brasil</v>
      </c>
      <c r="AE135" s="9"/>
      <c r="AF135" s="9"/>
      <c r="AG135" s="9"/>
    </row>
    <row r="136" spans="1:135" x14ac:dyDescent="0.2">
      <c r="A136" s="103">
        <f t="shared" si="129"/>
        <v>44614</v>
      </c>
      <c r="B136" s="100">
        <f t="shared" si="126"/>
        <v>1025.58914338</v>
      </c>
      <c r="C136" s="3">
        <f t="shared" si="144"/>
        <v>1024.23167188</v>
      </c>
      <c r="D136" s="104">
        <f t="shared" si="139"/>
        <v>962.32100000000003</v>
      </c>
      <c r="E136" s="137">
        <f>IF(DAY(A135)=$A$5,VLOOKUP(A135,[1]A!$E$15:$G$200,3),E135)</f>
        <v>969.18399999999997</v>
      </c>
      <c r="F136" s="105">
        <f t="shared" si="140"/>
        <v>44582</v>
      </c>
      <c r="G136" s="159">
        <f t="shared" si="141"/>
        <v>7.1317159243120543E-3</v>
      </c>
      <c r="H136" s="106">
        <f t="shared" si="130"/>
        <v>2</v>
      </c>
      <c r="I136" s="106">
        <f t="shared" si="131"/>
        <v>28</v>
      </c>
      <c r="J136" s="100">
        <f t="shared" si="132"/>
        <v>1.0005077292440849</v>
      </c>
      <c r="K136" s="3">
        <v>1</v>
      </c>
      <c r="L136" s="100">
        <f t="shared" si="181"/>
        <v>1.0005077200000001</v>
      </c>
      <c r="M136" s="100">
        <f t="shared" si="127"/>
        <v>1024.75169478</v>
      </c>
      <c r="N136" s="24">
        <f t="shared" si="142"/>
        <v>0</v>
      </c>
      <c r="O136" s="99">
        <f t="shared" si="133"/>
        <v>0</v>
      </c>
      <c r="P136" s="100">
        <f t="shared" si="179"/>
        <v>0</v>
      </c>
      <c r="Q136" s="99">
        <f t="shared" si="134"/>
        <v>0.14710000000000001</v>
      </c>
      <c r="R136" s="8">
        <f t="shared" si="135"/>
        <v>1.0008172209999999</v>
      </c>
      <c r="S136" s="100">
        <f t="shared" si="136"/>
        <v>0.83744859999999999</v>
      </c>
      <c r="T136" s="100">
        <f t="shared" si="137"/>
        <v>0</v>
      </c>
      <c r="U136" s="109" t="str">
        <f t="shared" ref="U136" si="212">U135</f>
        <v>J=</v>
      </c>
      <c r="V136" s="140">
        <f t="shared" si="183"/>
        <v>44640</v>
      </c>
      <c r="W136" s="4"/>
      <c r="X136" s="131">
        <f>[2]Plan1!$A312</f>
        <v>46307</v>
      </c>
      <c r="Y136" s="136" t="str">
        <f>[2]Plan1!$C312</f>
        <v>Nossa Sr.a Aparecida - Padroeira do Brasil</v>
      </c>
      <c r="AE136" s="9"/>
      <c r="AF136" s="9"/>
      <c r="AG136" s="9"/>
    </row>
    <row r="137" spans="1:135" x14ac:dyDescent="0.2">
      <c r="A137" s="103">
        <f t="shared" si="129"/>
        <v>44615</v>
      </c>
      <c r="B137" s="100">
        <f t="shared" si="126"/>
        <v>1026.26856744</v>
      </c>
      <c r="C137" s="3">
        <f t="shared" si="144"/>
        <v>1024.23167188</v>
      </c>
      <c r="D137" s="104">
        <f t="shared" si="139"/>
        <v>962.32100000000003</v>
      </c>
      <c r="E137" s="137">
        <f>IF(DAY(A136)=$A$5,VLOOKUP(A136,[1]A!$E$15:$G$200,3),E136)</f>
        <v>969.18399999999997</v>
      </c>
      <c r="F137" s="105">
        <f t="shared" si="140"/>
        <v>44582</v>
      </c>
      <c r="G137" s="159">
        <f t="shared" si="141"/>
        <v>7.1317159243120543E-3</v>
      </c>
      <c r="H137" s="106">
        <f t="shared" si="130"/>
        <v>3</v>
      </c>
      <c r="I137" s="106">
        <f t="shared" si="131"/>
        <v>28</v>
      </c>
      <c r="J137" s="100">
        <f t="shared" si="132"/>
        <v>1.0007616905288181</v>
      </c>
      <c r="K137" s="3">
        <v>1</v>
      </c>
      <c r="L137" s="100">
        <f t="shared" si="181"/>
        <v>1.00076169</v>
      </c>
      <c r="M137" s="100">
        <f t="shared" si="127"/>
        <v>1025.0118189</v>
      </c>
      <c r="N137" s="24">
        <f t="shared" si="142"/>
        <v>0</v>
      </c>
      <c r="O137" s="99">
        <f t="shared" si="133"/>
        <v>0</v>
      </c>
      <c r="P137" s="100">
        <f t="shared" si="179"/>
        <v>0</v>
      </c>
      <c r="Q137" s="99">
        <f t="shared" si="134"/>
        <v>0.14710000000000001</v>
      </c>
      <c r="R137" s="8">
        <f t="shared" si="135"/>
        <v>1.0012260820000001</v>
      </c>
      <c r="S137" s="100">
        <f t="shared" si="136"/>
        <v>1.25674854</v>
      </c>
      <c r="T137" s="100">
        <f t="shared" si="137"/>
        <v>0</v>
      </c>
      <c r="U137" s="109" t="str">
        <f t="shared" ref="U137" si="213">U136</f>
        <v>J=</v>
      </c>
      <c r="V137" s="140">
        <f t="shared" si="183"/>
        <v>44640</v>
      </c>
      <c r="W137" s="4"/>
      <c r="X137" s="131">
        <f>[2]Plan1!$A313</f>
        <v>46328</v>
      </c>
      <c r="Y137" s="136" t="str">
        <f>[2]Plan1!$C313</f>
        <v>Finados</v>
      </c>
      <c r="AE137" s="9"/>
      <c r="AF137" s="9"/>
      <c r="AG137" s="9"/>
    </row>
    <row r="138" spans="1:135" x14ac:dyDescent="0.2">
      <c r="A138" s="103">
        <f t="shared" si="129"/>
        <v>44616</v>
      </c>
      <c r="B138" s="100">
        <f t="shared" ref="B138:B201" si="214">(M138+S138)</f>
        <v>1026.94842569</v>
      </c>
      <c r="C138" s="3">
        <f t="shared" si="144"/>
        <v>1024.23167188</v>
      </c>
      <c r="D138" s="104">
        <f t="shared" si="139"/>
        <v>962.32100000000003</v>
      </c>
      <c r="E138" s="137">
        <f>IF(DAY(A137)=$A$5,VLOOKUP(A137,[1]A!$E$15:$G$200,3),E137)</f>
        <v>969.18399999999997</v>
      </c>
      <c r="F138" s="105">
        <f t="shared" si="140"/>
        <v>44582</v>
      </c>
      <c r="G138" s="159">
        <f t="shared" si="141"/>
        <v>7.1317159243120543E-3</v>
      </c>
      <c r="H138" s="106">
        <f t="shared" si="130"/>
        <v>4</v>
      </c>
      <c r="I138" s="106">
        <f t="shared" si="131"/>
        <v>28</v>
      </c>
      <c r="J138" s="100">
        <f t="shared" si="132"/>
        <v>1.0010157162771554</v>
      </c>
      <c r="K138" s="3">
        <v>1</v>
      </c>
      <c r="L138" s="100">
        <f t="shared" si="181"/>
        <v>1.0010157099999999</v>
      </c>
      <c r="M138" s="100">
        <f t="shared" ref="M138:M201" si="215">TRUNC(C138*L138,8)</f>
        <v>1025.27199423</v>
      </c>
      <c r="N138" s="24">
        <f t="shared" si="142"/>
        <v>0</v>
      </c>
      <c r="O138" s="99">
        <f t="shared" si="133"/>
        <v>0</v>
      </c>
      <c r="P138" s="100">
        <f t="shared" si="179"/>
        <v>0</v>
      </c>
      <c r="Q138" s="99">
        <f t="shared" si="134"/>
        <v>0.14710000000000001</v>
      </c>
      <c r="R138" s="8">
        <f t="shared" si="135"/>
        <v>1.001635109</v>
      </c>
      <c r="S138" s="100">
        <f t="shared" si="136"/>
        <v>1.6764314600000001</v>
      </c>
      <c r="T138" s="100">
        <f t="shared" si="137"/>
        <v>0</v>
      </c>
      <c r="U138" s="109" t="str">
        <f t="shared" ref="U138" si="216">U137</f>
        <v>J=</v>
      </c>
      <c r="V138" s="140">
        <f t="shared" si="183"/>
        <v>44640</v>
      </c>
      <c r="W138" s="4"/>
      <c r="X138" s="131">
        <f>[2]Plan1!$A314</f>
        <v>46341</v>
      </c>
      <c r="Y138" s="136" t="str">
        <f>[2]Plan1!$C314</f>
        <v>Proclamação da República</v>
      </c>
      <c r="AE138" s="9"/>
      <c r="AF138" s="9"/>
      <c r="AG138" s="9"/>
    </row>
    <row r="139" spans="1:135" x14ac:dyDescent="0.2">
      <c r="A139" s="103">
        <f t="shared" ref="A139:A202" si="217">(A138+1)</f>
        <v>44617</v>
      </c>
      <c r="B139" s="100">
        <f t="shared" si="214"/>
        <v>1027.62874091</v>
      </c>
      <c r="C139" s="3">
        <f t="shared" si="144"/>
        <v>1024.23167188</v>
      </c>
      <c r="D139" s="104">
        <f t="shared" si="139"/>
        <v>962.32100000000003</v>
      </c>
      <c r="E139" s="137">
        <f>IF(DAY(A138)=$A$5,VLOOKUP(A138,[1]A!$E$15:$G$200,3),E138)</f>
        <v>969.18399999999997</v>
      </c>
      <c r="F139" s="105">
        <f t="shared" si="140"/>
        <v>44582</v>
      </c>
      <c r="G139" s="159">
        <f t="shared" si="141"/>
        <v>7.1317159243120543E-3</v>
      </c>
      <c r="H139" s="106">
        <f t="shared" ref="H139:H202" si="218">IF(A139&gt;A$7,IF(DAY(A139)=A$5+1,1,H138+1),0)</f>
        <v>5</v>
      </c>
      <c r="I139" s="106">
        <f t="shared" ref="I139:I202" si="219">IF(DAY(A139)=A$5+1,DAY(EOMONTH(A139,0)),I138)</f>
        <v>28</v>
      </c>
      <c r="J139" s="100">
        <f t="shared" ref="J139:J202" si="220">IF(E139&gt;D139,((E139/D139)^(H139/I139)),1)</f>
        <v>1.0012698065054595</v>
      </c>
      <c r="K139" s="3">
        <v>1</v>
      </c>
      <c r="L139" s="100">
        <f t="shared" si="181"/>
        <v>1.0012698</v>
      </c>
      <c r="M139" s="100">
        <f t="shared" si="215"/>
        <v>1025.53224125</v>
      </c>
      <c r="N139" s="24">
        <f t="shared" si="142"/>
        <v>0</v>
      </c>
      <c r="O139" s="99">
        <f t="shared" ref="O139:O202" si="221">IF(N139&gt;0,VLOOKUP(N139,$X$10:$AD$62,7),0)</f>
        <v>0</v>
      </c>
      <c r="P139" s="100">
        <f t="shared" si="179"/>
        <v>0</v>
      </c>
      <c r="Q139" s="99">
        <f t="shared" ref="Q139:Q202" si="222">(Q138)</f>
        <v>0.14710000000000001</v>
      </c>
      <c r="R139" s="8">
        <f t="shared" ref="R139:R202" si="223">ROUND((1+Q139)^(30/360)^(H139/I139),9)</f>
        <v>1.002044304</v>
      </c>
      <c r="S139" s="100">
        <f t="shared" ref="S139:S202" si="224">TRUNC(M139*(R139-1),8)</f>
        <v>2.0964996600000001</v>
      </c>
      <c r="T139" s="100">
        <f t="shared" ref="T139:T202" si="225">IF(N139&gt;0,P139+S139,0)</f>
        <v>0</v>
      </c>
      <c r="U139" s="109" t="str">
        <f t="shared" ref="U139" si="226">U138</f>
        <v>J=</v>
      </c>
      <c r="V139" s="140">
        <f t="shared" si="183"/>
        <v>44640</v>
      </c>
      <c r="W139" s="4"/>
      <c r="X139" s="131">
        <f>[2]Plan1!$A315</f>
        <v>46346</v>
      </c>
      <c r="Y139" s="136" t="str">
        <f>[2]Plan1!$C315</f>
        <v>Dia Nacional de Zumbi e da Consciência Negra</v>
      </c>
      <c r="AE139" s="9"/>
      <c r="AF139" s="9"/>
      <c r="AG139" s="9"/>
    </row>
    <row r="140" spans="1:135" x14ac:dyDescent="0.2">
      <c r="A140" s="103">
        <f t="shared" si="217"/>
        <v>44618</v>
      </c>
      <c r="B140" s="100">
        <f t="shared" si="214"/>
        <v>1028.3095122899999</v>
      </c>
      <c r="C140" s="3">
        <f t="shared" si="144"/>
        <v>1024.23167188</v>
      </c>
      <c r="D140" s="104">
        <f t="shared" ref="D140:D203" si="227">IF(E140=E139,D139,E139)</f>
        <v>962.32100000000003</v>
      </c>
      <c r="E140" s="137">
        <f>IF(DAY(A139)=$A$5,VLOOKUP(A139,[1]A!$E$15:$G$200,3),E139)</f>
        <v>969.18399999999997</v>
      </c>
      <c r="F140" s="105">
        <f t="shared" ref="F140:F203" si="228">IF(D140=D139,F139,EDATE(A140,-1))</f>
        <v>44582</v>
      </c>
      <c r="G140" s="159">
        <f t="shared" ref="G140:G203" si="229">(E140/D140)-1</f>
        <v>7.1317159243120543E-3</v>
      </c>
      <c r="H140" s="106">
        <f t="shared" si="218"/>
        <v>6</v>
      </c>
      <c r="I140" s="106">
        <f t="shared" si="219"/>
        <v>28</v>
      </c>
      <c r="J140" s="100">
        <f t="shared" si="220"/>
        <v>1.0015239612300979</v>
      </c>
      <c r="K140" s="3">
        <v>1</v>
      </c>
      <c r="L140" s="100">
        <f t="shared" si="181"/>
        <v>1.0015239600000001</v>
      </c>
      <c r="M140" s="100">
        <f t="shared" si="215"/>
        <v>1025.79255997</v>
      </c>
      <c r="N140" s="24">
        <f t="shared" ref="N140:N203" si="230">IF(DAY(A140)=A$5,VLOOKUP(A140,$Y$10:$AG$62,8),0)</f>
        <v>0</v>
      </c>
      <c r="O140" s="99">
        <f t="shared" si="221"/>
        <v>0</v>
      </c>
      <c r="P140" s="100">
        <f t="shared" si="179"/>
        <v>0</v>
      </c>
      <c r="Q140" s="99">
        <f t="shared" si="222"/>
        <v>0.14710000000000001</v>
      </c>
      <c r="R140" s="8">
        <f t="shared" si="223"/>
        <v>1.0024536660000001</v>
      </c>
      <c r="S140" s="100">
        <f t="shared" si="224"/>
        <v>2.5169523200000001</v>
      </c>
      <c r="T140" s="100">
        <f t="shared" si="225"/>
        <v>0</v>
      </c>
      <c r="U140" s="109" t="str">
        <f t="shared" ref="U140" si="231">U139</f>
        <v>J=</v>
      </c>
      <c r="V140" s="140">
        <f t="shared" si="183"/>
        <v>44640</v>
      </c>
      <c r="W140" s="4"/>
      <c r="X140" s="131">
        <f>[2]Plan1!$A316</f>
        <v>46381</v>
      </c>
      <c r="Y140" s="136" t="str">
        <f>[2]Plan1!$C316</f>
        <v>Natal</v>
      </c>
      <c r="AE140" s="9"/>
      <c r="AF140" s="9"/>
      <c r="AG140" s="9"/>
    </row>
    <row r="141" spans="1:135" x14ac:dyDescent="0.2">
      <c r="A141" s="103">
        <f t="shared" si="217"/>
        <v>44619</v>
      </c>
      <c r="B141" s="100">
        <f t="shared" si="214"/>
        <v>1028.99073082</v>
      </c>
      <c r="C141" s="3">
        <f t="shared" ref="C141:C204" si="232">IF(N140&gt;0,(M140-P140),C140)</f>
        <v>1024.23167188</v>
      </c>
      <c r="D141" s="104">
        <f t="shared" si="227"/>
        <v>962.32100000000003</v>
      </c>
      <c r="E141" s="137">
        <f>IF(DAY(A140)=$A$5,VLOOKUP(A140,[1]A!$E$15:$G$200,3),E140)</f>
        <v>969.18399999999997</v>
      </c>
      <c r="F141" s="105">
        <f t="shared" si="228"/>
        <v>44582</v>
      </c>
      <c r="G141" s="159">
        <f t="shared" si="229"/>
        <v>7.1317159243120543E-3</v>
      </c>
      <c r="H141" s="106">
        <f t="shared" si="218"/>
        <v>7</v>
      </c>
      <c r="I141" s="106">
        <f t="shared" si="219"/>
        <v>28</v>
      </c>
      <c r="J141" s="100">
        <f t="shared" si="220"/>
        <v>1.0017781804674417</v>
      </c>
      <c r="K141" s="3">
        <v>1</v>
      </c>
      <c r="L141" s="100">
        <f t="shared" si="181"/>
        <v>1.0017781800000001</v>
      </c>
      <c r="M141" s="100">
        <f t="shared" si="215"/>
        <v>1026.05294015</v>
      </c>
      <c r="N141" s="24">
        <f t="shared" si="230"/>
        <v>0</v>
      </c>
      <c r="O141" s="99">
        <f t="shared" si="221"/>
        <v>0</v>
      </c>
      <c r="P141" s="100">
        <f t="shared" si="179"/>
        <v>0</v>
      </c>
      <c r="Q141" s="99">
        <f t="shared" si="222"/>
        <v>0.14710000000000001</v>
      </c>
      <c r="R141" s="8">
        <f t="shared" si="223"/>
        <v>1.0028631960000001</v>
      </c>
      <c r="S141" s="100">
        <f t="shared" si="224"/>
        <v>2.93779067</v>
      </c>
      <c r="T141" s="100">
        <f t="shared" si="225"/>
        <v>0</v>
      </c>
      <c r="U141" s="109" t="str">
        <f t="shared" ref="U141" si="233">U140</f>
        <v>J=</v>
      </c>
      <c r="V141" s="140">
        <f t="shared" si="183"/>
        <v>44640</v>
      </c>
      <c r="W141" s="4"/>
      <c r="X141" s="131">
        <f>[2]Plan1!$A317</f>
        <v>46388</v>
      </c>
      <c r="Y141" s="136" t="str">
        <f>[2]Plan1!$C317</f>
        <v>Confraternização Universal</v>
      </c>
      <c r="AE141" s="9"/>
      <c r="AF141" s="9"/>
      <c r="AG141" s="9"/>
    </row>
    <row r="142" spans="1:135" x14ac:dyDescent="0.2">
      <c r="A142" s="103">
        <f t="shared" si="217"/>
        <v>44620</v>
      </c>
      <c r="B142" s="100">
        <f t="shared" si="214"/>
        <v>1029.6723946300001</v>
      </c>
      <c r="C142" s="3">
        <f t="shared" si="232"/>
        <v>1024.23167188</v>
      </c>
      <c r="D142" s="104">
        <f t="shared" si="227"/>
        <v>962.32100000000003</v>
      </c>
      <c r="E142" s="137">
        <f>IF(DAY(A141)=$A$5,VLOOKUP(A141,[1]A!$E$15:$G$200,3),E141)</f>
        <v>969.18399999999997</v>
      </c>
      <c r="F142" s="105">
        <f t="shared" si="228"/>
        <v>44582</v>
      </c>
      <c r="G142" s="159">
        <f t="shared" si="229"/>
        <v>7.1317159243120543E-3</v>
      </c>
      <c r="H142" s="106">
        <f t="shared" si="218"/>
        <v>8</v>
      </c>
      <c r="I142" s="106">
        <f t="shared" si="219"/>
        <v>28</v>
      </c>
      <c r="J142" s="100">
        <f t="shared" si="220"/>
        <v>1.0020324642338663</v>
      </c>
      <c r="K142" s="3">
        <v>1</v>
      </c>
      <c r="L142" s="100">
        <f t="shared" si="181"/>
        <v>1.0020324599999999</v>
      </c>
      <c r="M142" s="100">
        <f t="shared" si="215"/>
        <v>1026.3133817800001</v>
      </c>
      <c r="N142" s="24">
        <f t="shared" si="230"/>
        <v>0</v>
      </c>
      <c r="O142" s="99">
        <f t="shared" si="221"/>
        <v>0</v>
      </c>
      <c r="P142" s="100">
        <f t="shared" si="179"/>
        <v>0</v>
      </c>
      <c r="Q142" s="99">
        <f t="shared" si="222"/>
        <v>0.14710000000000001</v>
      </c>
      <c r="R142" s="8">
        <f t="shared" si="223"/>
        <v>1.003272892</v>
      </c>
      <c r="S142" s="100">
        <f t="shared" si="224"/>
        <v>3.35901285</v>
      </c>
      <c r="T142" s="100">
        <f t="shared" si="225"/>
        <v>0</v>
      </c>
      <c r="U142" s="109" t="str">
        <f t="shared" ref="U142" si="234">U141</f>
        <v>J=</v>
      </c>
      <c r="V142" s="140">
        <f t="shared" si="183"/>
        <v>44640</v>
      </c>
      <c r="W142" s="4"/>
      <c r="X142" s="131">
        <f>[2]Plan1!$A318</f>
        <v>46426</v>
      </c>
      <c r="Y142" s="136" t="str">
        <f>[2]Plan1!$C318</f>
        <v>Carnaval</v>
      </c>
      <c r="AE142" s="9"/>
      <c r="AF142" s="9"/>
      <c r="AG142" s="9"/>
    </row>
    <row r="143" spans="1:135" x14ac:dyDescent="0.2">
      <c r="A143" s="103">
        <f t="shared" si="217"/>
        <v>44621</v>
      </c>
      <c r="B143" s="100">
        <f t="shared" si="214"/>
        <v>1030.35451627</v>
      </c>
      <c r="C143" s="3">
        <f t="shared" si="232"/>
        <v>1024.23167188</v>
      </c>
      <c r="D143" s="104">
        <f t="shared" si="227"/>
        <v>962.32100000000003</v>
      </c>
      <c r="E143" s="137">
        <f>IF(DAY(A142)=$A$5,VLOOKUP(A142,[1]A!$E$15:$G$200,3),E142)</f>
        <v>969.18399999999997</v>
      </c>
      <c r="F143" s="105">
        <f t="shared" si="228"/>
        <v>44582</v>
      </c>
      <c r="G143" s="159">
        <f t="shared" si="229"/>
        <v>7.1317159243120543E-3</v>
      </c>
      <c r="H143" s="106">
        <f t="shared" si="218"/>
        <v>9</v>
      </c>
      <c r="I143" s="106">
        <f t="shared" si="219"/>
        <v>28</v>
      </c>
      <c r="J143" s="100">
        <f t="shared" si="220"/>
        <v>1.0022868125457514</v>
      </c>
      <c r="K143" s="3">
        <v>1</v>
      </c>
      <c r="L143" s="100">
        <f t="shared" si="181"/>
        <v>1.00228681</v>
      </c>
      <c r="M143" s="100">
        <f t="shared" si="215"/>
        <v>1026.5738951000001</v>
      </c>
      <c r="N143" s="24">
        <f t="shared" si="230"/>
        <v>0</v>
      </c>
      <c r="O143" s="99">
        <f t="shared" si="221"/>
        <v>0</v>
      </c>
      <c r="P143" s="100">
        <f t="shared" si="179"/>
        <v>0</v>
      </c>
      <c r="Q143" s="99">
        <f t="shared" si="222"/>
        <v>0.14710000000000001</v>
      </c>
      <c r="R143" s="8">
        <f t="shared" si="223"/>
        <v>1.0036827559999999</v>
      </c>
      <c r="S143" s="100">
        <f t="shared" si="224"/>
        <v>3.7806211699999999</v>
      </c>
      <c r="T143" s="100">
        <f t="shared" si="225"/>
        <v>0</v>
      </c>
      <c r="U143" s="109" t="str">
        <f t="shared" ref="U143" si="235">U142</f>
        <v>J=</v>
      </c>
      <c r="V143" s="140">
        <f t="shared" si="183"/>
        <v>44640</v>
      </c>
      <c r="W143" s="4"/>
      <c r="X143" s="131">
        <f>[2]Plan1!$A319</f>
        <v>46427</v>
      </c>
      <c r="Y143" s="136" t="str">
        <f>[2]Plan1!$C319</f>
        <v>Carnaval</v>
      </c>
      <c r="AE143" s="9"/>
      <c r="AF143" s="9"/>
      <c r="AG143" s="9"/>
    </row>
    <row r="144" spans="1:135" x14ac:dyDescent="0.2">
      <c r="A144" s="103">
        <f t="shared" si="217"/>
        <v>44622</v>
      </c>
      <c r="B144" s="100">
        <f t="shared" si="214"/>
        <v>1031.0370856699999</v>
      </c>
      <c r="C144" s="3">
        <f t="shared" si="232"/>
        <v>1024.23167188</v>
      </c>
      <c r="D144" s="104">
        <f t="shared" si="227"/>
        <v>962.32100000000003</v>
      </c>
      <c r="E144" s="137">
        <f>IF(DAY(A143)=$A$5,VLOOKUP(A143,[1]A!$E$15:$G$200,3),E143)</f>
        <v>969.18399999999997</v>
      </c>
      <c r="F144" s="105">
        <f t="shared" si="228"/>
        <v>44582</v>
      </c>
      <c r="G144" s="159">
        <f t="shared" si="229"/>
        <v>7.1317159243120543E-3</v>
      </c>
      <c r="H144" s="106">
        <f t="shared" si="218"/>
        <v>10</v>
      </c>
      <c r="I144" s="106">
        <f t="shared" si="219"/>
        <v>28</v>
      </c>
      <c r="J144" s="100">
        <f t="shared" si="220"/>
        <v>1.0025412254194805</v>
      </c>
      <c r="K144" s="3">
        <v>1</v>
      </c>
      <c r="L144" s="100">
        <f t="shared" si="181"/>
        <v>1.0025412199999999</v>
      </c>
      <c r="M144" s="100">
        <f t="shared" si="215"/>
        <v>1026.8344698799999</v>
      </c>
      <c r="N144" s="24">
        <f t="shared" si="230"/>
        <v>0</v>
      </c>
      <c r="O144" s="99">
        <f t="shared" si="221"/>
        <v>0</v>
      </c>
      <c r="P144" s="100">
        <f t="shared" si="179"/>
        <v>0</v>
      </c>
      <c r="Q144" s="99">
        <f t="shared" si="222"/>
        <v>0.14710000000000001</v>
      </c>
      <c r="R144" s="8">
        <f t="shared" si="223"/>
        <v>1.0040927879999999</v>
      </c>
      <c r="S144" s="100">
        <f t="shared" si="224"/>
        <v>4.2026157900000003</v>
      </c>
      <c r="T144" s="100">
        <f t="shared" si="225"/>
        <v>0</v>
      </c>
      <c r="U144" s="109" t="str">
        <f t="shared" ref="U144" si="236">U143</f>
        <v>J=</v>
      </c>
      <c r="V144" s="140">
        <f t="shared" si="183"/>
        <v>44640</v>
      </c>
      <c r="W144" s="4"/>
      <c r="X144" s="131">
        <f>[2]Plan1!$A320</f>
        <v>46472</v>
      </c>
      <c r="Y144" s="136" t="str">
        <f>[2]Plan1!$C320</f>
        <v>Paixão de Cristo</v>
      </c>
      <c r="AE144" s="9"/>
      <c r="AF144" s="9"/>
      <c r="AG144" s="9"/>
    </row>
    <row r="145" spans="1:33" x14ac:dyDescent="0.2">
      <c r="A145" s="103">
        <f t="shared" si="217"/>
        <v>44623</v>
      </c>
      <c r="B145" s="100">
        <f t="shared" si="214"/>
        <v>1031.7201123100001</v>
      </c>
      <c r="C145" s="3">
        <f t="shared" si="232"/>
        <v>1024.23167188</v>
      </c>
      <c r="D145" s="104">
        <f t="shared" si="227"/>
        <v>962.32100000000003</v>
      </c>
      <c r="E145" s="137">
        <f>IF(DAY(A144)=$A$5,VLOOKUP(A144,[1]A!$E$15:$G$200,3),E144)</f>
        <v>969.18399999999997</v>
      </c>
      <c r="F145" s="105">
        <f t="shared" si="228"/>
        <v>44582</v>
      </c>
      <c r="G145" s="159">
        <f t="shared" si="229"/>
        <v>7.1317159243120543E-3</v>
      </c>
      <c r="H145" s="106">
        <f t="shared" si="218"/>
        <v>11</v>
      </c>
      <c r="I145" s="106">
        <f t="shared" si="219"/>
        <v>28</v>
      </c>
      <c r="J145" s="100">
        <f t="shared" si="220"/>
        <v>1.0027957028714416</v>
      </c>
      <c r="K145" s="3">
        <v>1</v>
      </c>
      <c r="L145" s="100">
        <f t="shared" si="181"/>
        <v>1.0027957000000001</v>
      </c>
      <c r="M145" s="100">
        <f t="shared" si="215"/>
        <v>1027.09511636</v>
      </c>
      <c r="N145" s="24">
        <f t="shared" si="230"/>
        <v>0</v>
      </c>
      <c r="O145" s="99">
        <f t="shared" si="221"/>
        <v>0</v>
      </c>
      <c r="P145" s="100">
        <f t="shared" si="179"/>
        <v>0</v>
      </c>
      <c r="Q145" s="99">
        <f t="shared" si="222"/>
        <v>0.14710000000000001</v>
      </c>
      <c r="R145" s="8">
        <f t="shared" si="223"/>
        <v>1.004502987</v>
      </c>
      <c r="S145" s="100">
        <f t="shared" si="224"/>
        <v>4.6249959499999997</v>
      </c>
      <c r="T145" s="100">
        <f t="shared" si="225"/>
        <v>0</v>
      </c>
      <c r="U145" s="109" t="str">
        <f t="shared" ref="U145" si="237">U144</f>
        <v>J=</v>
      </c>
      <c r="V145" s="140">
        <f t="shared" si="183"/>
        <v>44640</v>
      </c>
      <c r="W145" s="4"/>
      <c r="X145" s="131">
        <f>[2]Plan1!$A321</f>
        <v>46498</v>
      </c>
      <c r="Y145" s="136" t="str">
        <f>[2]Plan1!$C321</f>
        <v>Tiradentes</v>
      </c>
      <c r="AE145" s="9"/>
      <c r="AF145" s="9"/>
      <c r="AG145" s="9"/>
    </row>
    <row r="146" spans="1:33" x14ac:dyDescent="0.2">
      <c r="A146" s="103">
        <f t="shared" si="217"/>
        <v>44624</v>
      </c>
      <c r="B146" s="100">
        <f t="shared" si="214"/>
        <v>1032.4035861100001</v>
      </c>
      <c r="C146" s="3">
        <f t="shared" si="232"/>
        <v>1024.23167188</v>
      </c>
      <c r="D146" s="104">
        <f t="shared" si="227"/>
        <v>962.32100000000003</v>
      </c>
      <c r="E146" s="137">
        <f>IF(DAY(A145)=$A$5,VLOOKUP(A145,[1]A!$E$15:$G$200,3),E145)</f>
        <v>969.18399999999997</v>
      </c>
      <c r="F146" s="105">
        <f t="shared" si="228"/>
        <v>44582</v>
      </c>
      <c r="G146" s="159">
        <f t="shared" si="229"/>
        <v>7.1317159243120543E-3</v>
      </c>
      <c r="H146" s="106">
        <f t="shared" si="218"/>
        <v>12</v>
      </c>
      <c r="I146" s="106">
        <f t="shared" si="219"/>
        <v>28</v>
      </c>
      <c r="J146" s="100">
        <f t="shared" si="220"/>
        <v>1.0030502449180267</v>
      </c>
      <c r="K146" s="3">
        <v>1</v>
      </c>
      <c r="L146" s="100">
        <f t="shared" si="181"/>
        <v>1.0030502400000001</v>
      </c>
      <c r="M146" s="100">
        <f t="shared" si="215"/>
        <v>1027.3558242900001</v>
      </c>
      <c r="N146" s="24">
        <f t="shared" si="230"/>
        <v>0</v>
      </c>
      <c r="O146" s="99">
        <f t="shared" si="221"/>
        <v>0</v>
      </c>
      <c r="P146" s="100">
        <f t="shared" si="179"/>
        <v>0</v>
      </c>
      <c r="Q146" s="99">
        <f t="shared" si="222"/>
        <v>0.14710000000000001</v>
      </c>
      <c r="R146" s="8">
        <f t="shared" si="223"/>
        <v>1.0049133530000001</v>
      </c>
      <c r="S146" s="100">
        <f t="shared" si="224"/>
        <v>5.0477618199999998</v>
      </c>
      <c r="T146" s="100">
        <f t="shared" si="225"/>
        <v>0</v>
      </c>
      <c r="U146" s="109" t="str">
        <f t="shared" ref="U146" si="238">U145</f>
        <v>J=</v>
      </c>
      <c r="V146" s="140">
        <f t="shared" si="183"/>
        <v>44640</v>
      </c>
      <c r="W146" s="4"/>
      <c r="X146" s="131">
        <f>[2]Plan1!$A322</f>
        <v>46508</v>
      </c>
      <c r="Y146" s="136" t="str">
        <f>[2]Plan1!$C322</f>
        <v>Dia do Trabalho</v>
      </c>
      <c r="AE146" s="9"/>
      <c r="AF146" s="9"/>
      <c r="AG146" s="9"/>
    </row>
    <row r="147" spans="1:33" x14ac:dyDescent="0.2">
      <c r="A147" s="103">
        <f t="shared" si="217"/>
        <v>44625</v>
      </c>
      <c r="B147" s="100">
        <f t="shared" si="214"/>
        <v>1033.0875185899999</v>
      </c>
      <c r="C147" s="3">
        <f t="shared" si="232"/>
        <v>1024.23167188</v>
      </c>
      <c r="D147" s="104">
        <f t="shared" si="227"/>
        <v>962.32100000000003</v>
      </c>
      <c r="E147" s="137">
        <f>IF(DAY(A146)=$A$5,VLOOKUP(A146,[1]A!$E$15:$G$200,3),E146)</f>
        <v>969.18399999999997</v>
      </c>
      <c r="F147" s="105">
        <f t="shared" si="228"/>
        <v>44582</v>
      </c>
      <c r="G147" s="159">
        <f t="shared" si="229"/>
        <v>7.1317159243120543E-3</v>
      </c>
      <c r="H147" s="106">
        <f t="shared" si="218"/>
        <v>13</v>
      </c>
      <c r="I147" s="106">
        <f t="shared" si="219"/>
        <v>28</v>
      </c>
      <c r="J147" s="100">
        <f t="shared" si="220"/>
        <v>1.0033048515756322</v>
      </c>
      <c r="K147" s="3">
        <v>1</v>
      </c>
      <c r="L147" s="100">
        <f t="shared" si="181"/>
        <v>1.0033048499999999</v>
      </c>
      <c r="M147" s="100">
        <f t="shared" si="215"/>
        <v>1027.61660392</v>
      </c>
      <c r="N147" s="24">
        <f t="shared" si="230"/>
        <v>0</v>
      </c>
      <c r="O147" s="99">
        <f t="shared" si="221"/>
        <v>0</v>
      </c>
      <c r="P147" s="100">
        <f t="shared" si="179"/>
        <v>0</v>
      </c>
      <c r="Q147" s="99">
        <f t="shared" si="222"/>
        <v>0.14710000000000001</v>
      </c>
      <c r="R147" s="8">
        <f t="shared" si="223"/>
        <v>1.0053238870000001</v>
      </c>
      <c r="S147" s="100">
        <f t="shared" si="224"/>
        <v>5.47091467</v>
      </c>
      <c r="T147" s="100">
        <f t="shared" si="225"/>
        <v>0</v>
      </c>
      <c r="U147" s="109" t="str">
        <f t="shared" ref="U147" si="239">U146</f>
        <v>J=</v>
      </c>
      <c r="V147" s="140">
        <f t="shared" si="183"/>
        <v>44640</v>
      </c>
      <c r="W147" s="4"/>
      <c r="X147" s="131">
        <f>[2]Plan1!$A323</f>
        <v>46534</v>
      </c>
      <c r="Y147" s="136" t="str">
        <f>[2]Plan1!$C323</f>
        <v>Corpus Christi</v>
      </c>
      <c r="AE147" s="9"/>
      <c r="AF147" s="9"/>
      <c r="AG147" s="9"/>
    </row>
    <row r="148" spans="1:33" x14ac:dyDescent="0.2">
      <c r="A148" s="103">
        <f t="shared" si="217"/>
        <v>44626</v>
      </c>
      <c r="B148" s="100">
        <f t="shared" si="214"/>
        <v>1033.7718996800002</v>
      </c>
      <c r="C148" s="3">
        <f t="shared" si="232"/>
        <v>1024.23167188</v>
      </c>
      <c r="D148" s="104">
        <f t="shared" si="227"/>
        <v>962.32100000000003</v>
      </c>
      <c r="E148" s="137">
        <f>IF(DAY(A147)=$A$5,VLOOKUP(A147,[1]A!$E$15:$G$200,3),E147)</f>
        <v>969.18399999999997</v>
      </c>
      <c r="F148" s="105">
        <f t="shared" si="228"/>
        <v>44582</v>
      </c>
      <c r="G148" s="159">
        <f t="shared" si="229"/>
        <v>7.1317159243120543E-3</v>
      </c>
      <c r="H148" s="106">
        <f t="shared" si="218"/>
        <v>14</v>
      </c>
      <c r="I148" s="106">
        <f t="shared" si="219"/>
        <v>28</v>
      </c>
      <c r="J148" s="100">
        <f t="shared" si="220"/>
        <v>1.0035595228606582</v>
      </c>
      <c r="K148" s="3">
        <v>1</v>
      </c>
      <c r="L148" s="100">
        <f t="shared" si="181"/>
        <v>1.00355952</v>
      </c>
      <c r="M148" s="100">
        <f t="shared" si="215"/>
        <v>1027.8774450000001</v>
      </c>
      <c r="N148" s="24">
        <f t="shared" si="230"/>
        <v>0</v>
      </c>
      <c r="O148" s="99">
        <f t="shared" si="221"/>
        <v>0</v>
      </c>
      <c r="P148" s="100">
        <f t="shared" si="179"/>
        <v>0</v>
      </c>
      <c r="Q148" s="99">
        <f t="shared" si="222"/>
        <v>0.14710000000000001</v>
      </c>
      <c r="R148" s="8">
        <f t="shared" si="223"/>
        <v>1.005734589</v>
      </c>
      <c r="S148" s="100">
        <f t="shared" si="224"/>
        <v>5.8944546799999999</v>
      </c>
      <c r="T148" s="100">
        <f t="shared" si="225"/>
        <v>0</v>
      </c>
      <c r="U148" s="109" t="str">
        <f t="shared" ref="U148" si="240">U147</f>
        <v>J=</v>
      </c>
      <c r="V148" s="140">
        <f t="shared" si="183"/>
        <v>44640</v>
      </c>
      <c r="W148" s="4"/>
      <c r="X148" s="131">
        <f>[2]Plan1!$A324</f>
        <v>46637</v>
      </c>
      <c r="Y148" s="136" t="str">
        <f>[2]Plan1!$C324</f>
        <v>Independência do Brasil</v>
      </c>
      <c r="AE148" s="9"/>
      <c r="AF148" s="9"/>
      <c r="AG148" s="9"/>
    </row>
    <row r="149" spans="1:33" x14ac:dyDescent="0.2">
      <c r="A149" s="103">
        <f t="shared" si="217"/>
        <v>44627</v>
      </c>
      <c r="B149" s="100">
        <f t="shared" si="214"/>
        <v>1034.4567295899999</v>
      </c>
      <c r="C149" s="3">
        <f t="shared" si="232"/>
        <v>1024.23167188</v>
      </c>
      <c r="D149" s="104">
        <f t="shared" si="227"/>
        <v>962.32100000000003</v>
      </c>
      <c r="E149" s="137">
        <f>IF(DAY(A148)=$A$5,VLOOKUP(A148,[1]A!$E$15:$G$200,3),E148)</f>
        <v>969.18399999999997</v>
      </c>
      <c r="F149" s="105">
        <f t="shared" si="228"/>
        <v>44582</v>
      </c>
      <c r="G149" s="159">
        <f t="shared" si="229"/>
        <v>7.1317159243120543E-3</v>
      </c>
      <c r="H149" s="106">
        <f t="shared" si="218"/>
        <v>15</v>
      </c>
      <c r="I149" s="106">
        <f t="shared" si="219"/>
        <v>28</v>
      </c>
      <c r="J149" s="100">
        <f t="shared" si="220"/>
        <v>1.0038142587895096</v>
      </c>
      <c r="K149" s="3">
        <v>1</v>
      </c>
      <c r="L149" s="100">
        <f t="shared" si="181"/>
        <v>1.00381425</v>
      </c>
      <c r="M149" s="100">
        <f t="shared" si="215"/>
        <v>1028.1383475299999</v>
      </c>
      <c r="N149" s="24">
        <f t="shared" si="230"/>
        <v>0</v>
      </c>
      <c r="O149" s="99">
        <f t="shared" si="221"/>
        <v>0</v>
      </c>
      <c r="P149" s="100">
        <f t="shared" si="179"/>
        <v>0</v>
      </c>
      <c r="Q149" s="99">
        <f t="shared" si="222"/>
        <v>0.14710000000000001</v>
      </c>
      <c r="R149" s="8">
        <f t="shared" si="223"/>
        <v>1.0061454590000001</v>
      </c>
      <c r="S149" s="100">
        <f t="shared" si="224"/>
        <v>6.3183820600000002</v>
      </c>
      <c r="T149" s="100">
        <f t="shared" si="225"/>
        <v>0</v>
      </c>
      <c r="U149" s="109" t="str">
        <f t="shared" ref="U149" si="241">U148</f>
        <v>J=</v>
      </c>
      <c r="V149" s="140">
        <f t="shared" si="183"/>
        <v>44640</v>
      </c>
      <c r="W149" s="4"/>
      <c r="X149" s="131">
        <f>[2]Plan1!$A325</f>
        <v>46672</v>
      </c>
      <c r="Y149" s="136" t="str">
        <f>[2]Plan1!$C325</f>
        <v>Nossa Sr.a Aparecida - Padroeira do Brasil</v>
      </c>
      <c r="AE149" s="9"/>
      <c r="AF149" s="9"/>
      <c r="AG149" s="9"/>
    </row>
    <row r="150" spans="1:33" x14ac:dyDescent="0.2">
      <c r="A150" s="103">
        <f t="shared" si="217"/>
        <v>44628</v>
      </c>
      <c r="B150" s="100">
        <f t="shared" si="214"/>
        <v>1035.14201779</v>
      </c>
      <c r="C150" s="3">
        <f t="shared" si="232"/>
        <v>1024.23167188</v>
      </c>
      <c r="D150" s="104">
        <f t="shared" si="227"/>
        <v>962.32100000000003</v>
      </c>
      <c r="E150" s="137">
        <f>IF(DAY(A149)=$A$5,VLOOKUP(A149,[1]A!$E$15:$G$200,3),E149)</f>
        <v>969.18399999999997</v>
      </c>
      <c r="F150" s="105">
        <f t="shared" si="228"/>
        <v>44582</v>
      </c>
      <c r="G150" s="159">
        <f t="shared" si="229"/>
        <v>7.1317159243120543E-3</v>
      </c>
      <c r="H150" s="106">
        <f t="shared" si="218"/>
        <v>16</v>
      </c>
      <c r="I150" s="106">
        <f t="shared" si="219"/>
        <v>28</v>
      </c>
      <c r="J150" s="100">
        <f t="shared" si="220"/>
        <v>1.0040690593785946</v>
      </c>
      <c r="K150" s="3">
        <v>1</v>
      </c>
      <c r="L150" s="100">
        <f t="shared" si="181"/>
        <v>1.00406905</v>
      </c>
      <c r="M150" s="100">
        <f t="shared" si="215"/>
        <v>1028.39932176</v>
      </c>
      <c r="N150" s="24">
        <f t="shared" si="230"/>
        <v>0</v>
      </c>
      <c r="O150" s="99">
        <f t="shared" si="221"/>
        <v>0</v>
      </c>
      <c r="P150" s="100">
        <f t="shared" si="179"/>
        <v>0</v>
      </c>
      <c r="Q150" s="99">
        <f t="shared" si="222"/>
        <v>0.14710000000000001</v>
      </c>
      <c r="R150" s="8">
        <f t="shared" si="223"/>
        <v>1.006556496</v>
      </c>
      <c r="S150" s="100">
        <f t="shared" si="224"/>
        <v>6.7426960300000003</v>
      </c>
      <c r="T150" s="100">
        <f t="shared" si="225"/>
        <v>0</v>
      </c>
      <c r="U150" s="109" t="str">
        <f t="shared" ref="U150" si="242">U149</f>
        <v>J=</v>
      </c>
      <c r="V150" s="140">
        <f t="shared" si="183"/>
        <v>44640</v>
      </c>
      <c r="W150" s="4"/>
      <c r="X150" s="131">
        <f>[2]Plan1!$A326</f>
        <v>46693</v>
      </c>
      <c r="Y150" s="136" t="str">
        <f>[2]Plan1!$C326</f>
        <v>Finados</v>
      </c>
      <c r="AE150" s="9"/>
      <c r="AF150" s="9"/>
      <c r="AG150" s="9"/>
    </row>
    <row r="151" spans="1:33" x14ac:dyDescent="0.2">
      <c r="A151" s="103">
        <f t="shared" si="217"/>
        <v>44629</v>
      </c>
      <c r="B151" s="100">
        <f t="shared" si="214"/>
        <v>1035.82776659</v>
      </c>
      <c r="C151" s="3">
        <f t="shared" si="232"/>
        <v>1024.23167188</v>
      </c>
      <c r="D151" s="104">
        <f t="shared" si="227"/>
        <v>962.32100000000003</v>
      </c>
      <c r="E151" s="137">
        <f>IF(DAY(A150)=$A$5,VLOOKUP(A150,[1]A!$E$15:$G$200,3),E150)</f>
        <v>969.18399999999997</v>
      </c>
      <c r="F151" s="105">
        <f t="shared" si="228"/>
        <v>44582</v>
      </c>
      <c r="G151" s="159">
        <f t="shared" si="229"/>
        <v>7.1317159243120543E-3</v>
      </c>
      <c r="H151" s="106">
        <f t="shared" si="218"/>
        <v>17</v>
      </c>
      <c r="I151" s="106">
        <f t="shared" si="219"/>
        <v>28</v>
      </c>
      <c r="J151" s="100">
        <f t="shared" si="220"/>
        <v>1.0043239246443265</v>
      </c>
      <c r="K151" s="3">
        <v>1</v>
      </c>
      <c r="L151" s="100">
        <f t="shared" si="181"/>
        <v>1.00432392</v>
      </c>
      <c r="M151" s="100">
        <f t="shared" si="215"/>
        <v>1028.6603676899999</v>
      </c>
      <c r="N151" s="24">
        <f t="shared" si="230"/>
        <v>0</v>
      </c>
      <c r="O151" s="99">
        <f t="shared" si="221"/>
        <v>0</v>
      </c>
      <c r="P151" s="100">
        <f t="shared" si="179"/>
        <v>0</v>
      </c>
      <c r="Q151" s="99">
        <f t="shared" si="222"/>
        <v>0.14710000000000001</v>
      </c>
      <c r="R151" s="8">
        <f t="shared" si="223"/>
        <v>1.0069677020000001</v>
      </c>
      <c r="S151" s="100">
        <f t="shared" si="224"/>
        <v>7.1673989000000002</v>
      </c>
      <c r="T151" s="100">
        <f t="shared" si="225"/>
        <v>0</v>
      </c>
      <c r="U151" s="109" t="str">
        <f t="shared" ref="U151" si="243">U150</f>
        <v>J=</v>
      </c>
      <c r="V151" s="140">
        <f t="shared" si="183"/>
        <v>44640</v>
      </c>
      <c r="W151" s="4"/>
      <c r="X151" s="131">
        <f>[2]Plan1!$A327</f>
        <v>46706</v>
      </c>
      <c r="Y151" s="136" t="str">
        <f>[2]Plan1!$C327</f>
        <v>Proclamação da República</v>
      </c>
      <c r="AE151" s="9"/>
      <c r="AF151" s="9"/>
      <c r="AG151" s="9"/>
    </row>
    <row r="152" spans="1:33" x14ac:dyDescent="0.2">
      <c r="A152" s="103">
        <f t="shared" si="217"/>
        <v>44630</v>
      </c>
      <c r="B152" s="100">
        <f t="shared" si="214"/>
        <v>1036.5139638000001</v>
      </c>
      <c r="C152" s="3">
        <f t="shared" si="232"/>
        <v>1024.23167188</v>
      </c>
      <c r="D152" s="104">
        <f t="shared" si="227"/>
        <v>962.32100000000003</v>
      </c>
      <c r="E152" s="137">
        <f>IF(DAY(A151)=$A$5,VLOOKUP(A151,[1]A!$E$15:$G$200,3),E151)</f>
        <v>969.18399999999997</v>
      </c>
      <c r="F152" s="105">
        <f t="shared" si="228"/>
        <v>44582</v>
      </c>
      <c r="G152" s="159">
        <f t="shared" si="229"/>
        <v>7.1317159243120543E-3</v>
      </c>
      <c r="H152" s="106">
        <f t="shared" si="218"/>
        <v>18</v>
      </c>
      <c r="I152" s="106">
        <f t="shared" si="219"/>
        <v>28</v>
      </c>
      <c r="J152" s="100">
        <f t="shared" si="220"/>
        <v>1.004578854603122</v>
      </c>
      <c r="K152" s="3">
        <v>1</v>
      </c>
      <c r="L152" s="100">
        <f t="shared" si="181"/>
        <v>1.0045788499999999</v>
      </c>
      <c r="M152" s="100">
        <f t="shared" si="215"/>
        <v>1028.92147507</v>
      </c>
      <c r="N152" s="24">
        <f t="shared" si="230"/>
        <v>0</v>
      </c>
      <c r="O152" s="99">
        <f t="shared" si="221"/>
        <v>0</v>
      </c>
      <c r="P152" s="100">
        <f t="shared" si="179"/>
        <v>0</v>
      </c>
      <c r="Q152" s="99">
        <f t="shared" si="222"/>
        <v>0.14710000000000001</v>
      </c>
      <c r="R152" s="8">
        <f t="shared" si="223"/>
        <v>1.007379075</v>
      </c>
      <c r="S152" s="100">
        <f t="shared" si="224"/>
        <v>7.5924887300000004</v>
      </c>
      <c r="T152" s="100">
        <f t="shared" si="225"/>
        <v>0</v>
      </c>
      <c r="U152" s="109" t="str">
        <f t="shared" ref="U152" si="244">U151</f>
        <v>J=</v>
      </c>
      <c r="V152" s="140">
        <f t="shared" si="183"/>
        <v>44640</v>
      </c>
      <c r="W152" s="4"/>
      <c r="X152" s="131">
        <f>[2]Plan1!$A328</f>
        <v>46711</v>
      </c>
      <c r="Y152" s="136" t="str">
        <f>[2]Plan1!$C328</f>
        <v>Dia Nacional de Zumbi e da Consciência Negra</v>
      </c>
      <c r="AE152" s="9"/>
      <c r="AF152" s="9"/>
      <c r="AG152" s="9"/>
    </row>
    <row r="153" spans="1:33" x14ac:dyDescent="0.2">
      <c r="A153" s="103">
        <f t="shared" si="217"/>
        <v>44631</v>
      </c>
      <c r="B153" s="100">
        <f t="shared" si="214"/>
        <v>1037.2006116999999</v>
      </c>
      <c r="C153" s="3">
        <f t="shared" si="232"/>
        <v>1024.23167188</v>
      </c>
      <c r="D153" s="104">
        <f t="shared" si="227"/>
        <v>962.32100000000003</v>
      </c>
      <c r="E153" s="137">
        <f>IF(DAY(A152)=$A$5,VLOOKUP(A152,[1]A!$E$15:$G$200,3),E152)</f>
        <v>969.18399999999997</v>
      </c>
      <c r="F153" s="105">
        <f t="shared" si="228"/>
        <v>44582</v>
      </c>
      <c r="G153" s="159">
        <f t="shared" si="229"/>
        <v>7.1317159243120543E-3</v>
      </c>
      <c r="H153" s="106">
        <f t="shared" si="218"/>
        <v>19</v>
      </c>
      <c r="I153" s="106">
        <f t="shared" si="219"/>
        <v>28</v>
      </c>
      <c r="J153" s="100">
        <f t="shared" si="220"/>
        <v>1.0048338492714026</v>
      </c>
      <c r="K153" s="3">
        <v>1</v>
      </c>
      <c r="L153" s="100">
        <f t="shared" si="181"/>
        <v>1.0048338400000001</v>
      </c>
      <c r="M153" s="100">
        <f t="shared" si="215"/>
        <v>1029.1826438999999</v>
      </c>
      <c r="N153" s="24">
        <f t="shared" si="230"/>
        <v>0</v>
      </c>
      <c r="O153" s="99">
        <f t="shared" si="221"/>
        <v>0</v>
      </c>
      <c r="P153" s="100">
        <f t="shared" si="179"/>
        <v>0</v>
      </c>
      <c r="Q153" s="99">
        <f t="shared" si="222"/>
        <v>0.14710000000000001</v>
      </c>
      <c r="R153" s="8">
        <f t="shared" si="223"/>
        <v>1.0077906169999999</v>
      </c>
      <c r="S153" s="100">
        <f t="shared" si="224"/>
        <v>8.0179677999999992</v>
      </c>
      <c r="T153" s="100">
        <f t="shared" si="225"/>
        <v>0</v>
      </c>
      <c r="U153" s="109" t="str">
        <f t="shared" ref="U153" si="245">U152</f>
        <v>J=</v>
      </c>
      <c r="V153" s="140">
        <f t="shared" si="183"/>
        <v>44640</v>
      </c>
      <c r="W153" s="4"/>
      <c r="X153" s="131">
        <f>[2]Plan1!$A329</f>
        <v>46746</v>
      </c>
      <c r="Y153" s="136" t="str">
        <f>[2]Plan1!$C329</f>
        <v>Natal</v>
      </c>
      <c r="AE153" s="9"/>
      <c r="AF153" s="9"/>
      <c r="AG153" s="9"/>
    </row>
    <row r="154" spans="1:33" x14ac:dyDescent="0.2">
      <c r="A154" s="103">
        <f t="shared" si="217"/>
        <v>44632</v>
      </c>
      <c r="B154" s="100">
        <f t="shared" si="214"/>
        <v>1037.8877187600001</v>
      </c>
      <c r="C154" s="3">
        <f t="shared" si="232"/>
        <v>1024.23167188</v>
      </c>
      <c r="D154" s="104">
        <f t="shared" si="227"/>
        <v>962.32100000000003</v>
      </c>
      <c r="E154" s="137">
        <f>IF(DAY(A153)=$A$5,VLOOKUP(A153,[1]A!$E$15:$G$200,3),E153)</f>
        <v>969.18399999999997</v>
      </c>
      <c r="F154" s="105">
        <f t="shared" si="228"/>
        <v>44582</v>
      </c>
      <c r="G154" s="159">
        <f t="shared" si="229"/>
        <v>7.1317159243120543E-3</v>
      </c>
      <c r="H154" s="106">
        <f t="shared" si="218"/>
        <v>20</v>
      </c>
      <c r="I154" s="106">
        <f t="shared" si="219"/>
        <v>28</v>
      </c>
      <c r="J154" s="100">
        <f t="shared" si="220"/>
        <v>1.0050889086655934</v>
      </c>
      <c r="K154" s="3">
        <v>1</v>
      </c>
      <c r="L154" s="100">
        <f t="shared" si="181"/>
        <v>1.0050889000000001</v>
      </c>
      <c r="M154" s="100">
        <f t="shared" si="215"/>
        <v>1029.44388443</v>
      </c>
      <c r="N154" s="24">
        <f t="shared" si="230"/>
        <v>0</v>
      </c>
      <c r="O154" s="99">
        <f t="shared" si="221"/>
        <v>0</v>
      </c>
      <c r="P154" s="100">
        <f t="shared" si="179"/>
        <v>0</v>
      </c>
      <c r="Q154" s="99">
        <f t="shared" si="222"/>
        <v>0.14710000000000001</v>
      </c>
      <c r="R154" s="8">
        <f t="shared" si="223"/>
        <v>1.0082023259999999</v>
      </c>
      <c r="S154" s="100">
        <f t="shared" si="224"/>
        <v>8.4438343299999996</v>
      </c>
      <c r="T154" s="100">
        <f t="shared" si="225"/>
        <v>0</v>
      </c>
      <c r="U154" s="109" t="str">
        <f t="shared" ref="U154" si="246">U153</f>
        <v>J=</v>
      </c>
      <c r="V154" s="140">
        <f t="shared" si="183"/>
        <v>44640</v>
      </c>
      <c r="W154" s="4"/>
      <c r="X154" s="131">
        <f>[2]Plan1!$A330</f>
        <v>46753</v>
      </c>
      <c r="Y154" s="136" t="str">
        <f>[2]Plan1!$C330</f>
        <v>Confraternização Universal</v>
      </c>
      <c r="AE154" s="9"/>
      <c r="AF154" s="9"/>
      <c r="AG154" s="9"/>
    </row>
    <row r="155" spans="1:33" x14ac:dyDescent="0.2">
      <c r="A155" s="103">
        <f t="shared" si="217"/>
        <v>44633</v>
      </c>
      <c r="B155" s="100">
        <f t="shared" si="214"/>
        <v>1038.5752872799999</v>
      </c>
      <c r="C155" s="3">
        <f t="shared" si="232"/>
        <v>1024.23167188</v>
      </c>
      <c r="D155" s="104">
        <f t="shared" si="227"/>
        <v>962.32100000000003</v>
      </c>
      <c r="E155" s="137">
        <f>IF(DAY(A154)=$A$5,VLOOKUP(A154,[1]A!$E$15:$G$200,3),E154)</f>
        <v>969.18399999999997</v>
      </c>
      <c r="F155" s="105">
        <f t="shared" si="228"/>
        <v>44582</v>
      </c>
      <c r="G155" s="159">
        <f t="shared" si="229"/>
        <v>7.1317159243120543E-3</v>
      </c>
      <c r="H155" s="106">
        <f t="shared" si="218"/>
        <v>21</v>
      </c>
      <c r="I155" s="106">
        <f t="shared" si="219"/>
        <v>28</v>
      </c>
      <c r="J155" s="100">
        <f t="shared" si="220"/>
        <v>1.0053440328021241</v>
      </c>
      <c r="K155" s="3">
        <v>1</v>
      </c>
      <c r="L155" s="100">
        <f t="shared" si="181"/>
        <v>1.0053440300000001</v>
      </c>
      <c r="M155" s="100">
        <f t="shared" si="215"/>
        <v>1029.70519666</v>
      </c>
      <c r="N155" s="24">
        <f t="shared" si="230"/>
        <v>0</v>
      </c>
      <c r="O155" s="99">
        <f t="shared" si="221"/>
        <v>0</v>
      </c>
      <c r="P155" s="100">
        <f t="shared" si="179"/>
        <v>0</v>
      </c>
      <c r="Q155" s="99">
        <f t="shared" si="222"/>
        <v>0.14710000000000001</v>
      </c>
      <c r="R155" s="8">
        <f t="shared" si="223"/>
        <v>1.0086142039999999</v>
      </c>
      <c r="S155" s="100">
        <f t="shared" si="224"/>
        <v>8.8700906199999991</v>
      </c>
      <c r="T155" s="100">
        <f t="shared" si="225"/>
        <v>0</v>
      </c>
      <c r="U155" s="109" t="str">
        <f t="shared" ref="U155" si="247">U154</f>
        <v>J=</v>
      </c>
      <c r="V155" s="140">
        <f t="shared" si="183"/>
        <v>44640</v>
      </c>
      <c r="W155" s="4"/>
      <c r="X155" s="131">
        <f>[2]Plan1!$A331</f>
        <v>46811</v>
      </c>
      <c r="Y155" s="136" t="str">
        <f>[2]Plan1!$C331</f>
        <v>Carnaval</v>
      </c>
      <c r="AE155" s="9"/>
      <c r="AF155" s="9"/>
      <c r="AG155" s="9"/>
    </row>
    <row r="156" spans="1:33" x14ac:dyDescent="0.2">
      <c r="A156" s="103">
        <f t="shared" si="217"/>
        <v>44634</v>
      </c>
      <c r="B156" s="100">
        <f t="shared" si="214"/>
        <v>1039.26330609</v>
      </c>
      <c r="C156" s="3">
        <f t="shared" si="232"/>
        <v>1024.23167188</v>
      </c>
      <c r="D156" s="104">
        <f t="shared" si="227"/>
        <v>962.32100000000003</v>
      </c>
      <c r="E156" s="137">
        <f>IF(DAY(A155)=$A$5,VLOOKUP(A155,[1]A!$E$15:$G$200,3),E155)</f>
        <v>969.18399999999997</v>
      </c>
      <c r="F156" s="105">
        <f t="shared" si="228"/>
        <v>44582</v>
      </c>
      <c r="G156" s="159">
        <f t="shared" si="229"/>
        <v>7.1317159243120543E-3</v>
      </c>
      <c r="H156" s="106">
        <f t="shared" si="218"/>
        <v>22</v>
      </c>
      <c r="I156" s="106">
        <f t="shared" si="219"/>
        <v>28</v>
      </c>
      <c r="J156" s="100">
        <f t="shared" si="220"/>
        <v>1.0055992216974285</v>
      </c>
      <c r="K156" s="3">
        <v>1</v>
      </c>
      <c r="L156" s="100">
        <f t="shared" si="181"/>
        <v>1.0055992199999999</v>
      </c>
      <c r="M156" s="100">
        <f t="shared" si="215"/>
        <v>1029.9665703400001</v>
      </c>
      <c r="N156" s="24">
        <f t="shared" si="230"/>
        <v>0</v>
      </c>
      <c r="O156" s="99">
        <f t="shared" si="221"/>
        <v>0</v>
      </c>
      <c r="P156" s="100">
        <f t="shared" si="179"/>
        <v>0</v>
      </c>
      <c r="Q156" s="99">
        <f t="shared" si="222"/>
        <v>0.14710000000000001</v>
      </c>
      <c r="R156" s="8">
        <f t="shared" si="223"/>
        <v>1.00902625</v>
      </c>
      <c r="S156" s="100">
        <f t="shared" si="224"/>
        <v>9.2967357499999999</v>
      </c>
      <c r="T156" s="100">
        <f t="shared" si="225"/>
        <v>0</v>
      </c>
      <c r="U156" s="109" t="str">
        <f t="shared" ref="U156" si="248">U155</f>
        <v>J=</v>
      </c>
      <c r="V156" s="140">
        <f t="shared" si="183"/>
        <v>44640</v>
      </c>
      <c r="W156" s="4"/>
      <c r="X156" s="131">
        <f>[2]Plan1!$A332</f>
        <v>46812</v>
      </c>
      <c r="Y156" s="136" t="str">
        <f>[2]Plan1!$C332</f>
        <v>Carnaval</v>
      </c>
      <c r="AE156" s="9"/>
      <c r="AF156" s="9"/>
      <c r="AG156" s="9"/>
    </row>
    <row r="157" spans="1:33" x14ac:dyDescent="0.2">
      <c r="A157" s="103">
        <f t="shared" si="217"/>
        <v>44635</v>
      </c>
      <c r="B157" s="100">
        <f t="shared" si="214"/>
        <v>1039.95177644</v>
      </c>
      <c r="C157" s="3">
        <f t="shared" si="232"/>
        <v>1024.23167188</v>
      </c>
      <c r="D157" s="104">
        <f t="shared" si="227"/>
        <v>962.32100000000003</v>
      </c>
      <c r="E157" s="137">
        <f>IF(DAY(A156)=$A$5,VLOOKUP(A156,[1]A!$E$15:$G$200,3),E156)</f>
        <v>969.18399999999997</v>
      </c>
      <c r="F157" s="105">
        <f t="shared" si="228"/>
        <v>44582</v>
      </c>
      <c r="G157" s="159">
        <f t="shared" si="229"/>
        <v>7.1317159243120543E-3</v>
      </c>
      <c r="H157" s="106">
        <f t="shared" si="218"/>
        <v>23</v>
      </c>
      <c r="I157" s="106">
        <f t="shared" si="219"/>
        <v>28</v>
      </c>
      <c r="J157" s="100">
        <f t="shared" si="220"/>
        <v>1.0058544753679441</v>
      </c>
      <c r="K157" s="3">
        <v>1</v>
      </c>
      <c r="L157" s="100">
        <f t="shared" si="181"/>
        <v>1.0058544700000001</v>
      </c>
      <c r="M157" s="100">
        <f t="shared" si="215"/>
        <v>1030.22800547</v>
      </c>
      <c r="N157" s="24">
        <f t="shared" si="230"/>
        <v>0</v>
      </c>
      <c r="O157" s="99">
        <f t="shared" si="221"/>
        <v>0</v>
      </c>
      <c r="P157" s="100">
        <f t="shared" si="179"/>
        <v>0</v>
      </c>
      <c r="Q157" s="99">
        <f t="shared" si="222"/>
        <v>0.14710000000000001</v>
      </c>
      <c r="R157" s="8">
        <f t="shared" si="223"/>
        <v>1.0094384649999999</v>
      </c>
      <c r="S157" s="100">
        <f t="shared" si="224"/>
        <v>9.7237709700000003</v>
      </c>
      <c r="T157" s="100">
        <f t="shared" si="225"/>
        <v>0</v>
      </c>
      <c r="U157" s="109" t="str">
        <f t="shared" ref="U157" si="249">U156</f>
        <v>J=</v>
      </c>
      <c r="V157" s="140">
        <f t="shared" si="183"/>
        <v>44640</v>
      </c>
      <c r="W157" s="4"/>
      <c r="X157" s="131">
        <f>[2]Plan1!$A333</f>
        <v>46857</v>
      </c>
      <c r="Y157" s="136" t="str">
        <f>[2]Plan1!$C333</f>
        <v>Paixão de Cristo</v>
      </c>
      <c r="AE157" s="9"/>
      <c r="AF157" s="9"/>
      <c r="AG157" s="9"/>
    </row>
    <row r="158" spans="1:33" ht="15" x14ac:dyDescent="0.2">
      <c r="A158" s="103">
        <f t="shared" si="217"/>
        <v>44636</v>
      </c>
      <c r="B158" s="100">
        <f t="shared" si="214"/>
        <v>1040.6407068199999</v>
      </c>
      <c r="C158" s="3">
        <f t="shared" si="232"/>
        <v>1024.23167188</v>
      </c>
      <c r="D158" s="104">
        <f t="shared" si="227"/>
        <v>962.32100000000003</v>
      </c>
      <c r="E158" s="137">
        <f>IF(DAY(A157)=$A$5,VLOOKUP(A157,[1]A!$E$15:$G$200,3),E157)</f>
        <v>969.18399999999997</v>
      </c>
      <c r="F158" s="105">
        <f t="shared" si="228"/>
        <v>44582</v>
      </c>
      <c r="G158" s="159">
        <f t="shared" si="229"/>
        <v>7.1317159243120543E-3</v>
      </c>
      <c r="H158" s="106">
        <f t="shared" si="218"/>
        <v>24</v>
      </c>
      <c r="I158" s="106">
        <f t="shared" si="219"/>
        <v>28</v>
      </c>
      <c r="J158" s="100">
        <f t="shared" si="220"/>
        <v>1.0061097938301133</v>
      </c>
      <c r="K158" s="3">
        <v>1</v>
      </c>
      <c r="L158" s="100">
        <f t="shared" si="181"/>
        <v>1.00610979</v>
      </c>
      <c r="M158" s="100">
        <f t="shared" si="215"/>
        <v>1030.4895122999999</v>
      </c>
      <c r="N158" s="24">
        <f t="shared" si="230"/>
        <v>0</v>
      </c>
      <c r="O158" s="99">
        <f t="shared" si="221"/>
        <v>0</v>
      </c>
      <c r="P158" s="161">
        <v>75.606709960000003</v>
      </c>
      <c r="Q158" s="99">
        <f t="shared" si="222"/>
        <v>0.14710000000000001</v>
      </c>
      <c r="R158" s="8">
        <f t="shared" si="223"/>
        <v>1.0098508470000001</v>
      </c>
      <c r="S158" s="100">
        <f t="shared" si="224"/>
        <v>10.151194520000001</v>
      </c>
      <c r="T158" s="100">
        <f t="shared" si="225"/>
        <v>0</v>
      </c>
      <c r="U158" s="109" t="str">
        <f t="shared" ref="U158" si="250">U157</f>
        <v>J=</v>
      </c>
      <c r="V158" s="140">
        <f t="shared" si="183"/>
        <v>44640</v>
      </c>
      <c r="W158" s="4"/>
      <c r="X158" s="131">
        <f>[2]Plan1!$A334</f>
        <v>46864</v>
      </c>
      <c r="Y158" s="136" t="str">
        <f>[2]Plan1!$C334</f>
        <v>Tiradentes</v>
      </c>
      <c r="AE158" s="9"/>
      <c r="AF158" s="9"/>
      <c r="AG158" s="9"/>
    </row>
    <row r="159" spans="1:33" x14ac:dyDescent="0.2">
      <c r="A159" s="103">
        <f t="shared" si="217"/>
        <v>44637</v>
      </c>
      <c r="B159" s="100">
        <f t="shared" si="214"/>
        <v>1041.33009019</v>
      </c>
      <c r="C159" s="3">
        <f t="shared" si="232"/>
        <v>1024.23167188</v>
      </c>
      <c r="D159" s="104">
        <f t="shared" si="227"/>
        <v>962.32100000000003</v>
      </c>
      <c r="E159" s="137">
        <f>IF(DAY(A158)=$A$5,VLOOKUP(A158,[1]A!$E$15:$G$200,3),E158)</f>
        <v>969.18399999999997</v>
      </c>
      <c r="F159" s="105">
        <f t="shared" si="228"/>
        <v>44582</v>
      </c>
      <c r="G159" s="159">
        <f t="shared" si="229"/>
        <v>7.1317159243120543E-3</v>
      </c>
      <c r="H159" s="106">
        <f t="shared" si="218"/>
        <v>25</v>
      </c>
      <c r="I159" s="106">
        <f t="shared" si="219"/>
        <v>28</v>
      </c>
      <c r="J159" s="100">
        <f t="shared" si="220"/>
        <v>1.0063651771003823</v>
      </c>
      <c r="K159" s="3">
        <v>1</v>
      </c>
      <c r="L159" s="100">
        <f t="shared" si="181"/>
        <v>1.00636517</v>
      </c>
      <c r="M159" s="100">
        <f t="shared" si="215"/>
        <v>1030.7510805899999</v>
      </c>
      <c r="N159" s="24">
        <f t="shared" si="230"/>
        <v>0</v>
      </c>
      <c r="O159" s="99">
        <f t="shared" si="221"/>
        <v>0</v>
      </c>
      <c r="P159" s="100">
        <f t="shared" si="179"/>
        <v>0</v>
      </c>
      <c r="Q159" s="99">
        <f t="shared" si="222"/>
        <v>0.14710000000000001</v>
      </c>
      <c r="R159" s="8">
        <f t="shared" si="223"/>
        <v>1.0102633990000001</v>
      </c>
      <c r="S159" s="100">
        <f t="shared" si="224"/>
        <v>10.579009599999999</v>
      </c>
      <c r="T159" s="100">
        <f t="shared" si="225"/>
        <v>0</v>
      </c>
      <c r="U159" s="109" t="str">
        <f t="shared" ref="U159" si="251">U158</f>
        <v>J=</v>
      </c>
      <c r="V159" s="140">
        <f t="shared" si="183"/>
        <v>44640</v>
      </c>
      <c r="W159" s="4"/>
      <c r="X159" s="131">
        <f>[2]Plan1!$A335</f>
        <v>46874</v>
      </c>
      <c r="Y159" s="136" t="str">
        <f>[2]Plan1!$C335</f>
        <v>Dia do Trabalho</v>
      </c>
      <c r="AE159" s="9"/>
      <c r="AF159" s="9"/>
      <c r="AG159" s="9"/>
    </row>
    <row r="160" spans="1:33" x14ac:dyDescent="0.2">
      <c r="A160" s="103">
        <f t="shared" si="217"/>
        <v>44638</v>
      </c>
      <c r="B160" s="100">
        <f t="shared" si="214"/>
        <v>1042.0199350600001</v>
      </c>
      <c r="C160" s="3">
        <f t="shared" si="232"/>
        <v>1024.23167188</v>
      </c>
      <c r="D160" s="104">
        <f t="shared" si="227"/>
        <v>962.32100000000003</v>
      </c>
      <c r="E160" s="137">
        <f>IF(DAY(A159)=$A$5,VLOOKUP(A159,[1]A!$E$15:$G$200,3),E159)</f>
        <v>969.18399999999997</v>
      </c>
      <c r="F160" s="105">
        <f t="shared" si="228"/>
        <v>44582</v>
      </c>
      <c r="G160" s="159">
        <f t="shared" si="229"/>
        <v>7.1317159243120543E-3</v>
      </c>
      <c r="H160" s="106">
        <f t="shared" si="218"/>
        <v>26</v>
      </c>
      <c r="I160" s="106">
        <f t="shared" si="219"/>
        <v>28</v>
      </c>
      <c r="J160" s="100">
        <f t="shared" si="220"/>
        <v>1.0066206251952012</v>
      </c>
      <c r="K160" s="3">
        <v>1</v>
      </c>
      <c r="L160" s="100">
        <f t="shared" si="181"/>
        <v>1.0066206200000001</v>
      </c>
      <c r="M160" s="100">
        <f t="shared" si="215"/>
        <v>1031.0127205700001</v>
      </c>
      <c r="N160" s="24">
        <f t="shared" si="230"/>
        <v>0</v>
      </c>
      <c r="O160" s="99">
        <f t="shared" si="221"/>
        <v>0</v>
      </c>
      <c r="P160" s="100">
        <f t="shared" si="179"/>
        <v>0</v>
      </c>
      <c r="Q160" s="99">
        <f t="shared" si="222"/>
        <v>0.14710000000000001</v>
      </c>
      <c r="R160" s="8">
        <f t="shared" si="223"/>
        <v>1.010676119</v>
      </c>
      <c r="S160" s="100">
        <f t="shared" si="224"/>
        <v>11.007214490000001</v>
      </c>
      <c r="T160" s="100">
        <f t="shared" si="225"/>
        <v>0</v>
      </c>
      <c r="U160" s="109" t="str">
        <f t="shared" ref="U160" si="252">U159</f>
        <v>J=</v>
      </c>
      <c r="V160" s="140">
        <f t="shared" si="183"/>
        <v>44640</v>
      </c>
      <c r="W160" s="4"/>
      <c r="X160" s="131">
        <f>[2]Plan1!$A336</f>
        <v>46919</v>
      </c>
      <c r="Y160" s="136" t="str">
        <f>[2]Plan1!$C336</f>
        <v>Corpus Christi</v>
      </c>
      <c r="AE160" s="9"/>
      <c r="AF160" s="9"/>
      <c r="AG160" s="9"/>
    </row>
    <row r="161" spans="1:135" x14ac:dyDescent="0.2">
      <c r="A161" s="103">
        <f t="shared" si="217"/>
        <v>44639</v>
      </c>
      <c r="B161" s="100">
        <f t="shared" si="214"/>
        <v>1042.71023128</v>
      </c>
      <c r="C161" s="3">
        <f t="shared" si="232"/>
        <v>1024.23167188</v>
      </c>
      <c r="D161" s="104">
        <f t="shared" si="227"/>
        <v>962.32100000000003</v>
      </c>
      <c r="E161" s="137">
        <f>IF(DAY(A160)=$A$5,VLOOKUP(A160,[1]A!$E$15:$G$200,3),E160)</f>
        <v>969.18399999999997</v>
      </c>
      <c r="F161" s="105">
        <f t="shared" si="228"/>
        <v>44582</v>
      </c>
      <c r="G161" s="159">
        <f t="shared" si="229"/>
        <v>7.1317159243120543E-3</v>
      </c>
      <c r="H161" s="106">
        <f t="shared" si="218"/>
        <v>27</v>
      </c>
      <c r="I161" s="106">
        <f t="shared" si="219"/>
        <v>28</v>
      </c>
      <c r="J161" s="100">
        <f t="shared" si="220"/>
        <v>1.0068761381310249</v>
      </c>
      <c r="K161" s="3">
        <v>1</v>
      </c>
      <c r="L161" s="100">
        <f t="shared" si="181"/>
        <v>1.00687613</v>
      </c>
      <c r="M161" s="100">
        <f t="shared" si="215"/>
        <v>1031.274422</v>
      </c>
      <c r="N161" s="24">
        <f t="shared" si="230"/>
        <v>0</v>
      </c>
      <c r="O161" s="99">
        <f t="shared" si="221"/>
        <v>0</v>
      </c>
      <c r="P161" s="100">
        <f t="shared" si="179"/>
        <v>0</v>
      </c>
      <c r="Q161" s="99">
        <f t="shared" si="222"/>
        <v>0.14710000000000001</v>
      </c>
      <c r="R161" s="8">
        <f t="shared" si="223"/>
        <v>1.011089007</v>
      </c>
      <c r="S161" s="100">
        <f t="shared" si="224"/>
        <v>11.435809280000001</v>
      </c>
      <c r="T161" s="100">
        <f t="shared" si="225"/>
        <v>0</v>
      </c>
      <c r="U161" s="109" t="str">
        <f t="shared" ref="U161" si="253">U160</f>
        <v>J=</v>
      </c>
      <c r="V161" s="140">
        <f t="shared" si="183"/>
        <v>44640</v>
      </c>
      <c r="W161" s="4"/>
      <c r="X161" s="131">
        <f>[2]Plan1!$A337</f>
        <v>47003</v>
      </c>
      <c r="Y161" s="136" t="str">
        <f>[2]Plan1!$C337</f>
        <v>Independência do Brasil</v>
      </c>
      <c r="AE161" s="9"/>
      <c r="AF161" s="9"/>
      <c r="AG161" s="9"/>
    </row>
    <row r="162" spans="1:135" x14ac:dyDescent="0.2">
      <c r="A162" s="103">
        <f t="shared" si="217"/>
        <v>44640</v>
      </c>
      <c r="B162" s="100">
        <f t="shared" si="214"/>
        <v>1043.40099046</v>
      </c>
      <c r="C162" s="3">
        <f t="shared" si="232"/>
        <v>1024.23167188</v>
      </c>
      <c r="D162" s="104">
        <f t="shared" si="227"/>
        <v>962.32100000000003</v>
      </c>
      <c r="E162" s="137">
        <f>IF(DAY(A161)=$A$5,VLOOKUP(A161,[1]A!$E$15:$G$200,3),E161)</f>
        <v>969.18399999999997</v>
      </c>
      <c r="F162" s="105">
        <f t="shared" si="228"/>
        <v>44582</v>
      </c>
      <c r="G162" s="159">
        <f t="shared" si="229"/>
        <v>7.1317159243120543E-3</v>
      </c>
      <c r="H162" s="106">
        <f t="shared" si="218"/>
        <v>28</v>
      </c>
      <c r="I162" s="106">
        <f t="shared" si="219"/>
        <v>28</v>
      </c>
      <c r="J162" s="100">
        <f t="shared" si="220"/>
        <v>1.0071317159243121</v>
      </c>
      <c r="K162" s="3">
        <v>1</v>
      </c>
      <c r="L162" s="100">
        <f t="shared" si="181"/>
        <v>1.0071317099999999</v>
      </c>
      <c r="M162" s="100">
        <f t="shared" si="215"/>
        <v>1031.5361951299999</v>
      </c>
      <c r="N162" s="24">
        <f t="shared" si="230"/>
        <v>6</v>
      </c>
      <c r="O162" s="99">
        <f t="shared" si="221"/>
        <v>0</v>
      </c>
      <c r="P162" s="100">
        <f t="shared" si="179"/>
        <v>0</v>
      </c>
      <c r="Q162" s="99">
        <f t="shared" si="222"/>
        <v>0.14710000000000001</v>
      </c>
      <c r="R162" s="8">
        <f t="shared" si="223"/>
        <v>1.0115020640000001</v>
      </c>
      <c r="S162" s="100">
        <f t="shared" si="224"/>
        <v>11.86479533</v>
      </c>
      <c r="T162" s="100">
        <f t="shared" si="225"/>
        <v>11.86479533</v>
      </c>
      <c r="U162" s="109" t="str">
        <f t="shared" ref="U162" si="254">U161</f>
        <v>J=</v>
      </c>
      <c r="V162" s="140">
        <f t="shared" si="183"/>
        <v>44640</v>
      </c>
      <c r="W162" s="4"/>
      <c r="X162" s="131">
        <f>[2]Plan1!$A338</f>
        <v>47038</v>
      </c>
      <c r="Y162" s="136" t="str">
        <f>[2]Plan1!$C338</f>
        <v>Nossa Sr.a Aparecida - Padroeira do Brasil</v>
      </c>
      <c r="AE162" s="9"/>
      <c r="AF162" s="9"/>
      <c r="AG162" s="9"/>
    </row>
    <row r="163" spans="1:135" x14ac:dyDescent="0.2">
      <c r="A163" s="103">
        <f t="shared" si="217"/>
        <v>44641</v>
      </c>
      <c r="B163" s="100">
        <f t="shared" si="214"/>
        <v>1032.04434079</v>
      </c>
      <c r="C163" s="3">
        <f t="shared" si="232"/>
        <v>1031.5361951299999</v>
      </c>
      <c r="D163" s="104">
        <f t="shared" si="227"/>
        <v>969.18399999999997</v>
      </c>
      <c r="E163" s="137">
        <f>IF(DAY(A162)=$A$5,VLOOKUP(A162,[1]A!$E$15:$G$200,3),E162)</f>
        <v>972.904</v>
      </c>
      <c r="F163" s="105">
        <f t="shared" si="228"/>
        <v>44613</v>
      </c>
      <c r="G163" s="159">
        <f t="shared" si="229"/>
        <v>3.8382804503582779E-3</v>
      </c>
      <c r="H163" s="106">
        <f t="shared" si="218"/>
        <v>1</v>
      </c>
      <c r="I163" s="106">
        <f t="shared" si="219"/>
        <v>31</v>
      </c>
      <c r="J163" s="100">
        <f t="shared" si="220"/>
        <v>1.0001235861215187</v>
      </c>
      <c r="K163" s="3">
        <v>1</v>
      </c>
      <c r="L163" s="100">
        <f t="shared" si="181"/>
        <v>1.0001235799999999</v>
      </c>
      <c r="M163" s="100">
        <f t="shared" si="215"/>
        <v>1031.6636723700001</v>
      </c>
      <c r="N163" s="24">
        <f t="shared" si="230"/>
        <v>0</v>
      </c>
      <c r="O163" s="99">
        <f t="shared" si="221"/>
        <v>0</v>
      </c>
      <c r="P163" s="100">
        <f t="shared" si="179"/>
        <v>0</v>
      </c>
      <c r="Q163" s="99">
        <f t="shared" si="222"/>
        <v>0.14710000000000001</v>
      </c>
      <c r="R163" s="8">
        <f t="shared" si="223"/>
        <v>1.0003689849999999</v>
      </c>
      <c r="S163" s="100">
        <f t="shared" si="224"/>
        <v>0.38066842000000001</v>
      </c>
      <c r="T163" s="100">
        <f t="shared" si="225"/>
        <v>0</v>
      </c>
      <c r="U163" s="109" t="str">
        <f t="shared" ref="U163" si="255">U162</f>
        <v>J=</v>
      </c>
      <c r="V163" s="140">
        <f t="shared" si="183"/>
        <v>44671</v>
      </c>
      <c r="W163" s="25"/>
      <c r="X163" s="131">
        <f>[2]Plan1!$A339</f>
        <v>47059</v>
      </c>
      <c r="Y163" s="136" t="str">
        <f>[2]Plan1!$C339</f>
        <v>Finados</v>
      </c>
      <c r="AE163" s="9"/>
      <c r="AF163" s="9"/>
      <c r="AG163" s="9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</row>
    <row r="164" spans="1:135" x14ac:dyDescent="0.2">
      <c r="A164" s="103">
        <f t="shared" si="217"/>
        <v>44642</v>
      </c>
      <c r="B164" s="100">
        <f t="shared" si="214"/>
        <v>1032.55274149</v>
      </c>
      <c r="C164" s="3">
        <f t="shared" si="232"/>
        <v>1031.5361951299999</v>
      </c>
      <c r="D164" s="104">
        <f t="shared" si="227"/>
        <v>969.18399999999997</v>
      </c>
      <c r="E164" s="137">
        <f>IF(DAY(A163)=$A$5,VLOOKUP(A163,[1]A!$E$15:$G$200,3),E163)</f>
        <v>972.904</v>
      </c>
      <c r="F164" s="105">
        <f t="shared" si="228"/>
        <v>44613</v>
      </c>
      <c r="G164" s="159">
        <f t="shared" si="229"/>
        <v>3.8382804503582779E-3</v>
      </c>
      <c r="H164" s="106">
        <f t="shared" si="218"/>
        <v>2</v>
      </c>
      <c r="I164" s="106">
        <f t="shared" si="219"/>
        <v>31</v>
      </c>
      <c r="J164" s="100">
        <f t="shared" si="220"/>
        <v>1.000247187516567</v>
      </c>
      <c r="K164" s="3">
        <v>1</v>
      </c>
      <c r="L164" s="100">
        <f t="shared" si="181"/>
        <v>1.0002471799999999</v>
      </c>
      <c r="M164" s="100">
        <f t="shared" si="215"/>
        <v>1031.7911702399999</v>
      </c>
      <c r="N164" s="24">
        <f t="shared" si="230"/>
        <v>0</v>
      </c>
      <c r="O164" s="99">
        <f t="shared" si="221"/>
        <v>0</v>
      </c>
      <c r="P164" s="100">
        <f t="shared" si="179"/>
        <v>0</v>
      </c>
      <c r="Q164" s="99">
        <f t="shared" si="222"/>
        <v>0.14710000000000001</v>
      </c>
      <c r="R164" s="8">
        <f t="shared" si="223"/>
        <v>1.000738106</v>
      </c>
      <c r="S164" s="100">
        <f t="shared" si="224"/>
        <v>0.76157125000000003</v>
      </c>
      <c r="T164" s="100">
        <f t="shared" si="225"/>
        <v>0</v>
      </c>
      <c r="U164" s="109" t="str">
        <f t="shared" ref="U164" si="256">U163</f>
        <v>J=</v>
      </c>
      <c r="V164" s="140">
        <f t="shared" si="183"/>
        <v>44671</v>
      </c>
      <c r="W164" s="4"/>
      <c r="X164" s="131">
        <f>[2]Plan1!$A340</f>
        <v>47072</v>
      </c>
      <c r="Y164" s="136" t="str">
        <f>[2]Plan1!$C340</f>
        <v>Proclamação da República</v>
      </c>
      <c r="AE164" s="9"/>
      <c r="AF164" s="9"/>
      <c r="AG164" s="9"/>
    </row>
    <row r="165" spans="1:135" x14ac:dyDescent="0.2">
      <c r="A165" s="103">
        <f t="shared" si="217"/>
        <v>44643</v>
      </c>
      <c r="B165" s="100">
        <f t="shared" si="214"/>
        <v>1033.06139732</v>
      </c>
      <c r="C165" s="3">
        <f t="shared" si="232"/>
        <v>1031.5361951299999</v>
      </c>
      <c r="D165" s="104">
        <f t="shared" si="227"/>
        <v>969.18399999999997</v>
      </c>
      <c r="E165" s="137">
        <f>IF(DAY(A164)=$A$5,VLOOKUP(A164,[1]A!$E$15:$G$200,3),E164)</f>
        <v>972.904</v>
      </c>
      <c r="F165" s="105">
        <f t="shared" si="228"/>
        <v>44613</v>
      </c>
      <c r="G165" s="159">
        <f t="shared" si="229"/>
        <v>3.8382804503582779E-3</v>
      </c>
      <c r="H165" s="106">
        <f t="shared" si="218"/>
        <v>3</v>
      </c>
      <c r="I165" s="106">
        <f t="shared" si="219"/>
        <v>31</v>
      </c>
      <c r="J165" s="100">
        <f t="shared" si="220"/>
        <v>1.0003708041870323</v>
      </c>
      <c r="K165" s="3">
        <v>1</v>
      </c>
      <c r="L165" s="100">
        <f t="shared" si="181"/>
        <v>1.0003708</v>
      </c>
      <c r="M165" s="100">
        <f t="shared" si="215"/>
        <v>1031.91868875</v>
      </c>
      <c r="N165" s="24">
        <f t="shared" si="230"/>
        <v>0</v>
      </c>
      <c r="O165" s="99">
        <f t="shared" si="221"/>
        <v>0</v>
      </c>
      <c r="P165" s="100">
        <f t="shared" si="179"/>
        <v>0</v>
      </c>
      <c r="Q165" s="99">
        <f t="shared" si="222"/>
        <v>0.14710000000000001</v>
      </c>
      <c r="R165" s="8">
        <f t="shared" si="223"/>
        <v>1.001107363</v>
      </c>
      <c r="S165" s="100">
        <f t="shared" si="224"/>
        <v>1.1427085699999999</v>
      </c>
      <c r="T165" s="100">
        <f t="shared" si="225"/>
        <v>0</v>
      </c>
      <c r="U165" s="109" t="str">
        <f t="shared" ref="U165" si="257">U164</f>
        <v>J=</v>
      </c>
      <c r="V165" s="140">
        <f t="shared" si="183"/>
        <v>44671</v>
      </c>
      <c r="W165" s="4"/>
      <c r="X165" s="131">
        <f>[2]Plan1!$A341</f>
        <v>47077</v>
      </c>
      <c r="Y165" s="136" t="str">
        <f>[2]Plan1!$C341</f>
        <v>Dia Nacional de Zumbi e da Consciência Negra</v>
      </c>
      <c r="AE165" s="9"/>
      <c r="AF165" s="9"/>
      <c r="AG165" s="9"/>
    </row>
    <row r="166" spans="1:135" x14ac:dyDescent="0.2">
      <c r="A166" s="103">
        <f t="shared" si="217"/>
        <v>44644</v>
      </c>
      <c r="B166" s="100">
        <f t="shared" si="214"/>
        <v>1033.57029801</v>
      </c>
      <c r="C166" s="3">
        <f t="shared" si="232"/>
        <v>1031.5361951299999</v>
      </c>
      <c r="D166" s="104">
        <f t="shared" si="227"/>
        <v>969.18399999999997</v>
      </c>
      <c r="E166" s="137">
        <f>IF(DAY(A165)=$A$5,VLOOKUP(A165,[1]A!$E$15:$G$200,3),E165)</f>
        <v>972.904</v>
      </c>
      <c r="F166" s="105">
        <f t="shared" si="228"/>
        <v>44613</v>
      </c>
      <c r="G166" s="159">
        <f t="shared" si="229"/>
        <v>3.8382804503582779E-3</v>
      </c>
      <c r="H166" s="106">
        <f t="shared" si="218"/>
        <v>4</v>
      </c>
      <c r="I166" s="106">
        <f t="shared" si="219"/>
        <v>31</v>
      </c>
      <c r="J166" s="100">
        <f t="shared" si="220"/>
        <v>1.0004944361348023</v>
      </c>
      <c r="K166" s="3">
        <v>1</v>
      </c>
      <c r="L166" s="100">
        <f t="shared" si="181"/>
        <v>1.00049443</v>
      </c>
      <c r="M166" s="100">
        <f t="shared" si="215"/>
        <v>1032.04621757</v>
      </c>
      <c r="N166" s="24">
        <f t="shared" si="230"/>
        <v>0</v>
      </c>
      <c r="O166" s="99">
        <f t="shared" si="221"/>
        <v>0</v>
      </c>
      <c r="P166" s="100">
        <f t="shared" si="179"/>
        <v>0</v>
      </c>
      <c r="Q166" s="99">
        <f t="shared" si="222"/>
        <v>0.14710000000000001</v>
      </c>
      <c r="R166" s="8">
        <f t="shared" si="223"/>
        <v>1.001476756</v>
      </c>
      <c r="S166" s="100">
        <f t="shared" si="224"/>
        <v>1.5240804400000001</v>
      </c>
      <c r="T166" s="100">
        <f t="shared" si="225"/>
        <v>0</v>
      </c>
      <c r="U166" s="109" t="str">
        <f t="shared" ref="U166" si="258">U165</f>
        <v>J=</v>
      </c>
      <c r="V166" s="140">
        <f t="shared" si="183"/>
        <v>44671</v>
      </c>
      <c r="W166" s="4"/>
      <c r="X166" s="131">
        <f>[2]Plan1!$A342</f>
        <v>47112</v>
      </c>
      <c r="Y166" s="136" t="str">
        <f>[2]Plan1!$C342</f>
        <v>Natal</v>
      </c>
      <c r="AE166" s="9"/>
      <c r="AF166" s="9"/>
      <c r="AG166" s="9"/>
    </row>
    <row r="167" spans="1:135" x14ac:dyDescent="0.2">
      <c r="A167" s="103">
        <f t="shared" si="217"/>
        <v>44645</v>
      </c>
      <c r="B167" s="100">
        <f t="shared" si="214"/>
        <v>1034.0794549899999</v>
      </c>
      <c r="C167" s="3">
        <f t="shared" si="232"/>
        <v>1031.5361951299999</v>
      </c>
      <c r="D167" s="104">
        <f t="shared" si="227"/>
        <v>969.18399999999997</v>
      </c>
      <c r="E167" s="137">
        <f>IF(DAY(A166)=$A$5,VLOOKUP(A166,[1]A!$E$15:$G$200,3),E166)</f>
        <v>972.904</v>
      </c>
      <c r="F167" s="105">
        <f t="shared" si="228"/>
        <v>44613</v>
      </c>
      <c r="G167" s="159">
        <f t="shared" si="229"/>
        <v>3.8382804503582779E-3</v>
      </c>
      <c r="H167" s="106">
        <f t="shared" si="218"/>
        <v>5</v>
      </c>
      <c r="I167" s="106">
        <f t="shared" si="219"/>
        <v>31</v>
      </c>
      <c r="J167" s="100">
        <f t="shared" si="220"/>
        <v>1.0006180833617653</v>
      </c>
      <c r="K167" s="3">
        <v>1</v>
      </c>
      <c r="L167" s="100">
        <f t="shared" si="181"/>
        <v>1.00061808</v>
      </c>
      <c r="M167" s="100">
        <f t="shared" si="215"/>
        <v>1032.17376702</v>
      </c>
      <c r="N167" s="24">
        <f t="shared" si="230"/>
        <v>0</v>
      </c>
      <c r="O167" s="99">
        <f t="shared" si="221"/>
        <v>0</v>
      </c>
      <c r="P167" s="100">
        <f t="shared" si="179"/>
        <v>0</v>
      </c>
      <c r="Q167" s="99">
        <f t="shared" si="222"/>
        <v>0.14710000000000001</v>
      </c>
      <c r="R167" s="8">
        <f t="shared" si="223"/>
        <v>1.0018462859999999</v>
      </c>
      <c r="S167" s="100">
        <f t="shared" si="224"/>
        <v>1.90568797</v>
      </c>
      <c r="T167" s="100">
        <f t="shared" si="225"/>
        <v>0</v>
      </c>
      <c r="U167" s="109" t="str">
        <f t="shared" ref="U167" si="259">U166</f>
        <v>J=</v>
      </c>
      <c r="V167" s="140">
        <f t="shared" si="183"/>
        <v>44671</v>
      </c>
      <c r="W167" s="4"/>
      <c r="X167" s="131">
        <f>[2]Plan1!$A343</f>
        <v>47119</v>
      </c>
      <c r="Y167" s="136" t="str">
        <f>[2]Plan1!$C343</f>
        <v>Confraternização Universal</v>
      </c>
      <c r="AE167" s="9"/>
      <c r="AF167" s="9"/>
      <c r="AG167" s="9"/>
    </row>
    <row r="168" spans="1:135" x14ac:dyDescent="0.2">
      <c r="A168" s="103">
        <f t="shared" si="217"/>
        <v>44646</v>
      </c>
      <c r="B168" s="100">
        <f t="shared" si="214"/>
        <v>1034.5888569599999</v>
      </c>
      <c r="C168" s="3">
        <f t="shared" si="232"/>
        <v>1031.5361951299999</v>
      </c>
      <c r="D168" s="104">
        <f t="shared" si="227"/>
        <v>969.18399999999997</v>
      </c>
      <c r="E168" s="137">
        <f>IF(DAY(A167)=$A$5,VLOOKUP(A167,[1]A!$E$15:$G$200,3),E167)</f>
        <v>972.904</v>
      </c>
      <c r="F168" s="105">
        <f t="shared" si="228"/>
        <v>44613</v>
      </c>
      <c r="G168" s="159">
        <f t="shared" si="229"/>
        <v>3.8382804503582779E-3</v>
      </c>
      <c r="H168" s="106">
        <f t="shared" si="218"/>
        <v>6</v>
      </c>
      <c r="I168" s="106">
        <f t="shared" si="219"/>
        <v>31</v>
      </c>
      <c r="J168" s="100">
        <f t="shared" si="220"/>
        <v>1.0007417458698096</v>
      </c>
      <c r="K168" s="3">
        <v>1</v>
      </c>
      <c r="L168" s="100">
        <f t="shared" si="181"/>
        <v>1.00074174</v>
      </c>
      <c r="M168" s="100">
        <f t="shared" si="215"/>
        <v>1032.30132678</v>
      </c>
      <c r="N168" s="24">
        <f t="shared" si="230"/>
        <v>0</v>
      </c>
      <c r="O168" s="99">
        <f t="shared" si="221"/>
        <v>0</v>
      </c>
      <c r="P168" s="100">
        <f t="shared" si="179"/>
        <v>0</v>
      </c>
      <c r="Q168" s="99">
        <f t="shared" si="222"/>
        <v>0.14710000000000001</v>
      </c>
      <c r="R168" s="8">
        <f t="shared" si="223"/>
        <v>1.002215952</v>
      </c>
      <c r="S168" s="100">
        <f t="shared" si="224"/>
        <v>2.2875301800000001</v>
      </c>
      <c r="T168" s="100">
        <f t="shared" si="225"/>
        <v>0</v>
      </c>
      <c r="U168" s="109" t="str">
        <f t="shared" ref="U168" si="260">U167</f>
        <v>J=</v>
      </c>
      <c r="V168" s="140">
        <f t="shared" si="183"/>
        <v>44671</v>
      </c>
      <c r="W168" s="4"/>
      <c r="X168" s="131">
        <f>[2]Plan1!$A344</f>
        <v>47161</v>
      </c>
      <c r="Y168" s="136" t="str">
        <f>[2]Plan1!$C344</f>
        <v>Carnaval</v>
      </c>
      <c r="AE168" s="9"/>
      <c r="AF168" s="9"/>
      <c r="AG168" s="9"/>
    </row>
    <row r="169" spans="1:135" x14ac:dyDescent="0.2">
      <c r="A169" s="103">
        <f t="shared" si="217"/>
        <v>44647</v>
      </c>
      <c r="B169" s="100">
        <f t="shared" si="214"/>
        <v>1035.09851435</v>
      </c>
      <c r="C169" s="3">
        <f t="shared" si="232"/>
        <v>1031.5361951299999</v>
      </c>
      <c r="D169" s="104">
        <f t="shared" si="227"/>
        <v>969.18399999999997</v>
      </c>
      <c r="E169" s="137">
        <f>IF(DAY(A168)=$A$5,VLOOKUP(A168,[1]A!$E$15:$G$200,3),E168)</f>
        <v>972.904</v>
      </c>
      <c r="F169" s="105">
        <f t="shared" si="228"/>
        <v>44613</v>
      </c>
      <c r="G169" s="159">
        <f t="shared" si="229"/>
        <v>3.8382804503582779E-3</v>
      </c>
      <c r="H169" s="106">
        <f t="shared" si="218"/>
        <v>7</v>
      </c>
      <c r="I169" s="106">
        <f t="shared" si="219"/>
        <v>31</v>
      </c>
      <c r="J169" s="100">
        <f t="shared" si="220"/>
        <v>1.0008654236608236</v>
      </c>
      <c r="K169" s="3">
        <v>1</v>
      </c>
      <c r="L169" s="100">
        <f t="shared" si="181"/>
        <v>1.00086542</v>
      </c>
      <c r="M169" s="100">
        <f t="shared" si="215"/>
        <v>1032.4289071799999</v>
      </c>
      <c r="N169" s="24">
        <f t="shared" si="230"/>
        <v>0</v>
      </c>
      <c r="O169" s="99">
        <f t="shared" si="221"/>
        <v>0</v>
      </c>
      <c r="P169" s="100">
        <f t="shared" si="179"/>
        <v>0</v>
      </c>
      <c r="Q169" s="99">
        <f t="shared" si="222"/>
        <v>0.14710000000000001</v>
      </c>
      <c r="R169" s="8">
        <f t="shared" si="223"/>
        <v>1.0025857540000001</v>
      </c>
      <c r="S169" s="100">
        <f t="shared" si="224"/>
        <v>2.6696071699999999</v>
      </c>
      <c r="T169" s="100">
        <f t="shared" si="225"/>
        <v>0</v>
      </c>
      <c r="U169" s="109" t="str">
        <f t="shared" ref="U169" si="261">U168</f>
        <v>J=</v>
      </c>
      <c r="V169" s="140">
        <f t="shared" si="183"/>
        <v>44671</v>
      </c>
      <c r="W169" s="4"/>
      <c r="X169" s="131">
        <f>[2]Plan1!$A345</f>
        <v>47162</v>
      </c>
      <c r="Y169" s="136" t="str">
        <f>[2]Plan1!$C345</f>
        <v>Carnaval</v>
      </c>
      <c r="AE169" s="9"/>
      <c r="AF169" s="9"/>
      <c r="AG169" s="9"/>
    </row>
    <row r="170" spans="1:135" x14ac:dyDescent="0.2">
      <c r="A170" s="103">
        <f t="shared" si="217"/>
        <v>44648</v>
      </c>
      <c r="B170" s="100">
        <f t="shared" si="214"/>
        <v>1035.6084178999999</v>
      </c>
      <c r="C170" s="3">
        <f t="shared" si="232"/>
        <v>1031.5361951299999</v>
      </c>
      <c r="D170" s="104">
        <f t="shared" si="227"/>
        <v>969.18399999999997</v>
      </c>
      <c r="E170" s="137">
        <f>IF(DAY(A169)=$A$5,VLOOKUP(A169,[1]A!$E$15:$G$200,3),E169)</f>
        <v>972.904</v>
      </c>
      <c r="F170" s="105">
        <f t="shared" si="228"/>
        <v>44613</v>
      </c>
      <c r="G170" s="159">
        <f t="shared" si="229"/>
        <v>3.8382804503582779E-3</v>
      </c>
      <c r="H170" s="106">
        <f t="shared" si="218"/>
        <v>8</v>
      </c>
      <c r="I170" s="106">
        <f t="shared" si="219"/>
        <v>31</v>
      </c>
      <c r="J170" s="100">
        <f t="shared" si="220"/>
        <v>1.000989116736696</v>
      </c>
      <c r="K170" s="3">
        <v>1</v>
      </c>
      <c r="L170" s="100">
        <f t="shared" si="181"/>
        <v>1.0009891099999999</v>
      </c>
      <c r="M170" s="100">
        <f t="shared" si="215"/>
        <v>1032.5564978899999</v>
      </c>
      <c r="N170" s="24">
        <f t="shared" si="230"/>
        <v>0</v>
      </c>
      <c r="O170" s="99">
        <f t="shared" si="221"/>
        <v>0</v>
      </c>
      <c r="P170" s="100">
        <f t="shared" ref="P170:P233" si="262">IF(O170&gt;0,TRUNC(O170*M170,8),0)</f>
        <v>0</v>
      </c>
      <c r="Q170" s="99">
        <f t="shared" si="222"/>
        <v>0.14710000000000001</v>
      </c>
      <c r="R170" s="8">
        <f t="shared" si="223"/>
        <v>1.0029556930000001</v>
      </c>
      <c r="S170" s="100">
        <f t="shared" si="224"/>
        <v>3.0519200099999999</v>
      </c>
      <c r="T170" s="100">
        <f t="shared" si="225"/>
        <v>0</v>
      </c>
      <c r="U170" s="109" t="str">
        <f t="shared" ref="U170" si="263">U169</f>
        <v>J=</v>
      </c>
      <c r="V170" s="140">
        <f t="shared" si="183"/>
        <v>44671</v>
      </c>
      <c r="W170" s="4"/>
      <c r="X170" s="131">
        <f>[2]Plan1!$A346</f>
        <v>47207</v>
      </c>
      <c r="Y170" s="136" t="str">
        <f>[2]Plan1!$C346</f>
        <v>Paixão de Cristo</v>
      </c>
      <c r="AE170" s="9"/>
      <c r="AF170" s="9"/>
      <c r="AG170" s="9"/>
    </row>
    <row r="171" spans="1:135" x14ac:dyDescent="0.2">
      <c r="A171" s="103">
        <f t="shared" si="217"/>
        <v>44649</v>
      </c>
      <c r="B171" s="100">
        <f t="shared" si="214"/>
        <v>1036.1185780200001</v>
      </c>
      <c r="C171" s="3">
        <f t="shared" si="232"/>
        <v>1031.5361951299999</v>
      </c>
      <c r="D171" s="104">
        <f t="shared" si="227"/>
        <v>969.18399999999997</v>
      </c>
      <c r="E171" s="137">
        <f>IF(DAY(A170)=$A$5,VLOOKUP(A170,[1]A!$E$15:$G$200,3),E170)</f>
        <v>972.904</v>
      </c>
      <c r="F171" s="105">
        <f t="shared" si="228"/>
        <v>44613</v>
      </c>
      <c r="G171" s="159">
        <f t="shared" si="229"/>
        <v>3.8382804503582779E-3</v>
      </c>
      <c r="H171" s="106">
        <f t="shared" si="218"/>
        <v>9</v>
      </c>
      <c r="I171" s="106">
        <f t="shared" si="219"/>
        <v>31</v>
      </c>
      <c r="J171" s="100">
        <f t="shared" si="220"/>
        <v>1.001112825099316</v>
      </c>
      <c r="K171" s="3">
        <v>1</v>
      </c>
      <c r="L171" s="100">
        <f t="shared" ref="L171:L234" si="264">TRUNC(J171*K171,8)</f>
        <v>1.0011128199999999</v>
      </c>
      <c r="M171" s="100">
        <f t="shared" si="215"/>
        <v>1032.6841092300001</v>
      </c>
      <c r="N171" s="24">
        <f t="shared" si="230"/>
        <v>0</v>
      </c>
      <c r="O171" s="99">
        <f t="shared" si="221"/>
        <v>0</v>
      </c>
      <c r="P171" s="100">
        <f t="shared" si="262"/>
        <v>0</v>
      </c>
      <c r="Q171" s="99">
        <f t="shared" si="222"/>
        <v>0.14710000000000001</v>
      </c>
      <c r="R171" s="8">
        <f t="shared" si="223"/>
        <v>1.0033257689999999</v>
      </c>
      <c r="S171" s="100">
        <f t="shared" si="224"/>
        <v>3.4344687899999999</v>
      </c>
      <c r="T171" s="100">
        <f t="shared" si="225"/>
        <v>0</v>
      </c>
      <c r="U171" s="109" t="str">
        <f t="shared" ref="U171" si="265">U170</f>
        <v>J=</v>
      </c>
      <c r="V171" s="140">
        <f t="shared" ref="V171:V234" si="266">VLOOKUP(A170,$Y$10:$AG$62,9)</f>
        <v>44671</v>
      </c>
      <c r="W171" s="4"/>
      <c r="X171" s="131">
        <f>[2]Plan1!$A347</f>
        <v>47229</v>
      </c>
      <c r="Y171" s="136" t="str">
        <f>[2]Plan1!$C347</f>
        <v>Tiradentes</v>
      </c>
      <c r="AE171" s="9"/>
      <c r="AF171" s="9"/>
      <c r="AG171" s="9"/>
    </row>
    <row r="172" spans="1:135" x14ac:dyDescent="0.2">
      <c r="A172" s="103">
        <f t="shared" si="217"/>
        <v>44650</v>
      </c>
      <c r="B172" s="100">
        <f t="shared" si="214"/>
        <v>1036.6289834199999</v>
      </c>
      <c r="C172" s="3">
        <f t="shared" si="232"/>
        <v>1031.5361951299999</v>
      </c>
      <c r="D172" s="104">
        <f t="shared" si="227"/>
        <v>969.18399999999997</v>
      </c>
      <c r="E172" s="137">
        <f>IF(DAY(A171)=$A$5,VLOOKUP(A171,[1]A!$E$15:$G$200,3),E171)</f>
        <v>972.904</v>
      </c>
      <c r="F172" s="105">
        <f t="shared" si="228"/>
        <v>44613</v>
      </c>
      <c r="G172" s="159">
        <f t="shared" si="229"/>
        <v>3.8382804503582779E-3</v>
      </c>
      <c r="H172" s="106">
        <f t="shared" si="218"/>
        <v>10</v>
      </c>
      <c r="I172" s="106">
        <f t="shared" si="219"/>
        <v>31</v>
      </c>
      <c r="J172" s="100">
        <f t="shared" si="220"/>
        <v>1.0012365487505728</v>
      </c>
      <c r="K172" s="3">
        <v>1</v>
      </c>
      <c r="L172" s="100">
        <f t="shared" si="264"/>
        <v>1.0012365400000001</v>
      </c>
      <c r="M172" s="100">
        <f t="shared" si="215"/>
        <v>1032.81173089</v>
      </c>
      <c r="N172" s="24">
        <f t="shared" si="230"/>
        <v>0</v>
      </c>
      <c r="O172" s="99">
        <f t="shared" si="221"/>
        <v>0</v>
      </c>
      <c r="P172" s="100">
        <f t="shared" si="262"/>
        <v>0</v>
      </c>
      <c r="Q172" s="99">
        <f t="shared" si="222"/>
        <v>0.14710000000000001</v>
      </c>
      <c r="R172" s="8">
        <f t="shared" si="223"/>
        <v>1.0036959809999999</v>
      </c>
      <c r="S172" s="100">
        <f t="shared" si="224"/>
        <v>3.8172525300000002</v>
      </c>
      <c r="T172" s="100">
        <f t="shared" si="225"/>
        <v>0</v>
      </c>
      <c r="U172" s="109" t="str">
        <f t="shared" ref="U172" si="267">U171</f>
        <v>J=</v>
      </c>
      <c r="V172" s="140">
        <f t="shared" si="266"/>
        <v>44671</v>
      </c>
      <c r="W172" s="4"/>
      <c r="X172" s="131">
        <f>[2]Plan1!$A348</f>
        <v>47239</v>
      </c>
      <c r="Y172" s="136" t="str">
        <f>[2]Plan1!$C348</f>
        <v>Dia do Trabalho</v>
      </c>
      <c r="AE172" s="9"/>
      <c r="AF172" s="9"/>
      <c r="AG172" s="9"/>
    </row>
    <row r="173" spans="1:135" x14ac:dyDescent="0.2">
      <c r="A173" s="103">
        <f t="shared" si="217"/>
        <v>44651</v>
      </c>
      <c r="B173" s="100">
        <f t="shared" si="214"/>
        <v>1037.1396445</v>
      </c>
      <c r="C173" s="3">
        <f t="shared" si="232"/>
        <v>1031.5361951299999</v>
      </c>
      <c r="D173" s="104">
        <f t="shared" si="227"/>
        <v>969.18399999999997</v>
      </c>
      <c r="E173" s="137">
        <f>IF(DAY(A172)=$A$5,VLOOKUP(A172,[1]A!$E$15:$G$200,3),E172)</f>
        <v>972.904</v>
      </c>
      <c r="F173" s="105">
        <f t="shared" si="228"/>
        <v>44613</v>
      </c>
      <c r="G173" s="159">
        <f t="shared" si="229"/>
        <v>3.8382804503582779E-3</v>
      </c>
      <c r="H173" s="106">
        <f t="shared" si="218"/>
        <v>11</v>
      </c>
      <c r="I173" s="106">
        <f t="shared" si="219"/>
        <v>31</v>
      </c>
      <c r="J173" s="100">
        <f t="shared" si="220"/>
        <v>1.0013602876923557</v>
      </c>
      <c r="K173" s="3">
        <v>1</v>
      </c>
      <c r="L173" s="100">
        <f t="shared" si="264"/>
        <v>1.0013602800000001</v>
      </c>
      <c r="M173" s="100">
        <f t="shared" si="215"/>
        <v>1032.9393731800001</v>
      </c>
      <c r="N173" s="24">
        <f t="shared" si="230"/>
        <v>0</v>
      </c>
      <c r="O173" s="99">
        <f t="shared" si="221"/>
        <v>0</v>
      </c>
      <c r="P173" s="100">
        <f t="shared" si="262"/>
        <v>0</v>
      </c>
      <c r="Q173" s="99">
        <f t="shared" si="222"/>
        <v>0.14710000000000001</v>
      </c>
      <c r="R173" s="8">
        <f t="shared" si="223"/>
        <v>1.004066329</v>
      </c>
      <c r="S173" s="100">
        <f t="shared" si="224"/>
        <v>4.2002713199999997</v>
      </c>
      <c r="T173" s="100">
        <f t="shared" si="225"/>
        <v>0</v>
      </c>
      <c r="U173" s="109" t="str">
        <f t="shared" ref="U173" si="268">U172</f>
        <v>J=</v>
      </c>
      <c r="V173" s="140">
        <f t="shared" si="266"/>
        <v>44671</v>
      </c>
      <c r="W173" s="4"/>
      <c r="X173" s="131">
        <f>[2]Plan1!$A349</f>
        <v>47269</v>
      </c>
      <c r="Y173" s="136" t="str">
        <f>[2]Plan1!$C349</f>
        <v>Corpus Christi</v>
      </c>
      <c r="AE173" s="9"/>
      <c r="AF173" s="9"/>
      <c r="AG173" s="9"/>
    </row>
    <row r="174" spans="1:135" x14ac:dyDescent="0.2">
      <c r="A174" s="103">
        <f t="shared" si="217"/>
        <v>44652</v>
      </c>
      <c r="B174" s="100">
        <f t="shared" si="214"/>
        <v>1037.6505623799999</v>
      </c>
      <c r="C174" s="3">
        <f t="shared" si="232"/>
        <v>1031.5361951299999</v>
      </c>
      <c r="D174" s="104">
        <f t="shared" si="227"/>
        <v>969.18399999999997</v>
      </c>
      <c r="E174" s="137">
        <f>IF(DAY(A173)=$A$5,VLOOKUP(A173,[1]A!$E$15:$G$200,3),E173)</f>
        <v>972.904</v>
      </c>
      <c r="F174" s="105">
        <f t="shared" si="228"/>
        <v>44613</v>
      </c>
      <c r="G174" s="159">
        <f t="shared" si="229"/>
        <v>3.8382804503582779E-3</v>
      </c>
      <c r="H174" s="106">
        <f t="shared" si="218"/>
        <v>12</v>
      </c>
      <c r="I174" s="106">
        <f t="shared" si="219"/>
        <v>31</v>
      </c>
      <c r="J174" s="100">
        <f t="shared" si="220"/>
        <v>1.0014840419265545</v>
      </c>
      <c r="K174" s="3">
        <v>1</v>
      </c>
      <c r="L174" s="100">
        <f t="shared" si="264"/>
        <v>1.00148404</v>
      </c>
      <c r="M174" s="100">
        <f t="shared" si="215"/>
        <v>1033.0670361</v>
      </c>
      <c r="N174" s="24">
        <f t="shared" si="230"/>
        <v>0</v>
      </c>
      <c r="O174" s="99">
        <f t="shared" si="221"/>
        <v>0</v>
      </c>
      <c r="P174" s="100">
        <f t="shared" si="262"/>
        <v>0</v>
      </c>
      <c r="Q174" s="99">
        <f t="shared" si="222"/>
        <v>0.14710000000000001</v>
      </c>
      <c r="R174" s="8">
        <f t="shared" si="223"/>
        <v>1.004436814</v>
      </c>
      <c r="S174" s="100">
        <f t="shared" si="224"/>
        <v>4.5835262800000001</v>
      </c>
      <c r="T174" s="100">
        <f t="shared" si="225"/>
        <v>0</v>
      </c>
      <c r="U174" s="109" t="str">
        <f t="shared" ref="U174" si="269">U173</f>
        <v>J=</v>
      </c>
      <c r="V174" s="140">
        <f t="shared" si="266"/>
        <v>44671</v>
      </c>
      <c r="W174" s="4"/>
      <c r="X174" s="131">
        <f>[2]Plan1!$A350</f>
        <v>47368</v>
      </c>
      <c r="Y174" s="136" t="str">
        <f>[2]Plan1!$C350</f>
        <v>Independência do Brasil</v>
      </c>
      <c r="AE174" s="9"/>
      <c r="AF174" s="9"/>
      <c r="AG174" s="9"/>
    </row>
    <row r="175" spans="1:135" x14ac:dyDescent="0.2">
      <c r="A175" s="103">
        <f t="shared" si="217"/>
        <v>44653</v>
      </c>
      <c r="B175" s="100">
        <f t="shared" si="214"/>
        <v>1038.1617267700001</v>
      </c>
      <c r="C175" s="3">
        <f t="shared" si="232"/>
        <v>1031.5361951299999</v>
      </c>
      <c r="D175" s="104">
        <f t="shared" si="227"/>
        <v>969.18399999999997</v>
      </c>
      <c r="E175" s="137">
        <f>IF(DAY(A174)=$A$5,VLOOKUP(A174,[1]A!$E$15:$G$200,3),E174)</f>
        <v>972.904</v>
      </c>
      <c r="F175" s="105">
        <f t="shared" si="228"/>
        <v>44613</v>
      </c>
      <c r="G175" s="159">
        <f t="shared" si="229"/>
        <v>3.8382804503582779E-3</v>
      </c>
      <c r="H175" s="106">
        <f t="shared" si="218"/>
        <v>13</v>
      </c>
      <c r="I175" s="106">
        <f t="shared" si="219"/>
        <v>31</v>
      </c>
      <c r="J175" s="100">
        <f t="shared" si="220"/>
        <v>1.0016078114550591</v>
      </c>
      <c r="K175" s="3">
        <v>1</v>
      </c>
      <c r="L175" s="100">
        <f t="shared" si="264"/>
        <v>1.0016078100000001</v>
      </c>
      <c r="M175" s="100">
        <f t="shared" si="215"/>
        <v>1033.19470933</v>
      </c>
      <c r="N175" s="24">
        <f t="shared" si="230"/>
        <v>0</v>
      </c>
      <c r="O175" s="99">
        <f t="shared" si="221"/>
        <v>0</v>
      </c>
      <c r="P175" s="100">
        <f t="shared" si="262"/>
        <v>0</v>
      </c>
      <c r="Q175" s="99">
        <f t="shared" si="222"/>
        <v>0.14710000000000001</v>
      </c>
      <c r="R175" s="8">
        <f t="shared" si="223"/>
        <v>1.0048074360000001</v>
      </c>
      <c r="S175" s="100">
        <f t="shared" si="224"/>
        <v>4.9670174400000002</v>
      </c>
      <c r="T175" s="100">
        <f t="shared" si="225"/>
        <v>0</v>
      </c>
      <c r="U175" s="109" t="str">
        <f t="shared" ref="U175" si="270">U174</f>
        <v>J=</v>
      </c>
      <c r="V175" s="140">
        <f t="shared" si="266"/>
        <v>44671</v>
      </c>
      <c r="W175" s="4"/>
      <c r="X175" s="131">
        <f>[2]Plan1!$A351</f>
        <v>47403</v>
      </c>
      <c r="Y175" s="136" t="str">
        <f>[2]Plan1!$C351</f>
        <v>Nossa Sr.a Aparecida - Padroeira do Brasil</v>
      </c>
      <c r="AE175" s="9"/>
      <c r="AF175" s="9"/>
      <c r="AG175" s="9"/>
    </row>
    <row r="176" spans="1:135" x14ac:dyDescent="0.2">
      <c r="A176" s="103">
        <f t="shared" si="217"/>
        <v>44654</v>
      </c>
      <c r="B176" s="100">
        <f t="shared" si="214"/>
        <v>1038.67313773</v>
      </c>
      <c r="C176" s="3">
        <f t="shared" si="232"/>
        <v>1031.5361951299999</v>
      </c>
      <c r="D176" s="104">
        <f t="shared" si="227"/>
        <v>969.18399999999997</v>
      </c>
      <c r="E176" s="137">
        <f>IF(DAY(A175)=$A$5,VLOOKUP(A175,[1]A!$E$15:$G$200,3),E175)</f>
        <v>972.904</v>
      </c>
      <c r="F176" s="105">
        <f t="shared" si="228"/>
        <v>44613</v>
      </c>
      <c r="G176" s="159">
        <f t="shared" si="229"/>
        <v>3.8382804503582779E-3</v>
      </c>
      <c r="H176" s="106">
        <f t="shared" si="218"/>
        <v>14</v>
      </c>
      <c r="I176" s="106">
        <f t="shared" si="219"/>
        <v>31</v>
      </c>
      <c r="J176" s="100">
        <f t="shared" si="220"/>
        <v>1.0017315962797597</v>
      </c>
      <c r="K176" s="3">
        <v>1</v>
      </c>
      <c r="L176" s="100">
        <f t="shared" si="264"/>
        <v>1.0017315899999999</v>
      </c>
      <c r="M176" s="100">
        <f t="shared" si="215"/>
        <v>1033.3223928899999</v>
      </c>
      <c r="N176" s="24">
        <f t="shared" si="230"/>
        <v>0</v>
      </c>
      <c r="O176" s="99">
        <f t="shared" si="221"/>
        <v>0</v>
      </c>
      <c r="P176" s="100">
        <f t="shared" si="262"/>
        <v>0</v>
      </c>
      <c r="Q176" s="99">
        <f t="shared" si="222"/>
        <v>0.14710000000000001</v>
      </c>
      <c r="R176" s="8">
        <f t="shared" si="223"/>
        <v>1.0051781950000001</v>
      </c>
      <c r="S176" s="100">
        <f t="shared" si="224"/>
        <v>5.3507448399999999</v>
      </c>
      <c r="T176" s="100">
        <f t="shared" si="225"/>
        <v>0</v>
      </c>
      <c r="U176" s="109" t="str">
        <f t="shared" ref="U176" si="271">U175</f>
        <v>J=</v>
      </c>
      <c r="V176" s="140">
        <f t="shared" si="266"/>
        <v>44671</v>
      </c>
      <c r="W176" s="4"/>
      <c r="X176" s="131">
        <f>[2]Plan1!$A352</f>
        <v>47424</v>
      </c>
      <c r="Y176" s="136" t="str">
        <f>[2]Plan1!$C352</f>
        <v>Finados</v>
      </c>
      <c r="AE176" s="9"/>
      <c r="AF176" s="9"/>
      <c r="AG176" s="9"/>
    </row>
    <row r="177" spans="1:135" x14ac:dyDescent="0.2">
      <c r="A177" s="103">
        <f t="shared" si="217"/>
        <v>44655</v>
      </c>
      <c r="B177" s="100">
        <f t="shared" si="214"/>
        <v>1039.1848046600001</v>
      </c>
      <c r="C177" s="3">
        <f t="shared" si="232"/>
        <v>1031.5361951299999</v>
      </c>
      <c r="D177" s="104">
        <f t="shared" si="227"/>
        <v>969.18399999999997</v>
      </c>
      <c r="E177" s="137">
        <f>IF(DAY(A176)=$A$5,VLOOKUP(A176,[1]A!$E$15:$G$200,3),E176)</f>
        <v>972.904</v>
      </c>
      <c r="F177" s="105">
        <f t="shared" si="228"/>
        <v>44613</v>
      </c>
      <c r="G177" s="159">
        <f t="shared" si="229"/>
        <v>3.8382804503582779E-3</v>
      </c>
      <c r="H177" s="106">
        <f t="shared" si="218"/>
        <v>15</v>
      </c>
      <c r="I177" s="106">
        <f t="shared" si="219"/>
        <v>31</v>
      </c>
      <c r="J177" s="100">
        <f t="shared" si="220"/>
        <v>1.0018553964025467</v>
      </c>
      <c r="K177" s="3">
        <v>1</v>
      </c>
      <c r="L177" s="100">
        <f t="shared" si="264"/>
        <v>1.00185539</v>
      </c>
      <c r="M177" s="100">
        <f t="shared" si="215"/>
        <v>1033.4500970700001</v>
      </c>
      <c r="N177" s="24">
        <f t="shared" si="230"/>
        <v>0</v>
      </c>
      <c r="O177" s="99">
        <f t="shared" si="221"/>
        <v>0</v>
      </c>
      <c r="P177" s="100">
        <f t="shared" si="262"/>
        <v>0</v>
      </c>
      <c r="Q177" s="99">
        <f t="shared" si="222"/>
        <v>0.14710000000000001</v>
      </c>
      <c r="R177" s="8">
        <f t="shared" si="223"/>
        <v>1.0055490899999999</v>
      </c>
      <c r="S177" s="100">
        <f t="shared" si="224"/>
        <v>5.7347075900000002</v>
      </c>
      <c r="T177" s="100">
        <f t="shared" si="225"/>
        <v>0</v>
      </c>
      <c r="U177" s="109" t="str">
        <f t="shared" ref="U177" si="272">U176</f>
        <v>J=</v>
      </c>
      <c r="V177" s="140">
        <f t="shared" si="266"/>
        <v>44671</v>
      </c>
      <c r="W177" s="4"/>
      <c r="X177" s="131">
        <f>[2]Plan1!$A353</f>
        <v>47437</v>
      </c>
      <c r="Y177" s="136" t="str">
        <f>[2]Plan1!$C353</f>
        <v>Proclamação da República</v>
      </c>
      <c r="AE177" s="9"/>
      <c r="AF177" s="9"/>
      <c r="AG177" s="9"/>
    </row>
    <row r="178" spans="1:135" x14ac:dyDescent="0.2">
      <c r="A178" s="103">
        <f t="shared" si="217"/>
        <v>44656</v>
      </c>
      <c r="B178" s="100">
        <f t="shared" si="214"/>
        <v>1039.69672971</v>
      </c>
      <c r="C178" s="3">
        <f t="shared" si="232"/>
        <v>1031.5361951299999</v>
      </c>
      <c r="D178" s="104">
        <f t="shared" si="227"/>
        <v>969.18399999999997</v>
      </c>
      <c r="E178" s="137">
        <f>IF(DAY(A177)=$A$5,VLOOKUP(A177,[1]A!$E$15:$G$200,3),E177)</f>
        <v>972.904</v>
      </c>
      <c r="F178" s="105">
        <f t="shared" si="228"/>
        <v>44613</v>
      </c>
      <c r="G178" s="159">
        <f t="shared" si="229"/>
        <v>3.8382804503582779E-3</v>
      </c>
      <c r="H178" s="106">
        <f t="shared" si="218"/>
        <v>16</v>
      </c>
      <c r="I178" s="106">
        <f t="shared" si="219"/>
        <v>31</v>
      </c>
      <c r="J178" s="100">
        <f t="shared" si="220"/>
        <v>1.0019792118253108</v>
      </c>
      <c r="K178" s="3">
        <v>1</v>
      </c>
      <c r="L178" s="100">
        <f t="shared" si="264"/>
        <v>1.00197921</v>
      </c>
      <c r="M178" s="100">
        <f t="shared" si="215"/>
        <v>1033.5778218800001</v>
      </c>
      <c r="N178" s="24">
        <f t="shared" si="230"/>
        <v>0</v>
      </c>
      <c r="O178" s="99">
        <f t="shared" si="221"/>
        <v>0</v>
      </c>
      <c r="P178" s="100">
        <f t="shared" si="262"/>
        <v>0</v>
      </c>
      <c r="Q178" s="99">
        <f t="shared" si="222"/>
        <v>0.14710000000000001</v>
      </c>
      <c r="R178" s="8">
        <f t="shared" si="223"/>
        <v>1.0059201230000001</v>
      </c>
      <c r="S178" s="100">
        <f t="shared" si="224"/>
        <v>6.1189078300000004</v>
      </c>
      <c r="T178" s="100">
        <f t="shared" si="225"/>
        <v>0</v>
      </c>
      <c r="U178" s="109" t="str">
        <f t="shared" ref="U178" si="273">U177</f>
        <v>J=</v>
      </c>
      <c r="V178" s="140">
        <f t="shared" si="266"/>
        <v>44671</v>
      </c>
      <c r="W178" s="4"/>
      <c r="X178" s="131">
        <f>[2]Plan1!$A354</f>
        <v>47442</v>
      </c>
      <c r="Y178" s="136" t="str">
        <f>[2]Plan1!$C354</f>
        <v>Dia Nacional de Zumbi e da Consciência Negra</v>
      </c>
      <c r="AE178" s="9"/>
      <c r="AF178" s="9"/>
      <c r="AG178" s="9"/>
    </row>
    <row r="179" spans="1:135" x14ac:dyDescent="0.2">
      <c r="A179" s="103">
        <f t="shared" si="217"/>
        <v>44657</v>
      </c>
      <c r="B179" s="100">
        <f t="shared" si="214"/>
        <v>1040.2089005</v>
      </c>
      <c r="C179" s="3">
        <f t="shared" si="232"/>
        <v>1031.5361951299999</v>
      </c>
      <c r="D179" s="104">
        <f t="shared" si="227"/>
        <v>969.18399999999997</v>
      </c>
      <c r="E179" s="137">
        <f>IF(DAY(A178)=$A$5,VLOOKUP(A178,[1]A!$E$15:$G$200,3),E178)</f>
        <v>972.904</v>
      </c>
      <c r="F179" s="105">
        <f t="shared" si="228"/>
        <v>44613</v>
      </c>
      <c r="G179" s="159">
        <f t="shared" si="229"/>
        <v>3.8382804503582779E-3</v>
      </c>
      <c r="H179" s="106">
        <f t="shared" si="218"/>
        <v>17</v>
      </c>
      <c r="I179" s="106">
        <f t="shared" si="219"/>
        <v>31</v>
      </c>
      <c r="J179" s="100">
        <f t="shared" si="220"/>
        <v>1.0021030425499429</v>
      </c>
      <c r="K179" s="3">
        <v>1</v>
      </c>
      <c r="L179" s="100">
        <f t="shared" si="264"/>
        <v>1.0021030399999999</v>
      </c>
      <c r="M179" s="100">
        <f t="shared" si="215"/>
        <v>1033.705557</v>
      </c>
      <c r="N179" s="24">
        <f t="shared" si="230"/>
        <v>0</v>
      </c>
      <c r="O179" s="99">
        <f t="shared" si="221"/>
        <v>0</v>
      </c>
      <c r="P179" s="100">
        <f t="shared" si="262"/>
        <v>0</v>
      </c>
      <c r="Q179" s="99">
        <f t="shared" si="222"/>
        <v>0.14710000000000001</v>
      </c>
      <c r="R179" s="8">
        <f t="shared" si="223"/>
        <v>1.006291292</v>
      </c>
      <c r="S179" s="100">
        <f t="shared" si="224"/>
        <v>6.5033434999999997</v>
      </c>
      <c r="T179" s="100">
        <f t="shared" si="225"/>
        <v>0</v>
      </c>
      <c r="U179" s="109" t="str">
        <f t="shared" ref="U179" si="274">U178</f>
        <v>J=</v>
      </c>
      <c r="V179" s="140">
        <f t="shared" si="266"/>
        <v>44671</v>
      </c>
      <c r="W179" s="4"/>
      <c r="X179" s="131">
        <f>[2]Plan1!$A355</f>
        <v>47477</v>
      </c>
      <c r="Y179" s="136" t="str">
        <f>[2]Plan1!$C355</f>
        <v>Natal</v>
      </c>
      <c r="AE179" s="9"/>
      <c r="AF179" s="9"/>
      <c r="AG179" s="9"/>
    </row>
    <row r="180" spans="1:135" x14ac:dyDescent="0.2">
      <c r="A180" s="103">
        <f t="shared" si="217"/>
        <v>44658</v>
      </c>
      <c r="B180" s="100">
        <f t="shared" si="214"/>
        <v>1040.72131814</v>
      </c>
      <c r="C180" s="3">
        <f t="shared" si="232"/>
        <v>1031.5361951299999</v>
      </c>
      <c r="D180" s="104">
        <f t="shared" si="227"/>
        <v>969.18399999999997</v>
      </c>
      <c r="E180" s="137">
        <f>IF(DAY(A179)=$A$5,VLOOKUP(A179,[1]A!$E$15:$G$200,3),E179)</f>
        <v>972.904</v>
      </c>
      <c r="F180" s="105">
        <f t="shared" si="228"/>
        <v>44613</v>
      </c>
      <c r="G180" s="159">
        <f t="shared" si="229"/>
        <v>3.8382804503582779E-3</v>
      </c>
      <c r="H180" s="106">
        <f t="shared" si="218"/>
        <v>18</v>
      </c>
      <c r="I180" s="106">
        <f t="shared" si="219"/>
        <v>31</v>
      </c>
      <c r="J180" s="100">
        <f t="shared" si="220"/>
        <v>1.0022268885783336</v>
      </c>
      <c r="K180" s="3">
        <v>1</v>
      </c>
      <c r="L180" s="100">
        <f t="shared" si="264"/>
        <v>1.00222688</v>
      </c>
      <c r="M180" s="100">
        <f t="shared" si="215"/>
        <v>1033.83330245</v>
      </c>
      <c r="N180" s="24">
        <f t="shared" si="230"/>
        <v>0</v>
      </c>
      <c r="O180" s="99">
        <f t="shared" si="221"/>
        <v>0</v>
      </c>
      <c r="P180" s="100">
        <f t="shared" si="262"/>
        <v>0</v>
      </c>
      <c r="Q180" s="99">
        <f t="shared" si="222"/>
        <v>0.14710000000000001</v>
      </c>
      <c r="R180" s="8">
        <f t="shared" si="223"/>
        <v>1.0066625979999999</v>
      </c>
      <c r="S180" s="100">
        <f t="shared" si="224"/>
        <v>6.8880156899999996</v>
      </c>
      <c r="T180" s="100">
        <f t="shared" si="225"/>
        <v>0</v>
      </c>
      <c r="U180" s="109" t="str">
        <f t="shared" ref="U180" si="275">U179</f>
        <v>J=</v>
      </c>
      <c r="V180" s="140">
        <f t="shared" si="266"/>
        <v>44671</v>
      </c>
      <c r="W180" s="4"/>
      <c r="X180" s="131">
        <f>[2]Plan1!$A356</f>
        <v>47484</v>
      </c>
      <c r="Y180" s="136" t="str">
        <f>[2]Plan1!$C356</f>
        <v>Confraternização Universal</v>
      </c>
      <c r="AE180" s="9"/>
      <c r="AF180" s="9"/>
      <c r="AG180" s="9"/>
    </row>
    <row r="181" spans="1:135" x14ac:dyDescent="0.2">
      <c r="A181" s="103">
        <f t="shared" si="217"/>
        <v>44659</v>
      </c>
      <c r="B181" s="100">
        <f t="shared" si="214"/>
        <v>1041.2339930600001</v>
      </c>
      <c r="C181" s="3">
        <f t="shared" si="232"/>
        <v>1031.5361951299999</v>
      </c>
      <c r="D181" s="104">
        <f t="shared" si="227"/>
        <v>969.18399999999997</v>
      </c>
      <c r="E181" s="137">
        <f>IF(DAY(A180)=$A$5,VLOOKUP(A180,[1]A!$E$15:$G$200,3),E180)</f>
        <v>972.904</v>
      </c>
      <c r="F181" s="105">
        <f t="shared" si="228"/>
        <v>44613</v>
      </c>
      <c r="G181" s="159">
        <f t="shared" si="229"/>
        <v>3.8382804503582779E-3</v>
      </c>
      <c r="H181" s="106">
        <f t="shared" si="218"/>
        <v>19</v>
      </c>
      <c r="I181" s="106">
        <f t="shared" si="219"/>
        <v>31</v>
      </c>
      <c r="J181" s="100">
        <f t="shared" si="220"/>
        <v>1.0023507499123749</v>
      </c>
      <c r="K181" s="3">
        <v>1</v>
      </c>
      <c r="L181" s="100">
        <f t="shared" si="264"/>
        <v>1.00235074</v>
      </c>
      <c r="M181" s="100">
        <f t="shared" si="215"/>
        <v>1033.96106852</v>
      </c>
      <c r="N181" s="24">
        <f t="shared" si="230"/>
        <v>0</v>
      </c>
      <c r="O181" s="99">
        <f t="shared" si="221"/>
        <v>0</v>
      </c>
      <c r="P181" s="100">
        <f t="shared" si="262"/>
        <v>0</v>
      </c>
      <c r="Q181" s="99">
        <f t="shared" si="222"/>
        <v>0.14710000000000001</v>
      </c>
      <c r="R181" s="8">
        <f t="shared" si="223"/>
        <v>1.007034041</v>
      </c>
      <c r="S181" s="100">
        <f t="shared" si="224"/>
        <v>7.27292454</v>
      </c>
      <c r="T181" s="100">
        <f t="shared" si="225"/>
        <v>0</v>
      </c>
      <c r="U181" s="109" t="str">
        <f t="shared" ref="U181" si="276">U180</f>
        <v>J=</v>
      </c>
      <c r="V181" s="140">
        <f t="shared" si="266"/>
        <v>44671</v>
      </c>
      <c r="W181" s="4"/>
      <c r="X181" s="131">
        <f>[2]Plan1!$A357</f>
        <v>47546</v>
      </c>
      <c r="Y181" s="136" t="str">
        <f>[2]Plan1!$C357</f>
        <v>Carnaval</v>
      </c>
      <c r="AE181" s="9"/>
      <c r="AF181" s="9"/>
      <c r="AG181" s="9"/>
    </row>
    <row r="182" spans="1:135" x14ac:dyDescent="0.2">
      <c r="A182" s="103">
        <f t="shared" si="217"/>
        <v>44660</v>
      </c>
      <c r="B182" s="100">
        <f t="shared" si="214"/>
        <v>1041.74692536</v>
      </c>
      <c r="C182" s="3">
        <f t="shared" si="232"/>
        <v>1031.5361951299999</v>
      </c>
      <c r="D182" s="104">
        <f t="shared" si="227"/>
        <v>969.18399999999997</v>
      </c>
      <c r="E182" s="137">
        <f>IF(DAY(A181)=$A$5,VLOOKUP(A181,[1]A!$E$15:$G$200,3),E181)</f>
        <v>972.904</v>
      </c>
      <c r="F182" s="105">
        <f t="shared" si="228"/>
        <v>44613</v>
      </c>
      <c r="G182" s="159">
        <f t="shared" si="229"/>
        <v>3.8382804503582779E-3</v>
      </c>
      <c r="H182" s="106">
        <f t="shared" si="218"/>
        <v>20</v>
      </c>
      <c r="I182" s="106">
        <f t="shared" si="219"/>
        <v>31</v>
      </c>
      <c r="J182" s="100">
        <f t="shared" si="220"/>
        <v>1.0024746265539581</v>
      </c>
      <c r="K182" s="3">
        <v>1</v>
      </c>
      <c r="L182" s="100">
        <f t="shared" si="264"/>
        <v>1.0024746200000001</v>
      </c>
      <c r="M182" s="100">
        <f t="shared" si="215"/>
        <v>1034.0888552199999</v>
      </c>
      <c r="N182" s="24">
        <f t="shared" si="230"/>
        <v>0</v>
      </c>
      <c r="O182" s="99">
        <f t="shared" si="221"/>
        <v>0</v>
      </c>
      <c r="P182" s="100">
        <f t="shared" si="262"/>
        <v>0</v>
      </c>
      <c r="Q182" s="99">
        <f t="shared" si="222"/>
        <v>0.14710000000000001</v>
      </c>
      <c r="R182" s="8">
        <f t="shared" si="223"/>
        <v>1.007405621</v>
      </c>
      <c r="S182" s="100">
        <f t="shared" si="224"/>
        <v>7.6580701400000004</v>
      </c>
      <c r="T182" s="100">
        <f t="shared" si="225"/>
        <v>0</v>
      </c>
      <c r="U182" s="109" t="str">
        <f t="shared" ref="U182" si="277">U181</f>
        <v>J=</v>
      </c>
      <c r="V182" s="140">
        <f t="shared" si="266"/>
        <v>44671</v>
      </c>
      <c r="W182" s="4"/>
      <c r="X182" s="131">
        <f>[2]Plan1!$A358</f>
        <v>47547</v>
      </c>
      <c r="Y182" s="136" t="str">
        <f>[2]Plan1!$C358</f>
        <v>Carnaval</v>
      </c>
      <c r="AE182" s="9"/>
      <c r="AF182" s="9"/>
      <c r="AG182" s="9"/>
    </row>
    <row r="183" spans="1:135" x14ac:dyDescent="0.2">
      <c r="A183" s="103">
        <f t="shared" si="217"/>
        <v>44661</v>
      </c>
      <c r="B183" s="100">
        <f t="shared" si="214"/>
        <v>1042.26010574</v>
      </c>
      <c r="C183" s="3">
        <f t="shared" si="232"/>
        <v>1031.5361951299999</v>
      </c>
      <c r="D183" s="104">
        <f t="shared" si="227"/>
        <v>969.18399999999997</v>
      </c>
      <c r="E183" s="137">
        <f>IF(DAY(A182)=$A$5,VLOOKUP(A182,[1]A!$E$15:$G$200,3),E182)</f>
        <v>972.904</v>
      </c>
      <c r="F183" s="105">
        <f t="shared" si="228"/>
        <v>44613</v>
      </c>
      <c r="G183" s="159">
        <f t="shared" si="229"/>
        <v>3.8382804503582779E-3</v>
      </c>
      <c r="H183" s="106">
        <f t="shared" si="218"/>
        <v>21</v>
      </c>
      <c r="I183" s="106">
        <f t="shared" si="219"/>
        <v>31</v>
      </c>
      <c r="J183" s="100">
        <f t="shared" si="220"/>
        <v>1.0025985185049748</v>
      </c>
      <c r="K183" s="3">
        <v>1</v>
      </c>
      <c r="L183" s="100">
        <f t="shared" si="264"/>
        <v>1.0025985100000001</v>
      </c>
      <c r="M183" s="100">
        <f t="shared" si="215"/>
        <v>1034.21665224</v>
      </c>
      <c r="N183" s="24">
        <f t="shared" si="230"/>
        <v>0</v>
      </c>
      <c r="O183" s="99">
        <f t="shared" si="221"/>
        <v>0</v>
      </c>
      <c r="P183" s="100">
        <f t="shared" si="262"/>
        <v>0</v>
      </c>
      <c r="Q183" s="99">
        <f t="shared" si="222"/>
        <v>0.14710000000000001</v>
      </c>
      <c r="R183" s="8">
        <f t="shared" si="223"/>
        <v>1.007777339</v>
      </c>
      <c r="S183" s="100">
        <f t="shared" si="224"/>
        <v>8.0434535</v>
      </c>
      <c r="T183" s="100">
        <f t="shared" si="225"/>
        <v>0</v>
      </c>
      <c r="U183" s="109" t="str">
        <f t="shared" ref="U183" si="278">U182</f>
        <v>J=</v>
      </c>
      <c r="V183" s="140">
        <f t="shared" si="266"/>
        <v>44671</v>
      </c>
      <c r="W183" s="4"/>
      <c r="X183" s="131">
        <f>[2]Plan1!$A359</f>
        <v>47592</v>
      </c>
      <c r="Y183" s="136" t="str">
        <f>[2]Plan1!$C359</f>
        <v>Paixão de Cristo</v>
      </c>
      <c r="AE183" s="9"/>
      <c r="AF183" s="9"/>
      <c r="AG183" s="9"/>
    </row>
    <row r="184" spans="1:135" x14ac:dyDescent="0.2">
      <c r="A184" s="103">
        <f t="shared" si="217"/>
        <v>44662</v>
      </c>
      <c r="B184" s="100">
        <f t="shared" si="214"/>
        <v>1042.7735425999999</v>
      </c>
      <c r="C184" s="3">
        <f t="shared" si="232"/>
        <v>1031.5361951299999</v>
      </c>
      <c r="D184" s="104">
        <f t="shared" si="227"/>
        <v>969.18399999999997</v>
      </c>
      <c r="E184" s="137">
        <f>IF(DAY(A183)=$A$5,VLOOKUP(A183,[1]A!$E$15:$G$200,3),E183)</f>
        <v>972.904</v>
      </c>
      <c r="F184" s="105">
        <f t="shared" si="228"/>
        <v>44613</v>
      </c>
      <c r="G184" s="159">
        <f t="shared" si="229"/>
        <v>3.8382804503582779E-3</v>
      </c>
      <c r="H184" s="106">
        <f t="shared" si="218"/>
        <v>22</v>
      </c>
      <c r="I184" s="106">
        <f t="shared" si="219"/>
        <v>31</v>
      </c>
      <c r="J184" s="100">
        <f t="shared" si="220"/>
        <v>1.0027224257673173</v>
      </c>
      <c r="K184" s="3">
        <v>1</v>
      </c>
      <c r="L184" s="100">
        <f t="shared" si="264"/>
        <v>1.00272242</v>
      </c>
      <c r="M184" s="100">
        <f t="shared" si="215"/>
        <v>1034.34446989</v>
      </c>
      <c r="N184" s="24">
        <f t="shared" si="230"/>
        <v>0</v>
      </c>
      <c r="O184" s="99">
        <f t="shared" si="221"/>
        <v>0</v>
      </c>
      <c r="P184" s="100">
        <f t="shared" si="262"/>
        <v>0</v>
      </c>
      <c r="Q184" s="99">
        <f t="shared" si="222"/>
        <v>0.14710000000000001</v>
      </c>
      <c r="R184" s="8">
        <f t="shared" si="223"/>
        <v>1.0081491929999999</v>
      </c>
      <c r="S184" s="100">
        <f t="shared" si="224"/>
        <v>8.4290727099999998</v>
      </c>
      <c r="T184" s="100">
        <f t="shared" si="225"/>
        <v>0</v>
      </c>
      <c r="U184" s="109" t="str">
        <f t="shared" ref="U184" si="279">U183</f>
        <v>J=</v>
      </c>
      <c r="V184" s="140">
        <f t="shared" si="266"/>
        <v>44671</v>
      </c>
      <c r="W184" s="4"/>
      <c r="X184" s="131">
        <f>[2]Plan1!$A360</f>
        <v>47594</v>
      </c>
      <c r="Y184" s="136" t="str">
        <f>[2]Plan1!$C360</f>
        <v>Tiradentes</v>
      </c>
      <c r="AE184" s="9"/>
      <c r="AF184" s="9"/>
      <c r="AG184" s="9"/>
    </row>
    <row r="185" spans="1:135" x14ac:dyDescent="0.2">
      <c r="A185" s="103">
        <f t="shared" si="217"/>
        <v>44663</v>
      </c>
      <c r="B185" s="100">
        <f t="shared" si="214"/>
        <v>1043.2872276800001</v>
      </c>
      <c r="C185" s="3">
        <f t="shared" si="232"/>
        <v>1031.5361951299999</v>
      </c>
      <c r="D185" s="104">
        <f t="shared" si="227"/>
        <v>969.18399999999997</v>
      </c>
      <c r="E185" s="137">
        <f>IF(DAY(A184)=$A$5,VLOOKUP(A184,[1]A!$E$15:$G$200,3),E184)</f>
        <v>972.904</v>
      </c>
      <c r="F185" s="105">
        <f t="shared" si="228"/>
        <v>44613</v>
      </c>
      <c r="G185" s="159">
        <f t="shared" si="229"/>
        <v>3.8382804503582779E-3</v>
      </c>
      <c r="H185" s="106">
        <f t="shared" si="218"/>
        <v>23</v>
      </c>
      <c r="I185" s="106">
        <f t="shared" si="219"/>
        <v>31</v>
      </c>
      <c r="J185" s="100">
        <f t="shared" si="220"/>
        <v>1.0028463483428778</v>
      </c>
      <c r="K185" s="3">
        <v>1</v>
      </c>
      <c r="L185" s="100">
        <f t="shared" si="264"/>
        <v>1.0028463400000001</v>
      </c>
      <c r="M185" s="100">
        <f t="shared" si="215"/>
        <v>1034.47229786</v>
      </c>
      <c r="N185" s="24">
        <f t="shared" si="230"/>
        <v>0</v>
      </c>
      <c r="O185" s="99">
        <f t="shared" si="221"/>
        <v>0</v>
      </c>
      <c r="P185" s="100">
        <f t="shared" si="262"/>
        <v>0</v>
      </c>
      <c r="Q185" s="99">
        <f t="shared" si="222"/>
        <v>0.14710000000000001</v>
      </c>
      <c r="R185" s="8">
        <f t="shared" si="223"/>
        <v>1.008521185</v>
      </c>
      <c r="S185" s="100">
        <f t="shared" si="224"/>
        <v>8.8149298199999997</v>
      </c>
      <c r="T185" s="100">
        <f t="shared" si="225"/>
        <v>0</v>
      </c>
      <c r="U185" s="109" t="str">
        <f t="shared" ref="U185" si="280">U184</f>
        <v>J=</v>
      </c>
      <c r="V185" s="140">
        <f t="shared" si="266"/>
        <v>44671</v>
      </c>
      <c r="W185" s="4"/>
      <c r="X185" s="131">
        <f>[2]Plan1!$A361</f>
        <v>47604</v>
      </c>
      <c r="Y185" s="136" t="str">
        <f>[2]Plan1!$C361</f>
        <v>Dia do Trabalho</v>
      </c>
      <c r="AE185" s="9"/>
      <c r="AF185" s="9"/>
      <c r="AG185" s="9"/>
    </row>
    <row r="186" spans="1:135" x14ac:dyDescent="0.2">
      <c r="A186" s="103">
        <f t="shared" si="217"/>
        <v>44664</v>
      </c>
      <c r="B186" s="100">
        <f t="shared" si="214"/>
        <v>1043.8011704099999</v>
      </c>
      <c r="C186" s="3">
        <f t="shared" si="232"/>
        <v>1031.5361951299999</v>
      </c>
      <c r="D186" s="104">
        <f t="shared" si="227"/>
        <v>969.18399999999997</v>
      </c>
      <c r="E186" s="137">
        <f>IF(DAY(A185)=$A$5,VLOOKUP(A185,[1]A!$E$15:$G$200,3),E185)</f>
        <v>972.904</v>
      </c>
      <c r="F186" s="105">
        <f t="shared" si="228"/>
        <v>44613</v>
      </c>
      <c r="G186" s="159">
        <f t="shared" si="229"/>
        <v>3.8382804503582779E-3</v>
      </c>
      <c r="H186" s="106">
        <f t="shared" si="218"/>
        <v>24</v>
      </c>
      <c r="I186" s="106">
        <f t="shared" si="219"/>
        <v>31</v>
      </c>
      <c r="J186" s="100">
        <f t="shared" si="220"/>
        <v>1.0029702862335488</v>
      </c>
      <c r="K186" s="3">
        <v>1</v>
      </c>
      <c r="L186" s="100">
        <f t="shared" si="264"/>
        <v>1.00297028</v>
      </c>
      <c r="M186" s="100">
        <f t="shared" si="215"/>
        <v>1034.60014645</v>
      </c>
      <c r="N186" s="24">
        <f t="shared" si="230"/>
        <v>0</v>
      </c>
      <c r="O186" s="99">
        <f t="shared" si="221"/>
        <v>0</v>
      </c>
      <c r="P186" s="100">
        <f t="shared" si="262"/>
        <v>0</v>
      </c>
      <c r="Q186" s="99">
        <f t="shared" si="222"/>
        <v>0.14710000000000001</v>
      </c>
      <c r="R186" s="8">
        <f t="shared" si="223"/>
        <v>1.008893314</v>
      </c>
      <c r="S186" s="100">
        <f t="shared" si="224"/>
        <v>9.2010239600000006</v>
      </c>
      <c r="T186" s="100">
        <f t="shared" si="225"/>
        <v>0</v>
      </c>
      <c r="U186" s="109" t="str">
        <f t="shared" ref="U186" si="281">U185</f>
        <v>J=</v>
      </c>
      <c r="V186" s="140">
        <f t="shared" si="266"/>
        <v>44671</v>
      </c>
      <c r="W186" s="4"/>
      <c r="X186" s="131">
        <f>[2]Plan1!$A362</f>
        <v>47654</v>
      </c>
      <c r="Y186" s="136" t="str">
        <f>[2]Plan1!$C362</f>
        <v>Corpus Christi</v>
      </c>
      <c r="AE186" s="9"/>
      <c r="AF186" s="9"/>
      <c r="AG186" s="9"/>
    </row>
    <row r="187" spans="1:135" x14ac:dyDescent="0.2">
      <c r="A187" s="103">
        <f t="shared" si="217"/>
        <v>44665</v>
      </c>
      <c r="B187" s="100">
        <f t="shared" si="214"/>
        <v>1044.31536048</v>
      </c>
      <c r="C187" s="3">
        <f t="shared" si="232"/>
        <v>1031.5361951299999</v>
      </c>
      <c r="D187" s="104">
        <f t="shared" si="227"/>
        <v>969.18399999999997</v>
      </c>
      <c r="E187" s="137">
        <f>IF(DAY(A186)=$A$5,VLOOKUP(A186,[1]A!$E$15:$G$200,3),E186)</f>
        <v>972.904</v>
      </c>
      <c r="F187" s="105">
        <f t="shared" si="228"/>
        <v>44613</v>
      </c>
      <c r="G187" s="159">
        <f t="shared" si="229"/>
        <v>3.8382804503582779E-3</v>
      </c>
      <c r="H187" s="106">
        <f t="shared" si="218"/>
        <v>25</v>
      </c>
      <c r="I187" s="106">
        <f t="shared" si="219"/>
        <v>31</v>
      </c>
      <c r="J187" s="100">
        <f t="shared" si="220"/>
        <v>1.003094239441223</v>
      </c>
      <c r="K187" s="3">
        <v>1</v>
      </c>
      <c r="L187" s="100">
        <f t="shared" si="264"/>
        <v>1.0030942300000001</v>
      </c>
      <c r="M187" s="100">
        <f t="shared" si="215"/>
        <v>1034.7280053699999</v>
      </c>
      <c r="N187" s="24">
        <f t="shared" si="230"/>
        <v>0</v>
      </c>
      <c r="O187" s="99">
        <f t="shared" si="221"/>
        <v>0</v>
      </c>
      <c r="P187" s="100">
        <f t="shared" si="262"/>
        <v>0</v>
      </c>
      <c r="Q187" s="99">
        <f t="shared" si="222"/>
        <v>0.14710000000000001</v>
      </c>
      <c r="R187" s="8">
        <f t="shared" si="223"/>
        <v>1.0092655800000001</v>
      </c>
      <c r="S187" s="100">
        <f t="shared" si="224"/>
        <v>9.5873551100000007</v>
      </c>
      <c r="T187" s="100">
        <f t="shared" si="225"/>
        <v>0</v>
      </c>
      <c r="U187" s="109" t="str">
        <f t="shared" ref="U187" si="282">U186</f>
        <v>J=</v>
      </c>
      <c r="V187" s="140">
        <f t="shared" si="266"/>
        <v>44671</v>
      </c>
      <c r="W187" s="4"/>
      <c r="X187" s="131">
        <f>[2]Plan1!$A363</f>
        <v>47733</v>
      </c>
      <c r="Y187" s="136" t="str">
        <f>[2]Plan1!$C363</f>
        <v>Independência do Brasil</v>
      </c>
      <c r="AE187" s="9"/>
      <c r="AF187" s="9"/>
      <c r="AG187" s="9"/>
    </row>
    <row r="188" spans="1:135" x14ac:dyDescent="0.2">
      <c r="A188" s="103">
        <f t="shared" si="217"/>
        <v>44666</v>
      </c>
      <c r="B188" s="100">
        <f t="shared" si="214"/>
        <v>1044.82980937</v>
      </c>
      <c r="C188" s="3">
        <f t="shared" si="232"/>
        <v>1031.5361951299999</v>
      </c>
      <c r="D188" s="104">
        <f t="shared" si="227"/>
        <v>969.18399999999997</v>
      </c>
      <c r="E188" s="137">
        <f>IF(DAY(A187)=$A$5,VLOOKUP(A187,[1]A!$E$15:$G$200,3),E187)</f>
        <v>972.904</v>
      </c>
      <c r="F188" s="105">
        <f t="shared" si="228"/>
        <v>44613</v>
      </c>
      <c r="G188" s="159">
        <f t="shared" si="229"/>
        <v>3.8382804503582779E-3</v>
      </c>
      <c r="H188" s="106">
        <f t="shared" si="218"/>
        <v>26</v>
      </c>
      <c r="I188" s="106">
        <f t="shared" si="219"/>
        <v>31</v>
      </c>
      <c r="J188" s="100">
        <f t="shared" si="220"/>
        <v>1.0032182079677934</v>
      </c>
      <c r="K188" s="3">
        <v>1</v>
      </c>
      <c r="L188" s="100">
        <f t="shared" si="264"/>
        <v>1.0032182000000001</v>
      </c>
      <c r="M188" s="100">
        <f t="shared" si="215"/>
        <v>1034.85588491</v>
      </c>
      <c r="N188" s="24">
        <f t="shared" si="230"/>
        <v>0</v>
      </c>
      <c r="O188" s="99">
        <f t="shared" si="221"/>
        <v>0</v>
      </c>
      <c r="P188" s="100">
        <f t="shared" si="262"/>
        <v>0</v>
      </c>
      <c r="Q188" s="99">
        <f t="shared" si="222"/>
        <v>0.14710000000000001</v>
      </c>
      <c r="R188" s="8">
        <f t="shared" si="223"/>
        <v>1.009637984</v>
      </c>
      <c r="S188" s="100">
        <f t="shared" si="224"/>
        <v>9.9739244599999992</v>
      </c>
      <c r="T188" s="100">
        <f t="shared" si="225"/>
        <v>0</v>
      </c>
      <c r="U188" s="109" t="str">
        <f t="shared" ref="U188" si="283">U187</f>
        <v>J=</v>
      </c>
      <c r="V188" s="140">
        <f t="shared" si="266"/>
        <v>44671</v>
      </c>
      <c r="W188" s="4"/>
      <c r="X188" s="131">
        <f>[2]Plan1!$A364</f>
        <v>47768</v>
      </c>
      <c r="Y188" s="136" t="str">
        <f>[2]Plan1!$C364</f>
        <v>Nossa Sr.a Aparecida - Padroeira do Brasil</v>
      </c>
      <c r="AE188" s="9"/>
      <c r="AF188" s="9"/>
      <c r="AG188" s="9"/>
    </row>
    <row r="189" spans="1:135" ht="15" x14ac:dyDescent="0.2">
      <c r="A189" s="103">
        <f t="shared" si="217"/>
        <v>44667</v>
      </c>
      <c r="B189" s="100">
        <f t="shared" si="214"/>
        <v>1045.3445161299999</v>
      </c>
      <c r="C189" s="3">
        <f t="shared" si="232"/>
        <v>1031.5361951299999</v>
      </c>
      <c r="D189" s="104">
        <f t="shared" si="227"/>
        <v>969.18399999999997</v>
      </c>
      <c r="E189" s="137">
        <f>IF(DAY(A188)=$A$5,VLOOKUP(A188,[1]A!$E$15:$G$200,3),E188)</f>
        <v>972.904</v>
      </c>
      <c r="F189" s="105">
        <f t="shared" si="228"/>
        <v>44613</v>
      </c>
      <c r="G189" s="159">
        <f t="shared" si="229"/>
        <v>3.8382804503582779E-3</v>
      </c>
      <c r="H189" s="106">
        <f t="shared" si="218"/>
        <v>27</v>
      </c>
      <c r="I189" s="106">
        <f t="shared" si="219"/>
        <v>31</v>
      </c>
      <c r="J189" s="100">
        <f t="shared" si="220"/>
        <v>1.0033421918151531</v>
      </c>
      <c r="K189" s="3">
        <v>1</v>
      </c>
      <c r="L189" s="100">
        <f t="shared" si="264"/>
        <v>1.0033421899999999</v>
      </c>
      <c r="M189" s="100">
        <f t="shared" si="215"/>
        <v>1034.98378508</v>
      </c>
      <c r="N189" s="24">
        <f t="shared" si="230"/>
        <v>0</v>
      </c>
      <c r="O189" s="99">
        <f t="shared" si="221"/>
        <v>0</v>
      </c>
      <c r="P189" s="161">
        <v>37.089241780000002</v>
      </c>
      <c r="Q189" s="99">
        <f t="shared" si="222"/>
        <v>0.14710000000000001</v>
      </c>
      <c r="R189" s="8">
        <f t="shared" si="223"/>
        <v>1.010010525</v>
      </c>
      <c r="S189" s="100">
        <f t="shared" si="224"/>
        <v>10.36073105</v>
      </c>
      <c r="T189" s="100">
        <f t="shared" si="225"/>
        <v>0</v>
      </c>
      <c r="U189" s="109" t="str">
        <f t="shared" ref="U189" si="284">U188</f>
        <v>J=</v>
      </c>
      <c r="V189" s="140">
        <f t="shared" si="266"/>
        <v>44671</v>
      </c>
      <c r="W189" s="4"/>
      <c r="X189" s="131">
        <f>[2]Plan1!$A365</f>
        <v>47789</v>
      </c>
      <c r="Y189" s="136" t="str">
        <f>[2]Plan1!$C365</f>
        <v>Finados</v>
      </c>
      <c r="AE189" s="9"/>
      <c r="AF189" s="9"/>
      <c r="AG189" s="9"/>
    </row>
    <row r="190" spans="1:135" x14ac:dyDescent="0.2">
      <c r="A190" s="103">
        <f t="shared" si="217"/>
        <v>44668</v>
      </c>
      <c r="B190" s="100">
        <f t="shared" si="214"/>
        <v>1045.8594704299999</v>
      </c>
      <c r="C190" s="3">
        <f t="shared" si="232"/>
        <v>1031.5361951299999</v>
      </c>
      <c r="D190" s="104">
        <f t="shared" si="227"/>
        <v>969.18399999999997</v>
      </c>
      <c r="E190" s="137">
        <f>IF(DAY(A189)=$A$5,VLOOKUP(A189,[1]A!$E$15:$G$200,3),E189)</f>
        <v>972.904</v>
      </c>
      <c r="F190" s="105">
        <f t="shared" si="228"/>
        <v>44613</v>
      </c>
      <c r="G190" s="159">
        <f t="shared" si="229"/>
        <v>3.8382804503582779E-3</v>
      </c>
      <c r="H190" s="106">
        <f t="shared" si="218"/>
        <v>28</v>
      </c>
      <c r="I190" s="106">
        <f t="shared" si="219"/>
        <v>31</v>
      </c>
      <c r="J190" s="100">
        <f t="shared" si="220"/>
        <v>1.0034661909851956</v>
      </c>
      <c r="K190" s="3">
        <v>1</v>
      </c>
      <c r="L190" s="100">
        <f t="shared" si="264"/>
        <v>1.0034661899999999</v>
      </c>
      <c r="M190" s="100">
        <f t="shared" si="215"/>
        <v>1035.1116955699999</v>
      </c>
      <c r="N190" s="24">
        <f t="shared" si="230"/>
        <v>0</v>
      </c>
      <c r="O190" s="99">
        <f t="shared" si="221"/>
        <v>0</v>
      </c>
      <c r="P190" s="100">
        <f t="shared" si="262"/>
        <v>0</v>
      </c>
      <c r="Q190" s="99">
        <f t="shared" si="222"/>
        <v>0.14710000000000001</v>
      </c>
      <c r="R190" s="8">
        <f t="shared" si="223"/>
        <v>1.010383203</v>
      </c>
      <c r="S190" s="100">
        <f t="shared" si="224"/>
        <v>10.74777486</v>
      </c>
      <c r="T190" s="100">
        <f t="shared" si="225"/>
        <v>0</v>
      </c>
      <c r="U190" s="109" t="str">
        <f t="shared" ref="U190" si="285">U189</f>
        <v>J=</v>
      </c>
      <c r="V190" s="140">
        <f t="shared" si="266"/>
        <v>44671</v>
      </c>
      <c r="W190" s="4"/>
      <c r="X190" s="131">
        <f>[2]Plan1!$A366</f>
        <v>47802</v>
      </c>
      <c r="Y190" s="136" t="str">
        <f>[2]Plan1!$C366</f>
        <v>Proclamação da República</v>
      </c>
      <c r="AE190" s="9"/>
      <c r="AF190" s="9"/>
      <c r="AG190" s="9"/>
    </row>
    <row r="191" spans="1:135" x14ac:dyDescent="0.2">
      <c r="A191" s="103">
        <f t="shared" si="217"/>
        <v>44669</v>
      </c>
      <c r="B191" s="100">
        <f t="shared" si="214"/>
        <v>1046.37467335</v>
      </c>
      <c r="C191" s="3">
        <f t="shared" si="232"/>
        <v>1031.5361951299999</v>
      </c>
      <c r="D191" s="104">
        <f t="shared" si="227"/>
        <v>969.18399999999997</v>
      </c>
      <c r="E191" s="137">
        <f>IF(DAY(A190)=$A$5,VLOOKUP(A190,[1]A!$E$15:$G$200,3),E190)</f>
        <v>972.904</v>
      </c>
      <c r="F191" s="105">
        <f t="shared" si="228"/>
        <v>44613</v>
      </c>
      <c r="G191" s="159">
        <f t="shared" si="229"/>
        <v>3.8382804503582779E-3</v>
      </c>
      <c r="H191" s="106">
        <f t="shared" si="218"/>
        <v>29</v>
      </c>
      <c r="I191" s="106">
        <f t="shared" si="219"/>
        <v>31</v>
      </c>
      <c r="J191" s="100">
        <f t="shared" si="220"/>
        <v>1.0035902054798147</v>
      </c>
      <c r="K191" s="3">
        <v>1</v>
      </c>
      <c r="L191" s="100">
        <f t="shared" si="264"/>
        <v>1.0035902000000001</v>
      </c>
      <c r="M191" s="100">
        <f t="shared" si="215"/>
        <v>1035.23961637</v>
      </c>
      <c r="N191" s="24">
        <f t="shared" si="230"/>
        <v>0</v>
      </c>
      <c r="O191" s="99">
        <f t="shared" si="221"/>
        <v>0</v>
      </c>
      <c r="P191" s="100">
        <f t="shared" si="262"/>
        <v>0</v>
      </c>
      <c r="Q191" s="99">
        <f t="shared" si="222"/>
        <v>0.14710000000000001</v>
      </c>
      <c r="R191" s="8">
        <f t="shared" si="223"/>
        <v>1.010756019</v>
      </c>
      <c r="S191" s="100">
        <f t="shared" si="224"/>
        <v>11.13505698</v>
      </c>
      <c r="T191" s="100">
        <f t="shared" si="225"/>
        <v>0</v>
      </c>
      <c r="U191" s="109" t="str">
        <f t="shared" ref="U191" si="286">U190</f>
        <v>J=</v>
      </c>
      <c r="V191" s="140">
        <f t="shared" si="266"/>
        <v>44671</v>
      </c>
      <c r="W191" s="25"/>
      <c r="X191" s="131">
        <f>[2]Plan1!$A367</f>
        <v>47807</v>
      </c>
      <c r="Y191" s="136" t="str">
        <f>[2]Plan1!$C367</f>
        <v>Dia Nacional de Zumbi e da Consciência Negra</v>
      </c>
      <c r="AE191" s="9"/>
      <c r="AF191" s="9"/>
      <c r="AG191" s="9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</row>
    <row r="192" spans="1:135" x14ac:dyDescent="0.2">
      <c r="A192" s="103">
        <f t="shared" si="217"/>
        <v>44670</v>
      </c>
      <c r="B192" s="100">
        <f t="shared" si="214"/>
        <v>1046.8901354000002</v>
      </c>
      <c r="C192" s="3">
        <f t="shared" si="232"/>
        <v>1031.5361951299999</v>
      </c>
      <c r="D192" s="104">
        <f t="shared" si="227"/>
        <v>969.18399999999997</v>
      </c>
      <c r="E192" s="137">
        <f>IF(DAY(A191)=$A$5,VLOOKUP(A191,[1]A!$E$15:$G$200,3),E191)</f>
        <v>972.904</v>
      </c>
      <c r="F192" s="105">
        <f t="shared" si="228"/>
        <v>44613</v>
      </c>
      <c r="G192" s="159">
        <f t="shared" si="229"/>
        <v>3.8382804503582779E-3</v>
      </c>
      <c r="H192" s="106">
        <f t="shared" si="218"/>
        <v>30</v>
      </c>
      <c r="I192" s="106">
        <f t="shared" si="219"/>
        <v>31</v>
      </c>
      <c r="J192" s="100">
        <f t="shared" si="220"/>
        <v>1.0037142353009043</v>
      </c>
      <c r="K192" s="3">
        <v>1</v>
      </c>
      <c r="L192" s="100">
        <f t="shared" si="264"/>
        <v>1.0037142299999999</v>
      </c>
      <c r="M192" s="100">
        <f t="shared" si="215"/>
        <v>1035.3675578100001</v>
      </c>
      <c r="N192" s="24">
        <f t="shared" si="230"/>
        <v>0</v>
      </c>
      <c r="O192" s="99">
        <f t="shared" si="221"/>
        <v>0</v>
      </c>
      <c r="P192" s="100">
        <f t="shared" si="262"/>
        <v>0</v>
      </c>
      <c r="Q192" s="99">
        <f t="shared" si="222"/>
        <v>0.14710000000000001</v>
      </c>
      <c r="R192" s="8">
        <f t="shared" si="223"/>
        <v>1.0111289729999999</v>
      </c>
      <c r="S192" s="100">
        <f t="shared" si="224"/>
        <v>11.522577589999999</v>
      </c>
      <c r="T192" s="100">
        <f t="shared" si="225"/>
        <v>0</v>
      </c>
      <c r="U192" s="109" t="str">
        <f t="shared" ref="U192" si="287">U191</f>
        <v>J=</v>
      </c>
      <c r="V192" s="140">
        <f t="shared" si="266"/>
        <v>44671</v>
      </c>
      <c r="W192" s="4"/>
      <c r="X192" s="131">
        <f>[2]Plan1!$A368</f>
        <v>47842</v>
      </c>
      <c r="Y192" s="136" t="str">
        <f>[2]Plan1!$C368</f>
        <v>Natal</v>
      </c>
      <c r="AE192" s="9"/>
      <c r="AF192" s="9"/>
      <c r="AG192" s="9"/>
    </row>
    <row r="193" spans="1:33" x14ac:dyDescent="0.2">
      <c r="A193" s="103">
        <f t="shared" si="217"/>
        <v>44671</v>
      </c>
      <c r="B193" s="100">
        <f t="shared" si="214"/>
        <v>1047.4058556099999</v>
      </c>
      <c r="C193" s="3">
        <f t="shared" si="232"/>
        <v>1031.5361951299999</v>
      </c>
      <c r="D193" s="104">
        <f t="shared" si="227"/>
        <v>969.18399999999997</v>
      </c>
      <c r="E193" s="137">
        <f>IF(DAY(A192)=$A$5,VLOOKUP(A192,[1]A!$E$15:$G$200,3),E192)</f>
        <v>972.904</v>
      </c>
      <c r="F193" s="105">
        <f t="shared" si="228"/>
        <v>44613</v>
      </c>
      <c r="G193" s="159">
        <f t="shared" si="229"/>
        <v>3.8382804503582779E-3</v>
      </c>
      <c r="H193" s="106">
        <f t="shared" si="218"/>
        <v>31</v>
      </c>
      <c r="I193" s="106">
        <f t="shared" si="219"/>
        <v>31</v>
      </c>
      <c r="J193" s="100">
        <f t="shared" si="220"/>
        <v>1.0038382804503583</v>
      </c>
      <c r="K193" s="3">
        <v>1</v>
      </c>
      <c r="L193" s="100">
        <f t="shared" si="264"/>
        <v>1.0038382800000001</v>
      </c>
      <c r="M193" s="100">
        <f t="shared" si="215"/>
        <v>1035.49551987</v>
      </c>
      <c r="N193" s="24">
        <f t="shared" si="230"/>
        <v>7</v>
      </c>
      <c r="O193" s="99">
        <f t="shared" si="221"/>
        <v>0</v>
      </c>
      <c r="P193" s="100">
        <f t="shared" si="262"/>
        <v>0</v>
      </c>
      <c r="Q193" s="99">
        <f t="shared" si="222"/>
        <v>0.14710000000000001</v>
      </c>
      <c r="R193" s="8">
        <f t="shared" si="223"/>
        <v>1.0115020640000001</v>
      </c>
      <c r="S193" s="100">
        <f t="shared" si="224"/>
        <v>11.910335740000001</v>
      </c>
      <c r="T193" s="100">
        <f t="shared" si="225"/>
        <v>11.910335740000001</v>
      </c>
      <c r="U193" s="109" t="str">
        <f t="shared" ref="U193" si="288">U192</f>
        <v>J=</v>
      </c>
      <c r="V193" s="140">
        <f t="shared" si="266"/>
        <v>44671</v>
      </c>
      <c r="W193" s="4"/>
      <c r="X193" s="131">
        <f>[2]Plan1!$A369</f>
        <v>47849</v>
      </c>
      <c r="Y193" s="136" t="str">
        <f>[2]Plan1!$C369</f>
        <v>Confraternização Universal</v>
      </c>
      <c r="AE193" s="9"/>
      <c r="AF193" s="9"/>
      <c r="AG193" s="9"/>
    </row>
    <row r="194" spans="1:33" x14ac:dyDescent="0.2">
      <c r="A194" s="103">
        <f t="shared" si="217"/>
        <v>44672</v>
      </c>
      <c r="B194" s="100">
        <f t="shared" si="214"/>
        <v>1036.1851138</v>
      </c>
      <c r="C194" s="3">
        <f t="shared" si="232"/>
        <v>1035.49551987</v>
      </c>
      <c r="D194" s="104">
        <f t="shared" si="227"/>
        <v>972.904</v>
      </c>
      <c r="E194" s="137">
        <f>IF(DAY(A193)=$A$5,VLOOKUP(A193,[1]A!$E$15:$G$200,3),E193)</f>
        <v>981.24400000000003</v>
      </c>
      <c r="F194" s="105">
        <f t="shared" si="228"/>
        <v>44641</v>
      </c>
      <c r="G194" s="159">
        <f t="shared" si="229"/>
        <v>8.5722743456702055E-3</v>
      </c>
      <c r="H194" s="106">
        <f t="shared" si="218"/>
        <v>1</v>
      </c>
      <c r="I194" s="106">
        <f t="shared" si="219"/>
        <v>30</v>
      </c>
      <c r="J194" s="100">
        <f t="shared" si="220"/>
        <v>1.0002845651821868</v>
      </c>
      <c r="K194" s="3">
        <v>1</v>
      </c>
      <c r="L194" s="100">
        <f t="shared" si="264"/>
        <v>1.0002845600000001</v>
      </c>
      <c r="M194" s="100">
        <f t="shared" si="215"/>
        <v>1035.79018047</v>
      </c>
      <c r="N194" s="24">
        <f t="shared" si="230"/>
        <v>0</v>
      </c>
      <c r="O194" s="99">
        <f t="shared" si="221"/>
        <v>0</v>
      </c>
      <c r="P194" s="100">
        <f t="shared" si="262"/>
        <v>0</v>
      </c>
      <c r="Q194" s="99">
        <f t="shared" si="222"/>
        <v>0.14710000000000001</v>
      </c>
      <c r="R194" s="8">
        <f t="shared" si="223"/>
        <v>1.000381287</v>
      </c>
      <c r="S194" s="100">
        <f t="shared" si="224"/>
        <v>0.39493333000000003</v>
      </c>
      <c r="T194" s="100">
        <f t="shared" si="225"/>
        <v>0</v>
      </c>
      <c r="U194" s="109" t="str">
        <f t="shared" ref="U194" si="289">U193</f>
        <v>J=</v>
      </c>
      <c r="V194" s="140">
        <f t="shared" si="266"/>
        <v>44701</v>
      </c>
      <c r="W194" s="4"/>
      <c r="X194" s="131">
        <f>[2]Plan1!$A370</f>
        <v>47903</v>
      </c>
      <c r="Y194" s="136" t="str">
        <f>[2]Plan1!$C370</f>
        <v>Carnaval</v>
      </c>
      <c r="AE194" s="9"/>
      <c r="AF194" s="9"/>
      <c r="AG194" s="9"/>
    </row>
    <row r="195" spans="1:33" x14ac:dyDescent="0.2">
      <c r="A195" s="103">
        <f t="shared" si="217"/>
        <v>44673</v>
      </c>
      <c r="B195" s="100">
        <f t="shared" si="214"/>
        <v>1036.8751759300001</v>
      </c>
      <c r="C195" s="3">
        <f t="shared" si="232"/>
        <v>1035.49551987</v>
      </c>
      <c r="D195" s="104">
        <f t="shared" si="227"/>
        <v>972.904</v>
      </c>
      <c r="E195" s="137">
        <f>IF(DAY(A194)=$A$5,VLOOKUP(A194,[1]A!$E$15:$G$200,3),E194)</f>
        <v>981.24400000000003</v>
      </c>
      <c r="F195" s="105">
        <f t="shared" si="228"/>
        <v>44641</v>
      </c>
      <c r="G195" s="159">
        <f t="shared" si="229"/>
        <v>8.5722743456702055E-3</v>
      </c>
      <c r="H195" s="106">
        <f t="shared" si="218"/>
        <v>2</v>
      </c>
      <c r="I195" s="106">
        <f t="shared" si="219"/>
        <v>30</v>
      </c>
      <c r="J195" s="100">
        <f t="shared" si="220"/>
        <v>1.0005692113417166</v>
      </c>
      <c r="K195" s="3">
        <v>1</v>
      </c>
      <c r="L195" s="100">
        <f t="shared" si="264"/>
        <v>1.0005692100000001</v>
      </c>
      <c r="M195" s="100">
        <f t="shared" si="215"/>
        <v>1036.0849342700001</v>
      </c>
      <c r="N195" s="24">
        <f t="shared" si="230"/>
        <v>0</v>
      </c>
      <c r="O195" s="99">
        <f t="shared" si="221"/>
        <v>0</v>
      </c>
      <c r="P195" s="100">
        <f t="shared" si="262"/>
        <v>0</v>
      </c>
      <c r="Q195" s="99">
        <f t="shared" si="222"/>
        <v>0.14710000000000001</v>
      </c>
      <c r="R195" s="8">
        <f t="shared" si="223"/>
        <v>1.0007627189999999</v>
      </c>
      <c r="S195" s="100">
        <f t="shared" si="224"/>
        <v>0.79024165999999996</v>
      </c>
      <c r="T195" s="100">
        <f t="shared" si="225"/>
        <v>0</v>
      </c>
      <c r="U195" s="109" t="str">
        <f t="shared" ref="U195" si="290">U194</f>
        <v>J=</v>
      </c>
      <c r="V195" s="140">
        <f t="shared" si="266"/>
        <v>44701</v>
      </c>
      <c r="W195" s="4"/>
      <c r="X195" s="131">
        <f>[2]Plan1!$A371</f>
        <v>47904</v>
      </c>
      <c r="Y195" s="136" t="str">
        <f>[2]Plan1!$C371</f>
        <v>Carnaval</v>
      </c>
      <c r="AE195" s="9"/>
      <c r="AF195" s="9"/>
      <c r="AG195" s="9"/>
    </row>
    <row r="196" spans="1:33" x14ac:dyDescent="0.2">
      <c r="A196" s="103">
        <f t="shared" si="217"/>
        <v>44674</v>
      </c>
      <c r="B196" s="100">
        <f t="shared" si="214"/>
        <v>1037.56568576</v>
      </c>
      <c r="C196" s="3">
        <f t="shared" si="232"/>
        <v>1035.49551987</v>
      </c>
      <c r="D196" s="104">
        <f t="shared" si="227"/>
        <v>972.904</v>
      </c>
      <c r="E196" s="137">
        <f>IF(DAY(A195)=$A$5,VLOOKUP(A195,[1]A!$E$15:$G$200,3),E195)</f>
        <v>981.24400000000003</v>
      </c>
      <c r="F196" s="105">
        <f t="shared" si="228"/>
        <v>44641</v>
      </c>
      <c r="G196" s="159">
        <f t="shared" si="229"/>
        <v>8.5722743456702055E-3</v>
      </c>
      <c r="H196" s="106">
        <f t="shared" si="218"/>
        <v>3</v>
      </c>
      <c r="I196" s="106">
        <f t="shared" si="219"/>
        <v>30</v>
      </c>
      <c r="J196" s="100">
        <f t="shared" si="220"/>
        <v>1.0008539385016324</v>
      </c>
      <c r="K196" s="3">
        <v>1</v>
      </c>
      <c r="L196" s="100">
        <f t="shared" si="264"/>
        <v>1.0008539299999999</v>
      </c>
      <c r="M196" s="100">
        <f t="shared" si="215"/>
        <v>1036.3797605499999</v>
      </c>
      <c r="N196" s="24">
        <f t="shared" si="230"/>
        <v>0</v>
      </c>
      <c r="O196" s="99">
        <f t="shared" si="221"/>
        <v>0</v>
      </c>
      <c r="P196" s="100">
        <f t="shared" si="262"/>
        <v>0</v>
      </c>
      <c r="Q196" s="99">
        <f t="shared" si="222"/>
        <v>0.14710000000000001</v>
      </c>
      <c r="R196" s="8">
        <f t="shared" si="223"/>
        <v>1.0011442960000001</v>
      </c>
      <c r="S196" s="100">
        <f t="shared" si="224"/>
        <v>1.18592521</v>
      </c>
      <c r="T196" s="100">
        <f t="shared" si="225"/>
        <v>0</v>
      </c>
      <c r="U196" s="109" t="str">
        <f t="shared" ref="U196" si="291">U195</f>
        <v>J=</v>
      </c>
      <c r="V196" s="140">
        <f t="shared" si="266"/>
        <v>44701</v>
      </c>
      <c r="W196" s="4"/>
      <c r="X196" s="131">
        <f>[2]Plan1!$A372</f>
        <v>47949</v>
      </c>
      <c r="Y196" s="136" t="str">
        <f>[2]Plan1!$C372</f>
        <v>Paixão de Cristo</v>
      </c>
      <c r="AE196" s="9"/>
      <c r="AF196" s="9"/>
      <c r="AG196" s="9"/>
    </row>
    <row r="197" spans="1:33" x14ac:dyDescent="0.2">
      <c r="A197" s="103">
        <f t="shared" si="217"/>
        <v>44675</v>
      </c>
      <c r="B197" s="100">
        <f t="shared" si="214"/>
        <v>1038.2566652799999</v>
      </c>
      <c r="C197" s="3">
        <f t="shared" si="232"/>
        <v>1035.49551987</v>
      </c>
      <c r="D197" s="104">
        <f t="shared" si="227"/>
        <v>972.904</v>
      </c>
      <c r="E197" s="137">
        <f>IF(DAY(A196)=$A$5,VLOOKUP(A196,[1]A!$E$15:$G$200,3),E196)</f>
        <v>981.24400000000003</v>
      </c>
      <c r="F197" s="105">
        <f t="shared" si="228"/>
        <v>44641</v>
      </c>
      <c r="G197" s="159">
        <f t="shared" si="229"/>
        <v>8.5722743456702055E-3</v>
      </c>
      <c r="H197" s="106">
        <f t="shared" si="218"/>
        <v>4</v>
      </c>
      <c r="I197" s="106">
        <f t="shared" si="219"/>
        <v>30</v>
      </c>
      <c r="J197" s="100">
        <f t="shared" si="220"/>
        <v>1.0011387466849846</v>
      </c>
      <c r="K197" s="3">
        <v>1</v>
      </c>
      <c r="L197" s="100">
        <f t="shared" si="264"/>
        <v>1.00113874</v>
      </c>
      <c r="M197" s="100">
        <f t="shared" si="215"/>
        <v>1036.67468003</v>
      </c>
      <c r="N197" s="24">
        <f t="shared" si="230"/>
        <v>0</v>
      </c>
      <c r="O197" s="99">
        <f t="shared" si="221"/>
        <v>0</v>
      </c>
      <c r="P197" s="100">
        <f t="shared" si="262"/>
        <v>0</v>
      </c>
      <c r="Q197" s="99">
        <f t="shared" si="222"/>
        <v>0.14710000000000001</v>
      </c>
      <c r="R197" s="8">
        <f t="shared" si="223"/>
        <v>1.0015260189999999</v>
      </c>
      <c r="S197" s="100">
        <f t="shared" si="224"/>
        <v>1.58198525</v>
      </c>
      <c r="T197" s="100">
        <f t="shared" si="225"/>
        <v>0</v>
      </c>
      <c r="U197" s="109" t="str">
        <f t="shared" ref="U197" si="292">U196</f>
        <v>J=</v>
      </c>
      <c r="V197" s="140">
        <f t="shared" si="266"/>
        <v>44701</v>
      </c>
      <c r="W197" s="4"/>
      <c r="X197" s="131">
        <f>[2]Plan1!$A373</f>
        <v>47959</v>
      </c>
      <c r="Y197" s="136" t="str">
        <f>[2]Plan1!$C373</f>
        <v>Tiradentes</v>
      </c>
      <c r="AE197" s="9"/>
      <c r="AF197" s="9"/>
      <c r="AG197" s="9"/>
    </row>
    <row r="198" spans="1:33" x14ac:dyDescent="0.2">
      <c r="A198" s="103">
        <f t="shared" si="217"/>
        <v>44676</v>
      </c>
      <c r="B198" s="100">
        <f t="shared" si="214"/>
        <v>1038.94810332</v>
      </c>
      <c r="C198" s="3">
        <f t="shared" si="232"/>
        <v>1035.49551987</v>
      </c>
      <c r="D198" s="104">
        <f t="shared" si="227"/>
        <v>972.904</v>
      </c>
      <c r="E198" s="137">
        <f>IF(DAY(A197)=$A$5,VLOOKUP(A197,[1]A!$E$15:$G$200,3),E197)</f>
        <v>981.24400000000003</v>
      </c>
      <c r="F198" s="105">
        <f t="shared" si="228"/>
        <v>44641</v>
      </c>
      <c r="G198" s="159">
        <f t="shared" si="229"/>
        <v>8.5722743456702055E-3</v>
      </c>
      <c r="H198" s="106">
        <f t="shared" si="218"/>
        <v>5</v>
      </c>
      <c r="I198" s="106">
        <f t="shared" si="219"/>
        <v>30</v>
      </c>
      <c r="J198" s="100">
        <f t="shared" si="220"/>
        <v>1.0014236359148292</v>
      </c>
      <c r="K198" s="3">
        <v>1</v>
      </c>
      <c r="L198" s="100">
        <f t="shared" si="264"/>
        <v>1.0014236299999999</v>
      </c>
      <c r="M198" s="100">
        <f t="shared" si="215"/>
        <v>1036.9696823500001</v>
      </c>
      <c r="N198" s="24">
        <f t="shared" si="230"/>
        <v>0</v>
      </c>
      <c r="O198" s="99">
        <f t="shared" si="221"/>
        <v>0</v>
      </c>
      <c r="P198" s="100">
        <f t="shared" si="262"/>
        <v>0</v>
      </c>
      <c r="Q198" s="99">
        <f t="shared" si="222"/>
        <v>0.14710000000000001</v>
      </c>
      <c r="R198" s="8">
        <f t="shared" si="223"/>
        <v>1.001907887</v>
      </c>
      <c r="S198" s="100">
        <f t="shared" si="224"/>
        <v>1.9784209699999999</v>
      </c>
      <c r="T198" s="100">
        <f t="shared" si="225"/>
        <v>0</v>
      </c>
      <c r="U198" s="109" t="str">
        <f t="shared" ref="U198" si="293">U197</f>
        <v>J=</v>
      </c>
      <c r="V198" s="140">
        <f t="shared" si="266"/>
        <v>44701</v>
      </c>
      <c r="W198" s="4"/>
      <c r="X198" s="131">
        <f>[2]Plan1!$A374</f>
        <v>47969</v>
      </c>
      <c r="Y198" s="136" t="str">
        <f>[2]Plan1!$C374</f>
        <v>Dia do Trabalho</v>
      </c>
      <c r="AE198" s="9"/>
      <c r="AF198" s="9"/>
      <c r="AG198" s="9"/>
    </row>
    <row r="199" spans="1:33" x14ac:dyDescent="0.2">
      <c r="A199" s="103">
        <f t="shared" si="217"/>
        <v>44677</v>
      </c>
      <c r="B199" s="100">
        <f t="shared" si="214"/>
        <v>1039.64000113</v>
      </c>
      <c r="C199" s="3">
        <f t="shared" si="232"/>
        <v>1035.49551987</v>
      </c>
      <c r="D199" s="104">
        <f t="shared" si="227"/>
        <v>972.904</v>
      </c>
      <c r="E199" s="137">
        <f>IF(DAY(A198)=$A$5,VLOOKUP(A198,[1]A!$E$15:$G$200,3),E198)</f>
        <v>981.24400000000003</v>
      </c>
      <c r="F199" s="105">
        <f t="shared" si="228"/>
        <v>44641</v>
      </c>
      <c r="G199" s="159">
        <f t="shared" si="229"/>
        <v>8.5722743456702055E-3</v>
      </c>
      <c r="H199" s="106">
        <f t="shared" si="218"/>
        <v>6</v>
      </c>
      <c r="I199" s="106">
        <f t="shared" si="219"/>
        <v>30</v>
      </c>
      <c r="J199" s="100">
        <f t="shared" si="220"/>
        <v>1.0017086062142295</v>
      </c>
      <c r="K199" s="3">
        <v>1</v>
      </c>
      <c r="L199" s="100">
        <f t="shared" si="264"/>
        <v>1.0017085999999999</v>
      </c>
      <c r="M199" s="100">
        <f t="shared" si="215"/>
        <v>1037.26476751</v>
      </c>
      <c r="N199" s="24">
        <f t="shared" si="230"/>
        <v>0</v>
      </c>
      <c r="O199" s="99">
        <f t="shared" si="221"/>
        <v>0</v>
      </c>
      <c r="P199" s="100">
        <f t="shared" si="262"/>
        <v>0</v>
      </c>
      <c r="Q199" s="99">
        <f t="shared" si="222"/>
        <v>0.14710000000000001</v>
      </c>
      <c r="R199" s="8">
        <f t="shared" si="223"/>
        <v>1.0022899009999999</v>
      </c>
      <c r="S199" s="100">
        <f t="shared" si="224"/>
        <v>2.3752336199999999</v>
      </c>
      <c r="T199" s="100">
        <f t="shared" si="225"/>
        <v>0</v>
      </c>
      <c r="U199" s="109" t="str">
        <f t="shared" ref="U199" si="294">U198</f>
        <v>J=</v>
      </c>
      <c r="V199" s="140">
        <f t="shared" si="266"/>
        <v>44701</v>
      </c>
      <c r="W199" s="4"/>
      <c r="X199" s="131">
        <f>[2]Plan1!$A375</f>
        <v>48011</v>
      </c>
      <c r="Y199" s="136" t="str">
        <f>[2]Plan1!$C375</f>
        <v>Corpus Christi</v>
      </c>
      <c r="AE199" s="9"/>
      <c r="AF199" s="9"/>
      <c r="AG199" s="9"/>
    </row>
    <row r="200" spans="1:33" x14ac:dyDescent="0.2">
      <c r="A200" s="103">
        <f t="shared" si="217"/>
        <v>44678</v>
      </c>
      <c r="B200" s="100">
        <f t="shared" si="214"/>
        <v>1040.3323589399999</v>
      </c>
      <c r="C200" s="3">
        <f t="shared" si="232"/>
        <v>1035.49551987</v>
      </c>
      <c r="D200" s="104">
        <f t="shared" si="227"/>
        <v>972.904</v>
      </c>
      <c r="E200" s="137">
        <f>IF(DAY(A199)=$A$5,VLOOKUP(A199,[1]A!$E$15:$G$200,3),E199)</f>
        <v>981.24400000000003</v>
      </c>
      <c r="F200" s="105">
        <f t="shared" si="228"/>
        <v>44641</v>
      </c>
      <c r="G200" s="159">
        <f t="shared" si="229"/>
        <v>8.5722743456702055E-3</v>
      </c>
      <c r="H200" s="106">
        <f t="shared" si="218"/>
        <v>7</v>
      </c>
      <c r="I200" s="106">
        <f t="shared" si="219"/>
        <v>30</v>
      </c>
      <c r="J200" s="100">
        <f t="shared" si="220"/>
        <v>1.0019936576062549</v>
      </c>
      <c r="K200" s="3">
        <v>1</v>
      </c>
      <c r="L200" s="100">
        <f t="shared" si="264"/>
        <v>1.00199365</v>
      </c>
      <c r="M200" s="100">
        <f t="shared" si="215"/>
        <v>1037.5599355100001</v>
      </c>
      <c r="N200" s="24">
        <f t="shared" si="230"/>
        <v>0</v>
      </c>
      <c r="O200" s="99">
        <f t="shared" si="221"/>
        <v>0</v>
      </c>
      <c r="P200" s="100">
        <f t="shared" si="262"/>
        <v>0</v>
      </c>
      <c r="Q200" s="99">
        <f t="shared" si="222"/>
        <v>0.14710000000000001</v>
      </c>
      <c r="R200" s="8">
        <f t="shared" si="223"/>
        <v>1.0026720609999999</v>
      </c>
      <c r="S200" s="100">
        <f t="shared" si="224"/>
        <v>2.7724234299999999</v>
      </c>
      <c r="T200" s="100">
        <f t="shared" si="225"/>
        <v>0</v>
      </c>
      <c r="U200" s="109" t="str">
        <f t="shared" ref="U200" si="295">U199</f>
        <v>J=</v>
      </c>
      <c r="V200" s="140">
        <f t="shared" si="266"/>
        <v>44701</v>
      </c>
      <c r="W200" s="4"/>
      <c r="X200" s="131">
        <f>[2]Plan1!$A376</f>
        <v>48098</v>
      </c>
      <c r="Y200" s="136" t="str">
        <f>[2]Plan1!$C376</f>
        <v>Independência do Brasil</v>
      </c>
      <c r="AE200" s="9"/>
      <c r="AF200" s="9"/>
      <c r="AG200" s="9"/>
    </row>
    <row r="201" spans="1:33" x14ac:dyDescent="0.2">
      <c r="A201" s="103">
        <f t="shared" si="217"/>
        <v>44679</v>
      </c>
      <c r="B201" s="100">
        <f t="shared" si="214"/>
        <v>1041.02518736</v>
      </c>
      <c r="C201" s="3">
        <f t="shared" si="232"/>
        <v>1035.49551987</v>
      </c>
      <c r="D201" s="104">
        <f t="shared" si="227"/>
        <v>972.904</v>
      </c>
      <c r="E201" s="137">
        <f>IF(DAY(A200)=$A$5,VLOOKUP(A200,[1]A!$E$15:$G$200,3),E200)</f>
        <v>981.24400000000003</v>
      </c>
      <c r="F201" s="105">
        <f t="shared" si="228"/>
        <v>44641</v>
      </c>
      <c r="G201" s="159">
        <f t="shared" si="229"/>
        <v>8.5722743456702055E-3</v>
      </c>
      <c r="H201" s="106">
        <f t="shared" si="218"/>
        <v>8</v>
      </c>
      <c r="I201" s="106">
        <f t="shared" si="219"/>
        <v>30</v>
      </c>
      <c r="J201" s="100">
        <f t="shared" si="220"/>
        <v>1.0022787901139816</v>
      </c>
      <c r="K201" s="3">
        <v>1</v>
      </c>
      <c r="L201" s="100">
        <f t="shared" si="264"/>
        <v>1.0022787900000001</v>
      </c>
      <c r="M201" s="100">
        <f t="shared" si="215"/>
        <v>1037.8551967000001</v>
      </c>
      <c r="N201" s="24">
        <f t="shared" si="230"/>
        <v>0</v>
      </c>
      <c r="O201" s="99">
        <f t="shared" si="221"/>
        <v>0</v>
      </c>
      <c r="P201" s="100">
        <f t="shared" si="262"/>
        <v>0</v>
      </c>
      <c r="Q201" s="99">
        <f t="shared" si="222"/>
        <v>0.14710000000000001</v>
      </c>
      <c r="R201" s="8">
        <f t="shared" si="223"/>
        <v>1.0030543670000001</v>
      </c>
      <c r="S201" s="100">
        <f t="shared" si="224"/>
        <v>3.1699906599999998</v>
      </c>
      <c r="T201" s="100">
        <f t="shared" si="225"/>
        <v>0</v>
      </c>
      <c r="U201" s="109" t="str">
        <f t="shared" ref="U201" si="296">U200</f>
        <v>J=</v>
      </c>
      <c r="V201" s="140">
        <f t="shared" si="266"/>
        <v>44701</v>
      </c>
      <c r="W201" s="4"/>
      <c r="X201" s="131">
        <f>[2]Plan1!$A377</f>
        <v>48133</v>
      </c>
      <c r="Y201" s="136" t="str">
        <f>[2]Plan1!$C377</f>
        <v>Nossa Sr.a Aparecida - Padroeira do Brasil</v>
      </c>
      <c r="AE201" s="9"/>
      <c r="AF201" s="9"/>
      <c r="AG201" s="9"/>
    </row>
    <row r="202" spans="1:33" x14ac:dyDescent="0.2">
      <c r="A202" s="103">
        <f t="shared" si="217"/>
        <v>44680</v>
      </c>
      <c r="B202" s="100">
        <f t="shared" ref="B202:B265" si="297">(M202+S202)</f>
        <v>1041.7184648</v>
      </c>
      <c r="C202" s="3">
        <f t="shared" si="232"/>
        <v>1035.49551987</v>
      </c>
      <c r="D202" s="104">
        <f t="shared" si="227"/>
        <v>972.904</v>
      </c>
      <c r="E202" s="137">
        <f>IF(DAY(A201)=$A$5,VLOOKUP(A201,[1]A!$E$15:$G$200,3),E201)</f>
        <v>981.24400000000003</v>
      </c>
      <c r="F202" s="105">
        <f t="shared" si="228"/>
        <v>44641</v>
      </c>
      <c r="G202" s="159">
        <f t="shared" si="229"/>
        <v>8.5722743456702055E-3</v>
      </c>
      <c r="H202" s="106">
        <f t="shared" si="218"/>
        <v>9</v>
      </c>
      <c r="I202" s="106">
        <f t="shared" si="219"/>
        <v>30</v>
      </c>
      <c r="J202" s="100">
        <f t="shared" si="220"/>
        <v>1.0025640037604924</v>
      </c>
      <c r="K202" s="3">
        <v>1</v>
      </c>
      <c r="L202" s="100">
        <f t="shared" si="264"/>
        <v>1.002564</v>
      </c>
      <c r="M202" s="100">
        <f t="shared" ref="M202:M265" si="298">TRUNC(C202*L202,8)</f>
        <v>1038.15053038</v>
      </c>
      <c r="N202" s="24">
        <f t="shared" si="230"/>
        <v>0</v>
      </c>
      <c r="O202" s="99">
        <f t="shared" si="221"/>
        <v>0</v>
      </c>
      <c r="P202" s="100">
        <f t="shared" si="262"/>
        <v>0</v>
      </c>
      <c r="Q202" s="99">
        <f t="shared" si="222"/>
        <v>0.14710000000000001</v>
      </c>
      <c r="R202" s="8">
        <f t="shared" si="223"/>
        <v>1.003436818</v>
      </c>
      <c r="S202" s="100">
        <f t="shared" si="224"/>
        <v>3.5679344199999998</v>
      </c>
      <c r="T202" s="100">
        <f t="shared" si="225"/>
        <v>0</v>
      </c>
      <c r="U202" s="109" t="str">
        <f t="shared" ref="U202" si="299">U201</f>
        <v>J=</v>
      </c>
      <c r="V202" s="140">
        <f t="shared" si="266"/>
        <v>44701</v>
      </c>
      <c r="W202" s="4"/>
      <c r="X202" s="131">
        <f>[2]Plan1!$A378</f>
        <v>48154</v>
      </c>
      <c r="Y202" s="136" t="str">
        <f>[2]Plan1!$C378</f>
        <v>Finados</v>
      </c>
      <c r="AE202" s="9"/>
      <c r="AF202" s="9"/>
      <c r="AG202" s="9"/>
    </row>
    <row r="203" spans="1:33" x14ac:dyDescent="0.2">
      <c r="A203" s="103">
        <f t="shared" ref="A203:A266" si="300">(A202+1)</f>
        <v>44681</v>
      </c>
      <c r="B203" s="100">
        <f t="shared" si="297"/>
        <v>1042.4122029099999</v>
      </c>
      <c r="C203" s="3">
        <f t="shared" si="232"/>
        <v>1035.49551987</v>
      </c>
      <c r="D203" s="104">
        <f t="shared" si="227"/>
        <v>972.904</v>
      </c>
      <c r="E203" s="137">
        <f>IF(DAY(A202)=$A$5,VLOOKUP(A202,[1]A!$E$15:$G$200,3),E202)</f>
        <v>981.24400000000003</v>
      </c>
      <c r="F203" s="105">
        <f t="shared" si="228"/>
        <v>44641</v>
      </c>
      <c r="G203" s="159">
        <f t="shared" si="229"/>
        <v>8.5722743456702055E-3</v>
      </c>
      <c r="H203" s="106">
        <f t="shared" ref="H203:H266" si="301">IF(A203&gt;A$7,IF(DAY(A203)=A$5+1,1,H202+1),0)</f>
        <v>10</v>
      </c>
      <c r="I203" s="106">
        <f t="shared" ref="I203:I266" si="302">IF(DAY(A203)=A$5+1,DAY(EOMONTH(A203,0)),I202)</f>
        <v>30</v>
      </c>
      <c r="J203" s="100">
        <f t="shared" ref="J203:J266" si="303">IF(E203&gt;D203,((E203/D203)^(H203/I203)),1)</f>
        <v>1.0028492985688764</v>
      </c>
      <c r="K203" s="3">
        <v>1</v>
      </c>
      <c r="L203" s="100">
        <f t="shared" si="264"/>
        <v>1.0028492899999999</v>
      </c>
      <c r="M203" s="100">
        <f t="shared" si="298"/>
        <v>1038.44594689</v>
      </c>
      <c r="N203" s="24">
        <f t="shared" si="230"/>
        <v>0</v>
      </c>
      <c r="O203" s="99">
        <f t="shared" ref="O203:O266" si="304">IF(N203&gt;0,VLOOKUP(N203,$X$10:$AD$62,7),0)</f>
        <v>0</v>
      </c>
      <c r="P203" s="100">
        <f t="shared" si="262"/>
        <v>0</v>
      </c>
      <c r="Q203" s="99">
        <f t="shared" ref="Q203:Q266" si="305">(Q202)</f>
        <v>0.14710000000000001</v>
      </c>
      <c r="R203" s="8">
        <f t="shared" ref="R203:R266" si="306">ROUND((1+Q203)^(30/360)^(H203/I203),9)</f>
        <v>1.0038194149999999</v>
      </c>
      <c r="S203" s="100">
        <f t="shared" ref="S203:S266" si="307">TRUNC(M203*(R203-1),8)</f>
        <v>3.9662560199999999</v>
      </c>
      <c r="T203" s="100">
        <f t="shared" ref="T203:T266" si="308">IF(N203&gt;0,P203+S203,0)</f>
        <v>0</v>
      </c>
      <c r="U203" s="109" t="str">
        <f t="shared" ref="U203" si="309">U202</f>
        <v>J=</v>
      </c>
      <c r="V203" s="140">
        <f t="shared" si="266"/>
        <v>44701</v>
      </c>
      <c r="W203" s="4"/>
      <c r="X203" s="131">
        <f>[2]Plan1!$A379</f>
        <v>48167</v>
      </c>
      <c r="Y203" s="136" t="str">
        <f>[2]Plan1!$C379</f>
        <v>Proclamação da República</v>
      </c>
      <c r="AE203" s="9"/>
      <c r="AF203" s="9"/>
      <c r="AG203" s="9"/>
    </row>
    <row r="204" spans="1:33" x14ac:dyDescent="0.2">
      <c r="A204" s="103">
        <f t="shared" si="300"/>
        <v>44682</v>
      </c>
      <c r="B204" s="100">
        <f t="shared" si="297"/>
        <v>1043.1064123299998</v>
      </c>
      <c r="C204" s="3">
        <f t="shared" si="232"/>
        <v>1035.49551987</v>
      </c>
      <c r="D204" s="104">
        <f t="shared" ref="D204:D267" si="310">IF(E204=E203,D203,E203)</f>
        <v>972.904</v>
      </c>
      <c r="E204" s="137">
        <f>IF(DAY(A203)=$A$5,VLOOKUP(A203,[1]A!$E$15:$G$200,3),E203)</f>
        <v>981.24400000000003</v>
      </c>
      <c r="F204" s="105">
        <f t="shared" ref="F204:F267" si="311">IF(D204=D203,F203,EDATE(A204,-1))</f>
        <v>44641</v>
      </c>
      <c r="G204" s="159">
        <f t="shared" ref="G204:G267" si="312">(E204/D204)-1</f>
        <v>8.5722743456702055E-3</v>
      </c>
      <c r="H204" s="106">
        <f t="shared" si="301"/>
        <v>11</v>
      </c>
      <c r="I204" s="106">
        <f t="shared" si="302"/>
        <v>30</v>
      </c>
      <c r="J204" s="100">
        <f t="shared" si="303"/>
        <v>1.0031346745622296</v>
      </c>
      <c r="K204" s="3">
        <v>1</v>
      </c>
      <c r="L204" s="100">
        <f t="shared" si="264"/>
        <v>1.0031346699999999</v>
      </c>
      <c r="M204" s="100">
        <f t="shared" si="298"/>
        <v>1038.7414566099999</v>
      </c>
      <c r="N204" s="24">
        <f t="shared" ref="N204:N267" si="313">IF(DAY(A204)=A$5,VLOOKUP(A204,$Y$10:$AG$62,8),0)</f>
        <v>0</v>
      </c>
      <c r="O204" s="99">
        <f t="shared" si="304"/>
        <v>0</v>
      </c>
      <c r="P204" s="100">
        <f t="shared" si="262"/>
        <v>0</v>
      </c>
      <c r="Q204" s="99">
        <f t="shared" si="305"/>
        <v>0.14710000000000001</v>
      </c>
      <c r="R204" s="8">
        <f t="shared" si="306"/>
        <v>1.004202158</v>
      </c>
      <c r="S204" s="100">
        <f t="shared" si="307"/>
        <v>4.3649557200000002</v>
      </c>
      <c r="T204" s="100">
        <f t="shared" si="308"/>
        <v>0</v>
      </c>
      <c r="U204" s="109" t="str">
        <f t="shared" ref="U204" si="314">U203</f>
        <v>J=</v>
      </c>
      <c r="V204" s="140">
        <f t="shared" si="266"/>
        <v>44701</v>
      </c>
      <c r="W204" s="4"/>
      <c r="X204" s="131">
        <f>[2]Plan1!$A380</f>
        <v>48172</v>
      </c>
      <c r="Y204" s="136" t="str">
        <f>[2]Plan1!$C380</f>
        <v>Dia Nacional de Zumbi e da Consciência Negra</v>
      </c>
      <c r="AE204" s="9"/>
      <c r="AF204" s="9"/>
      <c r="AG204" s="9"/>
    </row>
    <row r="205" spans="1:33" x14ac:dyDescent="0.2">
      <c r="A205" s="103">
        <f t="shared" si="300"/>
        <v>44683</v>
      </c>
      <c r="B205" s="100">
        <f t="shared" si="297"/>
        <v>1043.80108286</v>
      </c>
      <c r="C205" s="3">
        <f t="shared" ref="C205:C268" si="315">IF(N204&gt;0,(M204-P204),C204)</f>
        <v>1035.49551987</v>
      </c>
      <c r="D205" s="104">
        <f t="shared" si="310"/>
        <v>972.904</v>
      </c>
      <c r="E205" s="137">
        <f>IF(DAY(A204)=$A$5,VLOOKUP(A204,[1]A!$E$15:$G$200,3),E204)</f>
        <v>981.24400000000003</v>
      </c>
      <c r="F205" s="105">
        <f t="shared" si="311"/>
        <v>44641</v>
      </c>
      <c r="G205" s="159">
        <f t="shared" si="312"/>
        <v>8.5722743456702055E-3</v>
      </c>
      <c r="H205" s="106">
        <f t="shared" si="301"/>
        <v>12</v>
      </c>
      <c r="I205" s="106">
        <f t="shared" si="302"/>
        <v>30</v>
      </c>
      <c r="J205" s="100">
        <f t="shared" si="303"/>
        <v>1.0034201317636542</v>
      </c>
      <c r="K205" s="3">
        <v>1</v>
      </c>
      <c r="L205" s="100">
        <f t="shared" si="264"/>
        <v>1.0034201300000001</v>
      </c>
      <c r="M205" s="100">
        <f t="shared" si="298"/>
        <v>1039.0370491599999</v>
      </c>
      <c r="N205" s="24">
        <f t="shared" si="313"/>
        <v>0</v>
      </c>
      <c r="O205" s="99">
        <f t="shared" si="304"/>
        <v>0</v>
      </c>
      <c r="P205" s="100">
        <f t="shared" si="262"/>
        <v>0</v>
      </c>
      <c r="Q205" s="99">
        <f t="shared" si="305"/>
        <v>0.14710000000000001</v>
      </c>
      <c r="R205" s="8">
        <f t="shared" si="306"/>
        <v>1.004585047</v>
      </c>
      <c r="S205" s="100">
        <f t="shared" si="307"/>
        <v>4.7640336999999997</v>
      </c>
      <c r="T205" s="100">
        <f t="shared" si="308"/>
        <v>0</v>
      </c>
      <c r="U205" s="109" t="str">
        <f t="shared" ref="U205" si="316">U204</f>
        <v>J=</v>
      </c>
      <c r="V205" s="140">
        <f t="shared" si="266"/>
        <v>44701</v>
      </c>
      <c r="W205" s="4"/>
      <c r="X205" s="131">
        <f>[2]Plan1!$A381</f>
        <v>48207</v>
      </c>
      <c r="Y205" s="136" t="str">
        <f>[2]Plan1!$C381</f>
        <v>Natal</v>
      </c>
      <c r="AE205" s="9"/>
      <c r="AF205" s="9"/>
      <c r="AG205" s="9"/>
    </row>
    <row r="206" spans="1:33" x14ac:dyDescent="0.2">
      <c r="A206" s="103">
        <f t="shared" si="300"/>
        <v>44684</v>
      </c>
      <c r="B206" s="100">
        <f t="shared" si="297"/>
        <v>1044.4962137099999</v>
      </c>
      <c r="C206" s="3">
        <f t="shared" si="315"/>
        <v>1035.49551987</v>
      </c>
      <c r="D206" s="104">
        <f t="shared" si="310"/>
        <v>972.904</v>
      </c>
      <c r="E206" s="137">
        <f>IF(DAY(A205)=$A$5,VLOOKUP(A205,[1]A!$E$15:$G$200,3),E205)</f>
        <v>981.24400000000003</v>
      </c>
      <c r="F206" s="105">
        <f t="shared" si="311"/>
        <v>44641</v>
      </c>
      <c r="G206" s="159">
        <f t="shared" si="312"/>
        <v>8.5722743456702055E-3</v>
      </c>
      <c r="H206" s="106">
        <f t="shared" si="301"/>
        <v>13</v>
      </c>
      <c r="I206" s="106">
        <f t="shared" si="302"/>
        <v>30</v>
      </c>
      <c r="J206" s="100">
        <f t="shared" si="303"/>
        <v>1.0037056701962594</v>
      </c>
      <c r="K206" s="3">
        <v>1</v>
      </c>
      <c r="L206" s="100">
        <f t="shared" si="264"/>
        <v>1.00370567</v>
      </c>
      <c r="M206" s="100">
        <f t="shared" si="298"/>
        <v>1039.33272455</v>
      </c>
      <c r="N206" s="24">
        <f t="shared" si="313"/>
        <v>0</v>
      </c>
      <c r="O206" s="99">
        <f t="shared" si="304"/>
        <v>0</v>
      </c>
      <c r="P206" s="100">
        <f t="shared" si="262"/>
        <v>0</v>
      </c>
      <c r="Q206" s="99">
        <f t="shared" si="305"/>
        <v>0.14710000000000001</v>
      </c>
      <c r="R206" s="8">
        <f t="shared" si="306"/>
        <v>1.0049680809999999</v>
      </c>
      <c r="S206" s="100">
        <f t="shared" si="307"/>
        <v>5.1634891600000001</v>
      </c>
      <c r="T206" s="100">
        <f t="shared" si="308"/>
        <v>0</v>
      </c>
      <c r="U206" s="109" t="str">
        <f t="shared" ref="U206" si="317">U205</f>
        <v>J=</v>
      </c>
      <c r="V206" s="140">
        <f t="shared" si="266"/>
        <v>44701</v>
      </c>
      <c r="W206" s="4"/>
      <c r="X206" s="131">
        <f>[2]Plan1!$A382</f>
        <v>48214</v>
      </c>
      <c r="Y206" s="136" t="str">
        <f>[2]Plan1!$C382</f>
        <v>Confraternização Universal</v>
      </c>
      <c r="AE206" s="9"/>
      <c r="AF206" s="9"/>
      <c r="AG206" s="9"/>
    </row>
    <row r="207" spans="1:33" x14ac:dyDescent="0.2">
      <c r="A207" s="103">
        <f t="shared" si="300"/>
        <v>44685</v>
      </c>
      <c r="B207" s="100">
        <f t="shared" si="297"/>
        <v>1045.1917967499999</v>
      </c>
      <c r="C207" s="3">
        <f t="shared" si="315"/>
        <v>1035.49551987</v>
      </c>
      <c r="D207" s="104">
        <f t="shared" si="310"/>
        <v>972.904</v>
      </c>
      <c r="E207" s="137">
        <f>IF(DAY(A206)=$A$5,VLOOKUP(A206,[1]A!$E$15:$G$200,3),E206)</f>
        <v>981.24400000000003</v>
      </c>
      <c r="F207" s="105">
        <f t="shared" si="311"/>
        <v>44641</v>
      </c>
      <c r="G207" s="159">
        <f t="shared" si="312"/>
        <v>8.5722743456702055E-3</v>
      </c>
      <c r="H207" s="106">
        <f t="shared" si="301"/>
        <v>14</v>
      </c>
      <c r="I207" s="106">
        <f t="shared" si="302"/>
        <v>30</v>
      </c>
      <c r="J207" s="100">
        <f t="shared" si="303"/>
        <v>1.0039912898831609</v>
      </c>
      <c r="K207" s="3">
        <v>1</v>
      </c>
      <c r="L207" s="100">
        <f t="shared" si="264"/>
        <v>1.0039912799999999</v>
      </c>
      <c r="M207" s="100">
        <f t="shared" si="298"/>
        <v>1039.62847242</v>
      </c>
      <c r="N207" s="24">
        <f t="shared" si="313"/>
        <v>0</v>
      </c>
      <c r="O207" s="99">
        <f t="shared" si="304"/>
        <v>0</v>
      </c>
      <c r="P207" s="100">
        <f t="shared" si="262"/>
        <v>0</v>
      </c>
      <c r="Q207" s="99">
        <f t="shared" si="305"/>
        <v>0.14710000000000001</v>
      </c>
      <c r="R207" s="8">
        <f t="shared" si="306"/>
        <v>1.005351262</v>
      </c>
      <c r="S207" s="100">
        <f t="shared" si="307"/>
        <v>5.5633243300000004</v>
      </c>
      <c r="T207" s="100">
        <f t="shared" si="308"/>
        <v>0</v>
      </c>
      <c r="U207" s="109" t="str">
        <f t="shared" ref="U207" si="318">U206</f>
        <v>J=</v>
      </c>
      <c r="V207" s="140">
        <f t="shared" si="266"/>
        <v>44701</v>
      </c>
      <c r="W207" s="4"/>
      <c r="X207" s="131">
        <f>[2]Plan1!$A383</f>
        <v>48253</v>
      </c>
      <c r="Y207" s="136" t="str">
        <f>[2]Plan1!$C383</f>
        <v>Carnaval</v>
      </c>
      <c r="AE207" s="9"/>
      <c r="AF207" s="9"/>
      <c r="AG207" s="9"/>
    </row>
    <row r="208" spans="1:33" x14ac:dyDescent="0.2">
      <c r="A208" s="103">
        <f t="shared" si="300"/>
        <v>44686</v>
      </c>
      <c r="B208" s="100">
        <f t="shared" si="297"/>
        <v>1045.88786243</v>
      </c>
      <c r="C208" s="3">
        <f t="shared" si="315"/>
        <v>1035.49551987</v>
      </c>
      <c r="D208" s="104">
        <f t="shared" si="310"/>
        <v>972.904</v>
      </c>
      <c r="E208" s="137">
        <f>IF(DAY(A207)=$A$5,VLOOKUP(A207,[1]A!$E$15:$G$200,3),E207)</f>
        <v>981.24400000000003</v>
      </c>
      <c r="F208" s="105">
        <f t="shared" si="311"/>
        <v>44641</v>
      </c>
      <c r="G208" s="159">
        <f t="shared" si="312"/>
        <v>8.5722743456702055E-3</v>
      </c>
      <c r="H208" s="106">
        <f t="shared" si="301"/>
        <v>15</v>
      </c>
      <c r="I208" s="106">
        <f t="shared" si="302"/>
        <v>30</v>
      </c>
      <c r="J208" s="100">
        <f t="shared" si="303"/>
        <v>1.0042769908474805</v>
      </c>
      <c r="K208" s="3">
        <v>1</v>
      </c>
      <c r="L208" s="100">
        <f t="shared" si="264"/>
        <v>1.0042769899999999</v>
      </c>
      <c r="M208" s="100">
        <f t="shared" si="298"/>
        <v>1039.9243238500001</v>
      </c>
      <c r="N208" s="24">
        <f t="shared" si="313"/>
        <v>0</v>
      </c>
      <c r="O208" s="99">
        <f t="shared" si="304"/>
        <v>0</v>
      </c>
      <c r="P208" s="100">
        <f t="shared" si="262"/>
        <v>0</v>
      </c>
      <c r="Q208" s="99">
        <f t="shared" si="305"/>
        <v>0.14710000000000001</v>
      </c>
      <c r="R208" s="8">
        <f t="shared" si="306"/>
        <v>1.005734589</v>
      </c>
      <c r="S208" s="100">
        <f t="shared" si="307"/>
        <v>5.9635385799999998</v>
      </c>
      <c r="T208" s="100">
        <f t="shared" si="308"/>
        <v>0</v>
      </c>
      <c r="U208" s="109" t="str">
        <f t="shared" ref="U208" si="319">U207</f>
        <v>J=</v>
      </c>
      <c r="V208" s="140">
        <f t="shared" si="266"/>
        <v>44701</v>
      </c>
      <c r="W208" s="4"/>
      <c r="X208" s="131">
        <f>[2]Plan1!$A384</f>
        <v>48254</v>
      </c>
      <c r="Y208" s="136" t="str">
        <f>[2]Plan1!$C384</f>
        <v>Carnaval</v>
      </c>
      <c r="AE208" s="9"/>
      <c r="AF208" s="9"/>
      <c r="AG208" s="9"/>
    </row>
    <row r="209" spans="1:135" x14ac:dyDescent="0.2">
      <c r="A209" s="103">
        <f t="shared" si="300"/>
        <v>44687</v>
      </c>
      <c r="B209" s="100">
        <f t="shared" si="297"/>
        <v>1046.5843797199998</v>
      </c>
      <c r="C209" s="3">
        <f t="shared" si="315"/>
        <v>1035.49551987</v>
      </c>
      <c r="D209" s="104">
        <f t="shared" si="310"/>
        <v>972.904</v>
      </c>
      <c r="E209" s="137">
        <f>IF(DAY(A208)=$A$5,VLOOKUP(A208,[1]A!$E$15:$G$200,3),E208)</f>
        <v>981.24400000000003</v>
      </c>
      <c r="F209" s="105">
        <f t="shared" si="311"/>
        <v>44641</v>
      </c>
      <c r="G209" s="159">
        <f t="shared" si="312"/>
        <v>8.5722743456702055E-3</v>
      </c>
      <c r="H209" s="106">
        <f t="shared" si="301"/>
        <v>16</v>
      </c>
      <c r="I209" s="106">
        <f t="shared" si="302"/>
        <v>30</v>
      </c>
      <c r="J209" s="100">
        <f t="shared" si="303"/>
        <v>1.004562773112347</v>
      </c>
      <c r="K209" s="3">
        <v>1</v>
      </c>
      <c r="L209" s="100">
        <f t="shared" si="264"/>
        <v>1.0045627699999999</v>
      </c>
      <c r="M209" s="100">
        <f t="shared" si="298"/>
        <v>1040.2202477599999</v>
      </c>
      <c r="N209" s="24">
        <f t="shared" si="313"/>
        <v>0</v>
      </c>
      <c r="O209" s="99">
        <f t="shared" si="304"/>
        <v>0</v>
      </c>
      <c r="P209" s="100">
        <f t="shared" si="262"/>
        <v>0</v>
      </c>
      <c r="Q209" s="99">
        <f t="shared" si="305"/>
        <v>0.14710000000000001</v>
      </c>
      <c r="R209" s="8">
        <f t="shared" si="306"/>
        <v>1.0061180620000001</v>
      </c>
      <c r="S209" s="100">
        <f t="shared" si="307"/>
        <v>6.3641319599999999</v>
      </c>
      <c r="T209" s="100">
        <f t="shared" si="308"/>
        <v>0</v>
      </c>
      <c r="U209" s="109" t="str">
        <f t="shared" ref="U209" si="320">U208</f>
        <v>J=</v>
      </c>
      <c r="V209" s="140">
        <f t="shared" si="266"/>
        <v>44701</v>
      </c>
      <c r="W209" s="4"/>
      <c r="AE209" s="9"/>
      <c r="AF209" s="9"/>
      <c r="AG209" s="9"/>
    </row>
    <row r="210" spans="1:135" x14ac:dyDescent="0.2">
      <c r="A210" s="103">
        <f t="shared" si="300"/>
        <v>44688</v>
      </c>
      <c r="B210" s="100">
        <f t="shared" si="297"/>
        <v>1047.2813603099999</v>
      </c>
      <c r="C210" s="3">
        <f t="shared" si="315"/>
        <v>1035.49551987</v>
      </c>
      <c r="D210" s="104">
        <f t="shared" si="310"/>
        <v>972.904</v>
      </c>
      <c r="E210" s="137">
        <f>IF(DAY(A209)=$A$5,VLOOKUP(A209,[1]A!$E$15:$G$200,3),E209)</f>
        <v>981.24400000000003</v>
      </c>
      <c r="F210" s="105">
        <f t="shared" si="311"/>
        <v>44641</v>
      </c>
      <c r="G210" s="159">
        <f t="shared" si="312"/>
        <v>8.5722743456702055E-3</v>
      </c>
      <c r="H210" s="106">
        <f t="shared" si="301"/>
        <v>17</v>
      </c>
      <c r="I210" s="106">
        <f t="shared" si="302"/>
        <v>30</v>
      </c>
      <c r="J210" s="100">
        <f t="shared" si="303"/>
        <v>1.0048486367008957</v>
      </c>
      <c r="K210" s="3">
        <v>1</v>
      </c>
      <c r="L210" s="100">
        <f t="shared" si="264"/>
        <v>1.0048486299999999</v>
      </c>
      <c r="M210" s="100">
        <f t="shared" si="298"/>
        <v>1040.51625451</v>
      </c>
      <c r="N210" s="24">
        <f t="shared" si="313"/>
        <v>0</v>
      </c>
      <c r="O210" s="99">
        <f t="shared" si="304"/>
        <v>0</v>
      </c>
      <c r="P210" s="100">
        <f t="shared" si="262"/>
        <v>0</v>
      </c>
      <c r="Q210" s="99">
        <f t="shared" si="305"/>
        <v>0.14710000000000001</v>
      </c>
      <c r="R210" s="8">
        <f t="shared" si="306"/>
        <v>1.0065016819999999</v>
      </c>
      <c r="S210" s="100">
        <f t="shared" si="307"/>
        <v>6.7651057999999997</v>
      </c>
      <c r="T210" s="100">
        <f t="shared" si="308"/>
        <v>0</v>
      </c>
      <c r="U210" s="109" t="str">
        <f t="shared" ref="U210" si="321">U209</f>
        <v>J=</v>
      </c>
      <c r="V210" s="140">
        <f t="shared" si="266"/>
        <v>44701</v>
      </c>
      <c r="W210" s="4"/>
      <c r="AE210" s="9"/>
      <c r="AF210" s="9"/>
      <c r="AG210" s="9"/>
    </row>
    <row r="211" spans="1:135" x14ac:dyDescent="0.2">
      <c r="A211" s="103">
        <f t="shared" si="300"/>
        <v>44689</v>
      </c>
      <c r="B211" s="100">
        <f t="shared" si="297"/>
        <v>1047.9788127499999</v>
      </c>
      <c r="C211" s="3">
        <f t="shared" si="315"/>
        <v>1035.49551987</v>
      </c>
      <c r="D211" s="104">
        <f t="shared" si="310"/>
        <v>972.904</v>
      </c>
      <c r="E211" s="137">
        <f>IF(DAY(A210)=$A$5,VLOOKUP(A210,[1]A!$E$15:$G$200,3),E210)</f>
        <v>981.24400000000003</v>
      </c>
      <c r="F211" s="105">
        <f t="shared" si="311"/>
        <v>44641</v>
      </c>
      <c r="G211" s="159">
        <f t="shared" si="312"/>
        <v>8.5722743456702055E-3</v>
      </c>
      <c r="H211" s="106">
        <f t="shared" si="301"/>
        <v>18</v>
      </c>
      <c r="I211" s="106">
        <f t="shared" si="302"/>
        <v>30</v>
      </c>
      <c r="J211" s="100">
        <f t="shared" si="303"/>
        <v>1.0051345816362687</v>
      </c>
      <c r="K211" s="3">
        <v>1</v>
      </c>
      <c r="L211" s="100">
        <f t="shared" si="264"/>
        <v>1.00513458</v>
      </c>
      <c r="M211" s="100">
        <f t="shared" si="298"/>
        <v>1040.8123544499999</v>
      </c>
      <c r="N211" s="24">
        <f t="shared" si="313"/>
        <v>0</v>
      </c>
      <c r="O211" s="99">
        <f t="shared" si="304"/>
        <v>0</v>
      </c>
      <c r="P211" s="100">
        <f t="shared" si="262"/>
        <v>0</v>
      </c>
      <c r="Q211" s="99">
        <f t="shared" si="305"/>
        <v>0.14710000000000001</v>
      </c>
      <c r="R211" s="8">
        <f t="shared" si="306"/>
        <v>1.0068854469999999</v>
      </c>
      <c r="S211" s="100">
        <f t="shared" si="307"/>
        <v>7.1664583000000004</v>
      </c>
      <c r="T211" s="100">
        <f t="shared" si="308"/>
        <v>0</v>
      </c>
      <c r="U211" s="109" t="str">
        <f t="shared" ref="U211" si="322">U210</f>
        <v>J=</v>
      </c>
      <c r="V211" s="140">
        <f t="shared" si="266"/>
        <v>44701</v>
      </c>
      <c r="W211" s="4"/>
      <c r="AE211" s="9"/>
      <c r="AF211" s="9"/>
      <c r="AG211" s="9"/>
    </row>
    <row r="212" spans="1:135" x14ac:dyDescent="0.2">
      <c r="A212" s="103">
        <f t="shared" si="300"/>
        <v>44690</v>
      </c>
      <c r="B212" s="100">
        <f t="shared" si="297"/>
        <v>1048.67671851</v>
      </c>
      <c r="C212" s="3">
        <f t="shared" si="315"/>
        <v>1035.49551987</v>
      </c>
      <c r="D212" s="104">
        <f t="shared" si="310"/>
        <v>972.904</v>
      </c>
      <c r="E212" s="137">
        <f>IF(DAY(A211)=$A$5,VLOOKUP(A211,[1]A!$E$15:$G$200,3),E211)</f>
        <v>981.24400000000003</v>
      </c>
      <c r="F212" s="105">
        <f t="shared" si="311"/>
        <v>44641</v>
      </c>
      <c r="G212" s="159">
        <f t="shared" si="312"/>
        <v>8.5722743456702055E-3</v>
      </c>
      <c r="H212" s="106">
        <f t="shared" si="301"/>
        <v>19</v>
      </c>
      <c r="I212" s="106">
        <f t="shared" si="302"/>
        <v>30</v>
      </c>
      <c r="J212" s="100">
        <f t="shared" si="303"/>
        <v>1.0054206079416141</v>
      </c>
      <c r="K212" s="3">
        <v>1</v>
      </c>
      <c r="L212" s="100">
        <f t="shared" si="264"/>
        <v>1.0054206000000001</v>
      </c>
      <c r="M212" s="100">
        <f t="shared" si="298"/>
        <v>1041.10852688</v>
      </c>
      <c r="N212" s="24">
        <f t="shared" si="313"/>
        <v>0</v>
      </c>
      <c r="O212" s="99">
        <f t="shared" si="304"/>
        <v>0</v>
      </c>
      <c r="P212" s="100">
        <f t="shared" si="262"/>
        <v>0</v>
      </c>
      <c r="Q212" s="99">
        <f t="shared" si="305"/>
        <v>0.14710000000000001</v>
      </c>
      <c r="R212" s="8">
        <f t="shared" si="306"/>
        <v>1.0072693589999999</v>
      </c>
      <c r="S212" s="100">
        <f t="shared" si="307"/>
        <v>7.5681916300000003</v>
      </c>
      <c r="T212" s="100">
        <f t="shared" si="308"/>
        <v>0</v>
      </c>
      <c r="U212" s="109" t="str">
        <f t="shared" ref="U212" si="323">U211</f>
        <v>J=</v>
      </c>
      <c r="V212" s="140">
        <f t="shared" si="266"/>
        <v>44701</v>
      </c>
      <c r="W212" s="4"/>
      <c r="AE212" s="9"/>
      <c r="AF212" s="9"/>
      <c r="AG212" s="9"/>
    </row>
    <row r="213" spans="1:135" x14ac:dyDescent="0.2">
      <c r="A213" s="103">
        <f t="shared" si="300"/>
        <v>44691</v>
      </c>
      <c r="B213" s="100">
        <f t="shared" si="297"/>
        <v>1049.3750986800001</v>
      </c>
      <c r="C213" s="3">
        <f t="shared" si="315"/>
        <v>1035.49551987</v>
      </c>
      <c r="D213" s="104">
        <f t="shared" si="310"/>
        <v>972.904</v>
      </c>
      <c r="E213" s="137">
        <f>IF(DAY(A212)=$A$5,VLOOKUP(A212,[1]A!$E$15:$G$200,3),E212)</f>
        <v>981.24400000000003</v>
      </c>
      <c r="F213" s="105">
        <f t="shared" si="311"/>
        <v>44641</v>
      </c>
      <c r="G213" s="159">
        <f t="shared" si="312"/>
        <v>8.5722743456702055E-3</v>
      </c>
      <c r="H213" s="106">
        <f t="shared" si="301"/>
        <v>20</v>
      </c>
      <c r="I213" s="106">
        <f t="shared" si="302"/>
        <v>30</v>
      </c>
      <c r="J213" s="100">
        <f t="shared" si="303"/>
        <v>1.0057067156400874</v>
      </c>
      <c r="K213" s="3">
        <v>1</v>
      </c>
      <c r="L213" s="100">
        <f t="shared" si="264"/>
        <v>1.0057067099999999</v>
      </c>
      <c r="M213" s="100">
        <f t="shared" si="298"/>
        <v>1041.4047925</v>
      </c>
      <c r="N213" s="24">
        <f t="shared" si="313"/>
        <v>0</v>
      </c>
      <c r="O213" s="99">
        <f t="shared" si="304"/>
        <v>0</v>
      </c>
      <c r="P213" s="100">
        <f t="shared" si="262"/>
        <v>0</v>
      </c>
      <c r="Q213" s="99">
        <f t="shared" si="305"/>
        <v>0.14710000000000001</v>
      </c>
      <c r="R213" s="8">
        <f t="shared" si="306"/>
        <v>1.0076534180000001</v>
      </c>
      <c r="S213" s="100">
        <f t="shared" si="307"/>
        <v>7.9703061799999997</v>
      </c>
      <c r="T213" s="100">
        <f t="shared" si="308"/>
        <v>0</v>
      </c>
      <c r="U213" s="109" t="str">
        <f t="shared" ref="U213" si="324">U212</f>
        <v>J=</v>
      </c>
      <c r="V213" s="140">
        <f t="shared" si="266"/>
        <v>44701</v>
      </c>
      <c r="W213" s="4"/>
      <c r="AE213" s="9"/>
      <c r="AF213" s="9"/>
      <c r="AG213" s="9"/>
    </row>
    <row r="214" spans="1:135" x14ac:dyDescent="0.2">
      <c r="A214" s="103">
        <f t="shared" si="300"/>
        <v>44692</v>
      </c>
      <c r="B214" s="100">
        <f t="shared" si="297"/>
        <v>1050.0739409700002</v>
      </c>
      <c r="C214" s="3">
        <f t="shared" si="315"/>
        <v>1035.49551987</v>
      </c>
      <c r="D214" s="104">
        <f t="shared" si="310"/>
        <v>972.904</v>
      </c>
      <c r="E214" s="137">
        <f>IF(DAY(A213)=$A$5,VLOOKUP(A213,[1]A!$E$15:$G$200,3),E213)</f>
        <v>981.24400000000003</v>
      </c>
      <c r="F214" s="105">
        <f t="shared" si="311"/>
        <v>44641</v>
      </c>
      <c r="G214" s="159">
        <f t="shared" si="312"/>
        <v>8.5722743456702055E-3</v>
      </c>
      <c r="H214" s="106">
        <f t="shared" si="301"/>
        <v>21</v>
      </c>
      <c r="I214" s="106">
        <f t="shared" si="302"/>
        <v>30</v>
      </c>
      <c r="J214" s="100">
        <f t="shared" si="303"/>
        <v>1.0059929047548501</v>
      </c>
      <c r="K214" s="3">
        <v>1</v>
      </c>
      <c r="L214" s="100">
        <f t="shared" si="264"/>
        <v>1.0059929000000001</v>
      </c>
      <c r="M214" s="100">
        <f t="shared" si="298"/>
        <v>1041.7011409700001</v>
      </c>
      <c r="N214" s="24">
        <f t="shared" si="313"/>
        <v>0</v>
      </c>
      <c r="O214" s="99">
        <f t="shared" si="304"/>
        <v>0</v>
      </c>
      <c r="P214" s="100">
        <f t="shared" si="262"/>
        <v>0</v>
      </c>
      <c r="Q214" s="99">
        <f t="shared" si="305"/>
        <v>0.14710000000000001</v>
      </c>
      <c r="R214" s="8">
        <f t="shared" si="306"/>
        <v>1.008037622</v>
      </c>
      <c r="S214" s="100">
        <f t="shared" si="307"/>
        <v>8.3727999999999998</v>
      </c>
      <c r="T214" s="100">
        <f t="shared" si="308"/>
        <v>0</v>
      </c>
      <c r="U214" s="109" t="str">
        <f t="shared" ref="U214" si="325">U213</f>
        <v>J=</v>
      </c>
      <c r="V214" s="140">
        <f t="shared" si="266"/>
        <v>44701</v>
      </c>
      <c r="W214" s="4"/>
      <c r="AE214" s="9"/>
      <c r="AF214" s="9"/>
      <c r="AG214" s="9"/>
    </row>
    <row r="215" spans="1:135" x14ac:dyDescent="0.2">
      <c r="A215" s="103">
        <f t="shared" si="300"/>
        <v>44693</v>
      </c>
      <c r="B215" s="100">
        <f t="shared" si="297"/>
        <v>1050.77324873</v>
      </c>
      <c r="C215" s="3">
        <f t="shared" si="315"/>
        <v>1035.49551987</v>
      </c>
      <c r="D215" s="104">
        <f t="shared" si="310"/>
        <v>972.904</v>
      </c>
      <c r="E215" s="137">
        <f>IF(DAY(A214)=$A$5,VLOOKUP(A214,[1]A!$E$15:$G$200,3),E214)</f>
        <v>981.24400000000003</v>
      </c>
      <c r="F215" s="105">
        <f t="shared" si="311"/>
        <v>44641</v>
      </c>
      <c r="G215" s="159">
        <f t="shared" si="312"/>
        <v>8.5722743456702055E-3</v>
      </c>
      <c r="H215" s="106">
        <f t="shared" si="301"/>
        <v>22</v>
      </c>
      <c r="I215" s="106">
        <f t="shared" si="302"/>
        <v>30</v>
      </c>
      <c r="J215" s="100">
        <f t="shared" si="303"/>
        <v>1.0062791753090703</v>
      </c>
      <c r="K215" s="3">
        <v>1</v>
      </c>
      <c r="L215" s="100">
        <f t="shared" si="264"/>
        <v>1.00627917</v>
      </c>
      <c r="M215" s="100">
        <f t="shared" si="298"/>
        <v>1041.9975722700001</v>
      </c>
      <c r="N215" s="24">
        <f t="shared" si="313"/>
        <v>0</v>
      </c>
      <c r="O215" s="99">
        <f t="shared" si="304"/>
        <v>0</v>
      </c>
      <c r="P215" s="100">
        <f t="shared" si="262"/>
        <v>0</v>
      </c>
      <c r="Q215" s="99">
        <f t="shared" si="305"/>
        <v>0.14710000000000001</v>
      </c>
      <c r="R215" s="8">
        <f t="shared" si="306"/>
        <v>1.008421974</v>
      </c>
      <c r="S215" s="100">
        <f t="shared" si="307"/>
        <v>8.7756764599999997</v>
      </c>
      <c r="T215" s="100">
        <f t="shared" si="308"/>
        <v>0</v>
      </c>
      <c r="U215" s="109" t="str">
        <f t="shared" ref="U215" si="326">U214</f>
        <v>J=</v>
      </c>
      <c r="V215" s="140">
        <f t="shared" si="266"/>
        <v>44701</v>
      </c>
      <c r="W215" s="4"/>
      <c r="AE215" s="9"/>
      <c r="AF215" s="9"/>
      <c r="AG215" s="9"/>
    </row>
    <row r="216" spans="1:135" x14ac:dyDescent="0.2">
      <c r="A216" s="103">
        <f t="shared" si="300"/>
        <v>44694</v>
      </c>
      <c r="B216" s="100">
        <f t="shared" si="297"/>
        <v>1051.4730190500002</v>
      </c>
      <c r="C216" s="3">
        <f t="shared" si="315"/>
        <v>1035.49551987</v>
      </c>
      <c r="D216" s="104">
        <f t="shared" si="310"/>
        <v>972.904</v>
      </c>
      <c r="E216" s="137">
        <f>IF(DAY(A215)=$A$5,VLOOKUP(A215,[1]A!$E$15:$G$200,3),E215)</f>
        <v>981.24400000000003</v>
      </c>
      <c r="F216" s="105">
        <f t="shared" si="311"/>
        <v>44641</v>
      </c>
      <c r="G216" s="159">
        <f t="shared" si="312"/>
        <v>8.5722743456702055E-3</v>
      </c>
      <c r="H216" s="106">
        <f t="shared" si="301"/>
        <v>23</v>
      </c>
      <c r="I216" s="106">
        <f t="shared" si="302"/>
        <v>30</v>
      </c>
      <c r="J216" s="100">
        <f t="shared" si="303"/>
        <v>1.0065655273259229</v>
      </c>
      <c r="K216" s="3">
        <v>1</v>
      </c>
      <c r="L216" s="100">
        <f t="shared" si="264"/>
        <v>1.0065655200000001</v>
      </c>
      <c r="M216" s="100">
        <f t="shared" si="298"/>
        <v>1042.2940864100001</v>
      </c>
      <c r="N216" s="24">
        <f t="shared" si="313"/>
        <v>0</v>
      </c>
      <c r="O216" s="99">
        <f t="shared" si="304"/>
        <v>0</v>
      </c>
      <c r="P216" s="100">
        <f t="shared" si="262"/>
        <v>0</v>
      </c>
      <c r="Q216" s="99">
        <f t="shared" si="305"/>
        <v>0.14710000000000001</v>
      </c>
      <c r="R216" s="8">
        <f t="shared" si="306"/>
        <v>1.008806471</v>
      </c>
      <c r="S216" s="100">
        <f t="shared" si="307"/>
        <v>9.1789326399999993</v>
      </c>
      <c r="T216" s="100">
        <f t="shared" si="308"/>
        <v>0</v>
      </c>
      <c r="U216" s="109" t="str">
        <f t="shared" ref="U216" si="327">U215</f>
        <v>J=</v>
      </c>
      <c r="V216" s="140">
        <f t="shared" si="266"/>
        <v>44701</v>
      </c>
      <c r="W216" s="4"/>
      <c r="AE216" s="9"/>
      <c r="AF216" s="9"/>
      <c r="AG216" s="9"/>
    </row>
    <row r="217" spans="1:135" x14ac:dyDescent="0.2">
      <c r="A217" s="103">
        <f t="shared" si="300"/>
        <v>44695</v>
      </c>
      <c r="B217" s="100">
        <f t="shared" si="297"/>
        <v>1052.1732657499999</v>
      </c>
      <c r="C217" s="3">
        <f t="shared" si="315"/>
        <v>1035.49551987</v>
      </c>
      <c r="D217" s="104">
        <f t="shared" si="310"/>
        <v>972.904</v>
      </c>
      <c r="E217" s="137">
        <f>IF(DAY(A216)=$A$5,VLOOKUP(A216,[1]A!$E$15:$G$200,3),E216)</f>
        <v>981.24400000000003</v>
      </c>
      <c r="F217" s="105">
        <f t="shared" si="311"/>
        <v>44641</v>
      </c>
      <c r="G217" s="159">
        <f t="shared" si="312"/>
        <v>8.5722743456702055E-3</v>
      </c>
      <c r="H217" s="106">
        <f t="shared" si="301"/>
        <v>24</v>
      </c>
      <c r="I217" s="106">
        <f t="shared" si="302"/>
        <v>30</v>
      </c>
      <c r="J217" s="100">
        <f t="shared" si="303"/>
        <v>1.0068519608285893</v>
      </c>
      <c r="K217" s="3">
        <v>1</v>
      </c>
      <c r="L217" s="100">
        <f t="shared" si="264"/>
        <v>1.0068519600000001</v>
      </c>
      <c r="M217" s="100">
        <f t="shared" si="298"/>
        <v>1042.5906937499999</v>
      </c>
      <c r="N217" s="24">
        <f t="shared" si="313"/>
        <v>0</v>
      </c>
      <c r="O217" s="99">
        <f t="shared" si="304"/>
        <v>0</v>
      </c>
      <c r="P217" s="100">
        <f t="shared" si="262"/>
        <v>0</v>
      </c>
      <c r="Q217" s="99">
        <f t="shared" si="305"/>
        <v>0.14710000000000001</v>
      </c>
      <c r="R217" s="8">
        <f t="shared" si="306"/>
        <v>1.009191116</v>
      </c>
      <c r="S217" s="100">
        <f t="shared" si="307"/>
        <v>9.5825720000000008</v>
      </c>
      <c r="T217" s="100">
        <f t="shared" si="308"/>
        <v>0</v>
      </c>
      <c r="U217" s="109" t="str">
        <f t="shared" ref="U217" si="328">U216</f>
        <v>J=</v>
      </c>
      <c r="V217" s="140">
        <f t="shared" si="266"/>
        <v>44701</v>
      </c>
      <c r="W217" s="4"/>
      <c r="AE217" s="9"/>
      <c r="AF217" s="9"/>
      <c r="AG217" s="9"/>
    </row>
    <row r="218" spans="1:135" x14ac:dyDescent="0.2">
      <c r="A218" s="103">
        <f t="shared" si="300"/>
        <v>44696</v>
      </c>
      <c r="B218" s="100">
        <f t="shared" si="297"/>
        <v>1052.8739660699998</v>
      </c>
      <c r="C218" s="3">
        <f t="shared" si="315"/>
        <v>1035.49551987</v>
      </c>
      <c r="D218" s="104">
        <f t="shared" si="310"/>
        <v>972.904</v>
      </c>
      <c r="E218" s="137">
        <f>IF(DAY(A217)=$A$5,VLOOKUP(A217,[1]A!$E$15:$G$200,3),E217)</f>
        <v>981.24400000000003</v>
      </c>
      <c r="F218" s="105">
        <f t="shared" si="311"/>
        <v>44641</v>
      </c>
      <c r="G218" s="159">
        <f t="shared" si="312"/>
        <v>8.5722743456702055E-3</v>
      </c>
      <c r="H218" s="106">
        <f t="shared" si="301"/>
        <v>25</v>
      </c>
      <c r="I218" s="106">
        <f t="shared" si="302"/>
        <v>30</v>
      </c>
      <c r="J218" s="100">
        <f t="shared" si="303"/>
        <v>1.0071384758402577</v>
      </c>
      <c r="K218" s="3">
        <v>1</v>
      </c>
      <c r="L218" s="100">
        <f t="shared" si="264"/>
        <v>1.0071384699999999</v>
      </c>
      <c r="M218" s="100">
        <f t="shared" si="298"/>
        <v>1042.8873735699999</v>
      </c>
      <c r="N218" s="24">
        <f t="shared" si="313"/>
        <v>0</v>
      </c>
      <c r="O218" s="99">
        <f t="shared" si="304"/>
        <v>0</v>
      </c>
      <c r="P218" s="100">
        <f t="shared" si="262"/>
        <v>0</v>
      </c>
      <c r="Q218" s="99">
        <f t="shared" si="305"/>
        <v>0.14710000000000001</v>
      </c>
      <c r="R218" s="8">
        <f t="shared" si="306"/>
        <v>1.0095759070000001</v>
      </c>
      <c r="S218" s="100">
        <f t="shared" si="307"/>
        <v>9.9865925000000004</v>
      </c>
      <c r="T218" s="100">
        <f t="shared" si="308"/>
        <v>0</v>
      </c>
      <c r="U218" s="109" t="str">
        <f t="shared" ref="U218" si="329">U217</f>
        <v>J=</v>
      </c>
      <c r="V218" s="140">
        <f t="shared" si="266"/>
        <v>44701</v>
      </c>
      <c r="W218" s="4"/>
      <c r="AE218" s="9"/>
      <c r="AF218" s="9"/>
      <c r="AG218" s="9"/>
    </row>
    <row r="219" spans="1:135" x14ac:dyDescent="0.2">
      <c r="A219" s="103">
        <f t="shared" si="300"/>
        <v>44697</v>
      </c>
      <c r="B219" s="100">
        <f t="shared" si="297"/>
        <v>1053.5751421700002</v>
      </c>
      <c r="C219" s="3">
        <f t="shared" si="315"/>
        <v>1035.49551987</v>
      </c>
      <c r="D219" s="104">
        <f t="shared" si="310"/>
        <v>972.904</v>
      </c>
      <c r="E219" s="137">
        <f>IF(DAY(A218)=$A$5,VLOOKUP(A218,[1]A!$E$15:$G$200,3),E218)</f>
        <v>981.24400000000003</v>
      </c>
      <c r="F219" s="105">
        <f t="shared" si="311"/>
        <v>44641</v>
      </c>
      <c r="G219" s="159">
        <f t="shared" si="312"/>
        <v>8.5722743456702055E-3</v>
      </c>
      <c r="H219" s="106">
        <f t="shared" si="301"/>
        <v>26</v>
      </c>
      <c r="I219" s="106">
        <f t="shared" si="302"/>
        <v>30</v>
      </c>
      <c r="J219" s="100">
        <f t="shared" si="303"/>
        <v>1.0074250723841225</v>
      </c>
      <c r="K219" s="3">
        <v>1</v>
      </c>
      <c r="L219" s="100">
        <f t="shared" si="264"/>
        <v>1.00742507</v>
      </c>
      <c r="M219" s="100">
        <f t="shared" si="298"/>
        <v>1043.1841465800001</v>
      </c>
      <c r="N219" s="24">
        <f t="shared" si="313"/>
        <v>0</v>
      </c>
      <c r="O219" s="99">
        <f t="shared" si="304"/>
        <v>0</v>
      </c>
      <c r="P219" s="100">
        <f t="shared" si="262"/>
        <v>0</v>
      </c>
      <c r="Q219" s="99">
        <f t="shared" si="305"/>
        <v>0.14710000000000001</v>
      </c>
      <c r="R219" s="8">
        <f t="shared" si="306"/>
        <v>1.0099608449999999</v>
      </c>
      <c r="S219" s="100">
        <f t="shared" si="307"/>
        <v>10.390995589999999</v>
      </c>
      <c r="T219" s="100">
        <f t="shared" si="308"/>
        <v>0</v>
      </c>
      <c r="U219" s="109" t="str">
        <f t="shared" ref="U219" si="330">U218</f>
        <v>J=</v>
      </c>
      <c r="V219" s="140">
        <f t="shared" si="266"/>
        <v>44701</v>
      </c>
      <c r="W219" s="4"/>
      <c r="AE219" s="9"/>
      <c r="AF219" s="9"/>
      <c r="AG219" s="9"/>
    </row>
    <row r="220" spans="1:135" x14ac:dyDescent="0.2">
      <c r="A220" s="103">
        <f t="shared" si="300"/>
        <v>44698</v>
      </c>
      <c r="B220" s="100">
        <f t="shared" si="297"/>
        <v>1054.2767828000001</v>
      </c>
      <c r="C220" s="3">
        <f t="shared" si="315"/>
        <v>1035.49551987</v>
      </c>
      <c r="D220" s="104">
        <f t="shared" si="310"/>
        <v>972.904</v>
      </c>
      <c r="E220" s="137">
        <f>IF(DAY(A219)=$A$5,VLOOKUP(A219,[1]A!$E$15:$G$200,3),E219)</f>
        <v>981.24400000000003</v>
      </c>
      <c r="F220" s="105">
        <f t="shared" si="311"/>
        <v>44641</v>
      </c>
      <c r="G220" s="159">
        <f t="shared" si="312"/>
        <v>8.5722743456702055E-3</v>
      </c>
      <c r="H220" s="106">
        <f t="shared" si="301"/>
        <v>27</v>
      </c>
      <c r="I220" s="106">
        <f t="shared" si="302"/>
        <v>30</v>
      </c>
      <c r="J220" s="100">
        <f t="shared" si="303"/>
        <v>1.007711750483385</v>
      </c>
      <c r="K220" s="3">
        <v>1</v>
      </c>
      <c r="L220" s="100">
        <f t="shared" si="264"/>
        <v>1.0077117499999999</v>
      </c>
      <c r="M220" s="100">
        <f t="shared" si="298"/>
        <v>1043.4810024400001</v>
      </c>
      <c r="N220" s="24">
        <f t="shared" si="313"/>
        <v>0</v>
      </c>
      <c r="O220" s="99">
        <f t="shared" si="304"/>
        <v>0</v>
      </c>
      <c r="P220" s="100">
        <f t="shared" si="262"/>
        <v>0</v>
      </c>
      <c r="Q220" s="99">
        <f t="shared" si="305"/>
        <v>0.14710000000000001</v>
      </c>
      <c r="R220" s="8">
        <f t="shared" si="306"/>
        <v>1.0103459290000001</v>
      </c>
      <c r="S220" s="100">
        <f t="shared" si="307"/>
        <v>10.79578036</v>
      </c>
      <c r="T220" s="100">
        <f t="shared" si="308"/>
        <v>0</v>
      </c>
      <c r="U220" s="109" t="str">
        <f t="shared" ref="U220" si="331">U219</f>
        <v>J=</v>
      </c>
      <c r="V220" s="140">
        <f t="shared" si="266"/>
        <v>44701</v>
      </c>
      <c r="W220" s="4"/>
      <c r="AE220" s="9"/>
      <c r="AF220" s="9"/>
      <c r="AG220" s="9"/>
    </row>
    <row r="221" spans="1:135" x14ac:dyDescent="0.2">
      <c r="A221" s="103">
        <f t="shared" si="300"/>
        <v>44699</v>
      </c>
      <c r="B221" s="100">
        <f t="shared" si="297"/>
        <v>1054.97889027</v>
      </c>
      <c r="C221" s="3">
        <f t="shared" si="315"/>
        <v>1035.49551987</v>
      </c>
      <c r="D221" s="104">
        <f t="shared" si="310"/>
        <v>972.904</v>
      </c>
      <c r="E221" s="137">
        <f>IF(DAY(A220)=$A$5,VLOOKUP(A220,[1]A!$E$15:$G$200,3),E220)</f>
        <v>981.24400000000003</v>
      </c>
      <c r="F221" s="105">
        <f t="shared" si="311"/>
        <v>44641</v>
      </c>
      <c r="G221" s="159">
        <f t="shared" si="312"/>
        <v>8.5722743456702055E-3</v>
      </c>
      <c r="H221" s="106">
        <f t="shared" si="301"/>
        <v>28</v>
      </c>
      <c r="I221" s="106">
        <f t="shared" si="302"/>
        <v>30</v>
      </c>
      <c r="J221" s="100">
        <f t="shared" si="303"/>
        <v>1.007998510161253</v>
      </c>
      <c r="K221" s="3">
        <v>1</v>
      </c>
      <c r="L221" s="100">
        <f t="shared" si="264"/>
        <v>1.00799851</v>
      </c>
      <c r="M221" s="100">
        <f t="shared" si="298"/>
        <v>1043.7779411399999</v>
      </c>
      <c r="N221" s="24">
        <f t="shared" si="313"/>
        <v>0</v>
      </c>
      <c r="O221" s="99">
        <f t="shared" si="304"/>
        <v>0</v>
      </c>
      <c r="P221" s="100">
        <f t="shared" si="262"/>
        <v>0</v>
      </c>
      <c r="Q221" s="99">
        <f t="shared" si="305"/>
        <v>0.14710000000000001</v>
      </c>
      <c r="R221" s="8">
        <f t="shared" si="306"/>
        <v>1.010731161</v>
      </c>
      <c r="S221" s="100">
        <f t="shared" si="307"/>
        <v>11.20094913</v>
      </c>
      <c r="T221" s="100">
        <f t="shared" si="308"/>
        <v>0</v>
      </c>
      <c r="U221" s="109" t="str">
        <f t="shared" ref="U221" si="332">U220</f>
        <v>J=</v>
      </c>
      <c r="V221" s="140">
        <f t="shared" si="266"/>
        <v>44701</v>
      </c>
      <c r="W221" s="4"/>
      <c r="AE221" s="9"/>
      <c r="AF221" s="9"/>
      <c r="AG221" s="9"/>
    </row>
    <row r="222" spans="1:135" x14ac:dyDescent="0.2">
      <c r="A222" s="103">
        <f t="shared" si="300"/>
        <v>44700</v>
      </c>
      <c r="B222" s="100">
        <f t="shared" si="297"/>
        <v>1055.68146271</v>
      </c>
      <c r="C222" s="3">
        <f t="shared" si="315"/>
        <v>1035.49551987</v>
      </c>
      <c r="D222" s="104">
        <f t="shared" si="310"/>
        <v>972.904</v>
      </c>
      <c r="E222" s="137">
        <f>IF(DAY(A221)=$A$5,VLOOKUP(A221,[1]A!$E$15:$G$200,3),E221)</f>
        <v>981.24400000000003</v>
      </c>
      <c r="F222" s="105">
        <f t="shared" si="311"/>
        <v>44641</v>
      </c>
      <c r="G222" s="159">
        <f t="shared" si="312"/>
        <v>8.5722743456702055E-3</v>
      </c>
      <c r="H222" s="106">
        <f t="shared" si="301"/>
        <v>29</v>
      </c>
      <c r="I222" s="106">
        <f t="shared" si="302"/>
        <v>30</v>
      </c>
      <c r="J222" s="100">
        <f t="shared" si="303"/>
        <v>1.0082853514409411</v>
      </c>
      <c r="K222" s="3">
        <v>1</v>
      </c>
      <c r="L222" s="100">
        <f t="shared" si="264"/>
        <v>1.00828535</v>
      </c>
      <c r="M222" s="100">
        <f t="shared" si="298"/>
        <v>1044.0749626700001</v>
      </c>
      <c r="N222" s="24">
        <f t="shared" si="313"/>
        <v>0</v>
      </c>
      <c r="O222" s="99">
        <f t="shared" si="304"/>
        <v>0</v>
      </c>
      <c r="P222" s="100">
        <f t="shared" si="262"/>
        <v>0</v>
      </c>
      <c r="Q222" s="99">
        <f t="shared" si="305"/>
        <v>0.14710000000000001</v>
      </c>
      <c r="R222" s="8">
        <f t="shared" si="306"/>
        <v>1.0111165390000001</v>
      </c>
      <c r="S222" s="100">
        <f t="shared" si="307"/>
        <v>11.60650004</v>
      </c>
      <c r="T222" s="100">
        <f t="shared" si="308"/>
        <v>0</v>
      </c>
      <c r="U222" s="109" t="str">
        <f t="shared" ref="U222" si="333">U221</f>
        <v>J=</v>
      </c>
      <c r="V222" s="140">
        <f t="shared" si="266"/>
        <v>44701</v>
      </c>
      <c r="W222" s="25"/>
      <c r="AE222" s="9"/>
      <c r="AF222" s="9"/>
      <c r="AG222" s="9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</row>
    <row r="223" spans="1:135" x14ac:dyDescent="0.2">
      <c r="A223" s="103">
        <f t="shared" si="300"/>
        <v>44701</v>
      </c>
      <c r="B223" s="100">
        <f t="shared" si="297"/>
        <v>1056.3845013999999</v>
      </c>
      <c r="C223" s="3">
        <f t="shared" si="315"/>
        <v>1035.49551987</v>
      </c>
      <c r="D223" s="104">
        <f t="shared" si="310"/>
        <v>972.904</v>
      </c>
      <c r="E223" s="137">
        <f>IF(DAY(A222)=$A$5,VLOOKUP(A222,[1]A!$E$15:$G$200,3),E222)</f>
        <v>981.24400000000003</v>
      </c>
      <c r="F223" s="105">
        <f t="shared" si="311"/>
        <v>44641</v>
      </c>
      <c r="G223" s="159">
        <f t="shared" si="312"/>
        <v>8.5722743456702055E-3</v>
      </c>
      <c r="H223" s="106">
        <f t="shared" si="301"/>
        <v>30</v>
      </c>
      <c r="I223" s="106">
        <f t="shared" si="302"/>
        <v>30</v>
      </c>
      <c r="J223" s="100">
        <f t="shared" si="303"/>
        <v>1.0085722743456702</v>
      </c>
      <c r="K223" s="3">
        <v>1</v>
      </c>
      <c r="L223" s="100">
        <f t="shared" si="264"/>
        <v>1.0085722699999999</v>
      </c>
      <c r="M223" s="100">
        <f t="shared" si="298"/>
        <v>1044.3720670499999</v>
      </c>
      <c r="N223" s="24">
        <f t="shared" si="313"/>
        <v>8</v>
      </c>
      <c r="O223" s="99">
        <f t="shared" si="304"/>
        <v>0</v>
      </c>
      <c r="P223" s="100">
        <f t="shared" si="262"/>
        <v>0</v>
      </c>
      <c r="Q223" s="99">
        <f t="shared" si="305"/>
        <v>0.14710000000000001</v>
      </c>
      <c r="R223" s="8">
        <f t="shared" si="306"/>
        <v>1.0115020640000001</v>
      </c>
      <c r="S223" s="100">
        <f t="shared" si="307"/>
        <v>12.012434349999999</v>
      </c>
      <c r="T223" s="100">
        <f t="shared" si="308"/>
        <v>12.012434349999999</v>
      </c>
      <c r="U223" s="109" t="str">
        <f t="shared" ref="U223" si="334">U222</f>
        <v>J=</v>
      </c>
      <c r="V223" s="140">
        <f t="shared" si="266"/>
        <v>44701</v>
      </c>
      <c r="W223" s="4"/>
      <c r="AE223" s="9"/>
      <c r="AF223" s="9"/>
      <c r="AG223" s="9"/>
    </row>
    <row r="224" spans="1:135" x14ac:dyDescent="0.2">
      <c r="A224" s="103">
        <f t="shared" si="300"/>
        <v>44702</v>
      </c>
      <c r="B224" s="100">
        <f t="shared" si="297"/>
        <v>1045.0753443600001</v>
      </c>
      <c r="C224" s="3">
        <f t="shared" si="315"/>
        <v>1044.3720670499999</v>
      </c>
      <c r="D224" s="104">
        <f t="shared" si="310"/>
        <v>981.24400000000003</v>
      </c>
      <c r="E224" s="137">
        <f>IF(DAY(A223)=$A$5,VLOOKUP(A223,[1]A!$E$15:$G$200,3),E223)</f>
        <v>990.54300000000001</v>
      </c>
      <c r="F224" s="105">
        <f t="shared" si="311"/>
        <v>44672</v>
      </c>
      <c r="G224" s="159">
        <f t="shared" si="312"/>
        <v>9.4767458450701891E-3</v>
      </c>
      <c r="H224" s="106">
        <f t="shared" si="301"/>
        <v>1</v>
      </c>
      <c r="I224" s="106">
        <f t="shared" si="302"/>
        <v>31</v>
      </c>
      <c r="J224" s="100">
        <f t="shared" si="303"/>
        <v>1.0003043083306482</v>
      </c>
      <c r="K224" s="3">
        <v>1</v>
      </c>
      <c r="L224" s="100">
        <f t="shared" si="264"/>
        <v>1.0003043</v>
      </c>
      <c r="M224" s="100">
        <f t="shared" si="298"/>
        <v>1044.6898694700001</v>
      </c>
      <c r="N224" s="24">
        <f t="shared" si="313"/>
        <v>0</v>
      </c>
      <c r="O224" s="99">
        <f t="shared" si="304"/>
        <v>0</v>
      </c>
      <c r="P224" s="100">
        <f t="shared" si="262"/>
        <v>0</v>
      </c>
      <c r="Q224" s="99">
        <f t="shared" si="305"/>
        <v>0.14710000000000001</v>
      </c>
      <c r="R224" s="8">
        <f t="shared" si="306"/>
        <v>1.0003689849999999</v>
      </c>
      <c r="S224" s="100">
        <f t="shared" si="307"/>
        <v>0.38547489000000001</v>
      </c>
      <c r="T224" s="100">
        <f t="shared" si="308"/>
        <v>0</v>
      </c>
      <c r="U224" s="109" t="str">
        <f t="shared" ref="U224" si="335">U223</f>
        <v>J=</v>
      </c>
      <c r="V224" s="140">
        <f t="shared" si="266"/>
        <v>44732</v>
      </c>
      <c r="W224" s="4"/>
      <c r="AE224" s="9"/>
      <c r="AF224" s="9"/>
      <c r="AG224" s="9"/>
    </row>
    <row r="225" spans="1:33" x14ac:dyDescent="0.2">
      <c r="A225" s="103">
        <f t="shared" si="300"/>
        <v>44703</v>
      </c>
      <c r="B225" s="100">
        <f t="shared" si="297"/>
        <v>1045.7791028199999</v>
      </c>
      <c r="C225" s="3">
        <f t="shared" si="315"/>
        <v>1044.3720670499999</v>
      </c>
      <c r="D225" s="104">
        <f t="shared" si="310"/>
        <v>981.24400000000003</v>
      </c>
      <c r="E225" s="137">
        <f>IF(DAY(A224)=$A$5,VLOOKUP(A224,[1]A!$E$15:$G$200,3),E224)</f>
        <v>990.54300000000001</v>
      </c>
      <c r="F225" s="105">
        <f t="shared" si="311"/>
        <v>44672</v>
      </c>
      <c r="G225" s="159">
        <f t="shared" si="312"/>
        <v>9.4767458450701891E-3</v>
      </c>
      <c r="H225" s="106">
        <f t="shared" si="301"/>
        <v>2</v>
      </c>
      <c r="I225" s="106">
        <f t="shared" si="302"/>
        <v>31</v>
      </c>
      <c r="J225" s="100">
        <f t="shared" si="303"/>
        <v>1.0006087092648566</v>
      </c>
      <c r="K225" s="3">
        <v>1</v>
      </c>
      <c r="L225" s="100">
        <f t="shared" si="264"/>
        <v>1.0006086999999999</v>
      </c>
      <c r="M225" s="100">
        <f t="shared" si="298"/>
        <v>1045.0077763199999</v>
      </c>
      <c r="N225" s="24">
        <f t="shared" si="313"/>
        <v>0</v>
      </c>
      <c r="O225" s="99">
        <f t="shared" si="304"/>
        <v>0</v>
      </c>
      <c r="P225" s="100">
        <f t="shared" si="262"/>
        <v>0</v>
      </c>
      <c r="Q225" s="99">
        <f t="shared" si="305"/>
        <v>0.14710000000000001</v>
      </c>
      <c r="R225" s="8">
        <f t="shared" si="306"/>
        <v>1.000738106</v>
      </c>
      <c r="S225" s="100">
        <f t="shared" si="307"/>
        <v>0.77132650000000003</v>
      </c>
      <c r="T225" s="100">
        <f t="shared" si="308"/>
        <v>0</v>
      </c>
      <c r="U225" s="109" t="str">
        <f t="shared" ref="U225" si="336">U224</f>
        <v>J=</v>
      </c>
      <c r="V225" s="140">
        <f t="shared" si="266"/>
        <v>44732</v>
      </c>
      <c r="W225" s="4"/>
      <c r="AE225" s="9"/>
      <c r="AF225" s="9"/>
      <c r="AG225" s="9"/>
    </row>
    <row r="226" spans="1:33" x14ac:dyDescent="0.2">
      <c r="A226" s="103">
        <f t="shared" si="300"/>
        <v>44704</v>
      </c>
      <c r="B226" s="100">
        <f t="shared" si="297"/>
        <v>1046.4833427200001</v>
      </c>
      <c r="C226" s="3">
        <f t="shared" si="315"/>
        <v>1044.3720670499999</v>
      </c>
      <c r="D226" s="104">
        <f t="shared" si="310"/>
        <v>981.24400000000003</v>
      </c>
      <c r="E226" s="137">
        <f>IF(DAY(A225)=$A$5,VLOOKUP(A225,[1]A!$E$15:$G$200,3),E225)</f>
        <v>990.54300000000001</v>
      </c>
      <c r="F226" s="105">
        <f t="shared" si="311"/>
        <v>44672</v>
      </c>
      <c r="G226" s="159">
        <f t="shared" si="312"/>
        <v>9.4767458450701891E-3</v>
      </c>
      <c r="H226" s="106">
        <f t="shared" si="301"/>
        <v>3</v>
      </c>
      <c r="I226" s="106">
        <f t="shared" si="302"/>
        <v>31</v>
      </c>
      <c r="J226" s="100">
        <f t="shared" si="303"/>
        <v>1.0009132028308052</v>
      </c>
      <c r="K226" s="3">
        <v>1</v>
      </c>
      <c r="L226" s="100">
        <f t="shared" si="264"/>
        <v>1.0009132000000001</v>
      </c>
      <c r="M226" s="100">
        <f t="shared" si="298"/>
        <v>1045.32578762</v>
      </c>
      <c r="N226" s="24">
        <f t="shared" si="313"/>
        <v>0</v>
      </c>
      <c r="O226" s="99">
        <f t="shared" si="304"/>
        <v>0</v>
      </c>
      <c r="P226" s="100">
        <f t="shared" si="262"/>
        <v>0</v>
      </c>
      <c r="Q226" s="99">
        <f t="shared" si="305"/>
        <v>0.14710000000000001</v>
      </c>
      <c r="R226" s="8">
        <f t="shared" si="306"/>
        <v>1.001107363</v>
      </c>
      <c r="S226" s="100">
        <f t="shared" si="307"/>
        <v>1.1575550999999999</v>
      </c>
      <c r="T226" s="100">
        <f t="shared" si="308"/>
        <v>0</v>
      </c>
      <c r="U226" s="109" t="str">
        <f t="shared" ref="U226" si="337">U225</f>
        <v>J=</v>
      </c>
      <c r="V226" s="140">
        <f t="shared" si="266"/>
        <v>44732</v>
      </c>
      <c r="W226" s="4"/>
      <c r="AE226" s="9"/>
      <c r="AF226" s="9"/>
      <c r="AG226" s="9"/>
    </row>
    <row r="227" spans="1:33" x14ac:dyDescent="0.2">
      <c r="A227" s="103">
        <f t="shared" si="300"/>
        <v>44705</v>
      </c>
      <c r="B227" s="100">
        <f t="shared" si="297"/>
        <v>1047.18804333</v>
      </c>
      <c r="C227" s="3">
        <f t="shared" si="315"/>
        <v>1044.3720670499999</v>
      </c>
      <c r="D227" s="104">
        <f t="shared" si="310"/>
        <v>981.24400000000003</v>
      </c>
      <c r="E227" s="137">
        <f>IF(DAY(A226)=$A$5,VLOOKUP(A226,[1]A!$E$15:$G$200,3),E226)</f>
        <v>990.54300000000001</v>
      </c>
      <c r="F227" s="105">
        <f t="shared" si="311"/>
        <v>44672</v>
      </c>
      <c r="G227" s="159">
        <f t="shared" si="312"/>
        <v>9.4767458450701891E-3</v>
      </c>
      <c r="H227" s="106">
        <f t="shared" si="301"/>
        <v>4</v>
      </c>
      <c r="I227" s="106">
        <f t="shared" si="302"/>
        <v>31</v>
      </c>
      <c r="J227" s="100">
        <f t="shared" si="303"/>
        <v>1.0012177890566825</v>
      </c>
      <c r="K227" s="3">
        <v>1</v>
      </c>
      <c r="L227" s="100">
        <f t="shared" si="264"/>
        <v>1.0012177799999999</v>
      </c>
      <c r="M227" s="100">
        <f t="shared" si="298"/>
        <v>1045.64388246</v>
      </c>
      <c r="N227" s="24">
        <f t="shared" si="313"/>
        <v>0</v>
      </c>
      <c r="O227" s="99">
        <f t="shared" si="304"/>
        <v>0</v>
      </c>
      <c r="P227" s="100">
        <f t="shared" si="262"/>
        <v>0</v>
      </c>
      <c r="Q227" s="99">
        <f t="shared" si="305"/>
        <v>0.14710000000000001</v>
      </c>
      <c r="R227" s="8">
        <f t="shared" si="306"/>
        <v>1.001476756</v>
      </c>
      <c r="S227" s="100">
        <f t="shared" si="307"/>
        <v>1.54416087</v>
      </c>
      <c r="T227" s="100">
        <f t="shared" si="308"/>
        <v>0</v>
      </c>
      <c r="U227" s="109" t="str">
        <f t="shared" ref="U227" si="338">U226</f>
        <v>J=</v>
      </c>
      <c r="V227" s="140">
        <f t="shared" si="266"/>
        <v>44732</v>
      </c>
      <c r="W227" s="4"/>
      <c r="AE227" s="9"/>
      <c r="AF227" s="9"/>
      <c r="AG227" s="9"/>
    </row>
    <row r="228" spans="1:33" x14ac:dyDescent="0.2">
      <c r="A228" s="103">
        <f t="shared" si="300"/>
        <v>44706</v>
      </c>
      <c r="B228" s="100">
        <f t="shared" si="297"/>
        <v>1047.8932268799999</v>
      </c>
      <c r="C228" s="3">
        <f t="shared" si="315"/>
        <v>1044.3720670499999</v>
      </c>
      <c r="D228" s="104">
        <f t="shared" si="310"/>
        <v>981.24400000000003</v>
      </c>
      <c r="E228" s="137">
        <f>IF(DAY(A227)=$A$5,VLOOKUP(A227,[1]A!$E$15:$G$200,3),E227)</f>
        <v>990.54300000000001</v>
      </c>
      <c r="F228" s="105">
        <f t="shared" si="311"/>
        <v>44672</v>
      </c>
      <c r="G228" s="159">
        <f t="shared" si="312"/>
        <v>9.4767458450701891E-3</v>
      </c>
      <c r="H228" s="106">
        <f t="shared" si="301"/>
        <v>5</v>
      </c>
      <c r="I228" s="106">
        <f t="shared" si="302"/>
        <v>31</v>
      </c>
      <c r="J228" s="100">
        <f t="shared" si="303"/>
        <v>1.0015224679706858</v>
      </c>
      <c r="K228" s="3">
        <v>1</v>
      </c>
      <c r="L228" s="100">
        <f t="shared" si="264"/>
        <v>1.0015224599999999</v>
      </c>
      <c r="M228" s="100">
        <f t="shared" si="298"/>
        <v>1045.96208174</v>
      </c>
      <c r="N228" s="24">
        <f t="shared" si="313"/>
        <v>0</v>
      </c>
      <c r="O228" s="99">
        <f t="shared" si="304"/>
        <v>0</v>
      </c>
      <c r="P228" s="100">
        <f t="shared" si="262"/>
        <v>0</v>
      </c>
      <c r="Q228" s="99">
        <f t="shared" si="305"/>
        <v>0.14710000000000001</v>
      </c>
      <c r="R228" s="8">
        <f t="shared" si="306"/>
        <v>1.0018462859999999</v>
      </c>
      <c r="S228" s="100">
        <f t="shared" si="307"/>
        <v>1.9311451399999999</v>
      </c>
      <c r="T228" s="100">
        <f t="shared" si="308"/>
        <v>0</v>
      </c>
      <c r="U228" s="109" t="str">
        <f t="shared" ref="U228" si="339">U227</f>
        <v>J=</v>
      </c>
      <c r="V228" s="140">
        <f t="shared" si="266"/>
        <v>44732</v>
      </c>
      <c r="W228" s="4"/>
      <c r="AE228" s="9"/>
      <c r="AF228" s="9"/>
      <c r="AG228" s="9"/>
    </row>
    <row r="229" spans="1:33" x14ac:dyDescent="0.2">
      <c r="A229" s="103">
        <f t="shared" si="300"/>
        <v>44707</v>
      </c>
      <c r="B229" s="100">
        <f t="shared" si="297"/>
        <v>1048.5988821000001</v>
      </c>
      <c r="C229" s="3">
        <f t="shared" si="315"/>
        <v>1044.3720670499999</v>
      </c>
      <c r="D229" s="104">
        <f t="shared" si="310"/>
        <v>981.24400000000003</v>
      </c>
      <c r="E229" s="137">
        <f>IF(DAY(A228)=$A$5,VLOOKUP(A228,[1]A!$E$15:$G$200,3),E228)</f>
        <v>990.54300000000001</v>
      </c>
      <c r="F229" s="105">
        <f t="shared" si="311"/>
        <v>44672</v>
      </c>
      <c r="G229" s="159">
        <f t="shared" si="312"/>
        <v>9.4767458450701891E-3</v>
      </c>
      <c r="H229" s="106">
        <f t="shared" si="301"/>
        <v>6</v>
      </c>
      <c r="I229" s="106">
        <f t="shared" si="302"/>
        <v>31</v>
      </c>
      <c r="J229" s="100">
        <f t="shared" si="303"/>
        <v>1.0018272396010206</v>
      </c>
      <c r="K229" s="3">
        <v>1</v>
      </c>
      <c r="L229" s="100">
        <f t="shared" si="264"/>
        <v>1.00182723</v>
      </c>
      <c r="M229" s="100">
        <f t="shared" si="298"/>
        <v>1046.2803750200001</v>
      </c>
      <c r="N229" s="24">
        <f t="shared" si="313"/>
        <v>0</v>
      </c>
      <c r="O229" s="99">
        <f t="shared" si="304"/>
        <v>0</v>
      </c>
      <c r="P229" s="100">
        <f t="shared" si="262"/>
        <v>0</v>
      </c>
      <c r="Q229" s="99">
        <f t="shared" si="305"/>
        <v>0.14710000000000001</v>
      </c>
      <c r="R229" s="8">
        <f t="shared" si="306"/>
        <v>1.002215952</v>
      </c>
      <c r="S229" s="100">
        <f t="shared" si="307"/>
        <v>2.3185070799999998</v>
      </c>
      <c r="T229" s="100">
        <f t="shared" si="308"/>
        <v>0</v>
      </c>
      <c r="U229" s="109" t="str">
        <f t="shared" ref="U229" si="340">U228</f>
        <v>J=</v>
      </c>
      <c r="V229" s="140">
        <f t="shared" si="266"/>
        <v>44732</v>
      </c>
      <c r="W229" s="4"/>
      <c r="AE229" s="9"/>
      <c r="AF229" s="9"/>
      <c r="AG229" s="9"/>
    </row>
    <row r="230" spans="1:33" x14ac:dyDescent="0.2">
      <c r="A230" s="103">
        <f t="shared" si="300"/>
        <v>44708</v>
      </c>
      <c r="B230" s="100">
        <f t="shared" si="297"/>
        <v>1049.3050196900001</v>
      </c>
      <c r="C230" s="3">
        <f t="shared" si="315"/>
        <v>1044.3720670499999</v>
      </c>
      <c r="D230" s="104">
        <f t="shared" si="310"/>
        <v>981.24400000000003</v>
      </c>
      <c r="E230" s="137">
        <f>IF(DAY(A229)=$A$5,VLOOKUP(A229,[1]A!$E$15:$G$200,3),E229)</f>
        <v>990.54300000000001</v>
      </c>
      <c r="F230" s="105">
        <f t="shared" si="311"/>
        <v>44672</v>
      </c>
      <c r="G230" s="159">
        <f t="shared" si="312"/>
        <v>9.4767458450701891E-3</v>
      </c>
      <c r="H230" s="106">
        <f t="shared" si="301"/>
        <v>7</v>
      </c>
      <c r="I230" s="106">
        <f t="shared" si="302"/>
        <v>31</v>
      </c>
      <c r="J230" s="100">
        <f t="shared" si="303"/>
        <v>1.0021321039759015</v>
      </c>
      <c r="K230" s="3">
        <v>1</v>
      </c>
      <c r="L230" s="100">
        <f t="shared" si="264"/>
        <v>1.0021321000000001</v>
      </c>
      <c r="M230" s="100">
        <f t="shared" si="298"/>
        <v>1046.5987727300001</v>
      </c>
      <c r="N230" s="24">
        <f t="shared" si="313"/>
        <v>0</v>
      </c>
      <c r="O230" s="99">
        <f t="shared" si="304"/>
        <v>0</v>
      </c>
      <c r="P230" s="100">
        <f t="shared" si="262"/>
        <v>0</v>
      </c>
      <c r="Q230" s="99">
        <f t="shared" si="305"/>
        <v>0.14710000000000001</v>
      </c>
      <c r="R230" s="8">
        <f t="shared" si="306"/>
        <v>1.0025857540000001</v>
      </c>
      <c r="S230" s="100">
        <f t="shared" si="307"/>
        <v>2.7062469600000001</v>
      </c>
      <c r="T230" s="100">
        <f t="shared" si="308"/>
        <v>0</v>
      </c>
      <c r="U230" s="109" t="str">
        <f t="shared" ref="U230" si="341">U229</f>
        <v>J=</v>
      </c>
      <c r="V230" s="140">
        <f t="shared" si="266"/>
        <v>44732</v>
      </c>
      <c r="W230" s="4"/>
      <c r="AE230" s="9"/>
      <c r="AF230" s="9"/>
      <c r="AG230" s="9"/>
    </row>
    <row r="231" spans="1:33" x14ac:dyDescent="0.2">
      <c r="A231" s="103">
        <f t="shared" si="300"/>
        <v>44709</v>
      </c>
      <c r="B231" s="100">
        <f t="shared" si="297"/>
        <v>1050.0116304599999</v>
      </c>
      <c r="C231" s="3">
        <f t="shared" si="315"/>
        <v>1044.3720670499999</v>
      </c>
      <c r="D231" s="104">
        <f t="shared" si="310"/>
        <v>981.24400000000003</v>
      </c>
      <c r="E231" s="137">
        <f>IF(DAY(A230)=$A$5,VLOOKUP(A230,[1]A!$E$15:$G$200,3),E230)</f>
        <v>990.54300000000001</v>
      </c>
      <c r="F231" s="105">
        <f t="shared" si="311"/>
        <v>44672</v>
      </c>
      <c r="G231" s="159">
        <f t="shared" si="312"/>
        <v>9.4767458450701891E-3</v>
      </c>
      <c r="H231" s="106">
        <f t="shared" si="301"/>
        <v>8</v>
      </c>
      <c r="I231" s="106">
        <f t="shared" si="302"/>
        <v>31</v>
      </c>
      <c r="J231" s="100">
        <f t="shared" si="303"/>
        <v>1.0024370611235516</v>
      </c>
      <c r="K231" s="3">
        <v>1</v>
      </c>
      <c r="L231" s="100">
        <f t="shared" si="264"/>
        <v>1.0024370600000001</v>
      </c>
      <c r="M231" s="100">
        <f t="shared" si="298"/>
        <v>1046.9172644299999</v>
      </c>
      <c r="N231" s="24">
        <f t="shared" si="313"/>
        <v>0</v>
      </c>
      <c r="O231" s="99">
        <f t="shared" si="304"/>
        <v>0</v>
      </c>
      <c r="P231" s="100">
        <f t="shared" si="262"/>
        <v>0</v>
      </c>
      <c r="Q231" s="99">
        <f t="shared" si="305"/>
        <v>0.14710000000000001</v>
      </c>
      <c r="R231" s="8">
        <f t="shared" si="306"/>
        <v>1.0029556930000001</v>
      </c>
      <c r="S231" s="100">
        <f t="shared" si="307"/>
        <v>3.0943660300000002</v>
      </c>
      <c r="T231" s="100">
        <f t="shared" si="308"/>
        <v>0</v>
      </c>
      <c r="U231" s="109" t="str">
        <f t="shared" ref="U231" si="342">U230</f>
        <v>J=</v>
      </c>
      <c r="V231" s="140">
        <f t="shared" si="266"/>
        <v>44732</v>
      </c>
      <c r="W231" s="4"/>
      <c r="AE231" s="9"/>
      <c r="AF231" s="9"/>
      <c r="AG231" s="9"/>
    </row>
    <row r="232" spans="1:33" x14ac:dyDescent="0.2">
      <c r="A232" s="103">
        <f t="shared" si="300"/>
        <v>44710</v>
      </c>
      <c r="B232" s="100">
        <f t="shared" si="297"/>
        <v>1050.71871465</v>
      </c>
      <c r="C232" s="3">
        <f t="shared" si="315"/>
        <v>1044.3720670499999</v>
      </c>
      <c r="D232" s="104">
        <f t="shared" si="310"/>
        <v>981.24400000000003</v>
      </c>
      <c r="E232" s="137">
        <f>IF(DAY(A231)=$A$5,VLOOKUP(A231,[1]A!$E$15:$G$200,3),E231)</f>
        <v>990.54300000000001</v>
      </c>
      <c r="F232" s="105">
        <f t="shared" si="311"/>
        <v>44672</v>
      </c>
      <c r="G232" s="159">
        <f t="shared" si="312"/>
        <v>9.4767458450701891E-3</v>
      </c>
      <c r="H232" s="106">
        <f t="shared" si="301"/>
        <v>9</v>
      </c>
      <c r="I232" s="106">
        <f t="shared" si="302"/>
        <v>31</v>
      </c>
      <c r="J232" s="100">
        <f t="shared" si="303"/>
        <v>1.0027421110722019</v>
      </c>
      <c r="K232" s="3">
        <v>1</v>
      </c>
      <c r="L232" s="100">
        <f t="shared" si="264"/>
        <v>1.00274211</v>
      </c>
      <c r="M232" s="100">
        <f t="shared" si="298"/>
        <v>1047.23585013</v>
      </c>
      <c r="N232" s="24">
        <f t="shared" si="313"/>
        <v>0</v>
      </c>
      <c r="O232" s="99">
        <f t="shared" si="304"/>
        <v>0</v>
      </c>
      <c r="P232" s="100">
        <f t="shared" si="262"/>
        <v>0</v>
      </c>
      <c r="Q232" s="99">
        <f t="shared" si="305"/>
        <v>0.14710000000000001</v>
      </c>
      <c r="R232" s="8">
        <f t="shared" si="306"/>
        <v>1.0033257689999999</v>
      </c>
      <c r="S232" s="100">
        <f t="shared" si="307"/>
        <v>3.4828645200000001</v>
      </c>
      <c r="T232" s="100">
        <f t="shared" si="308"/>
        <v>0</v>
      </c>
      <c r="U232" s="109" t="str">
        <f t="shared" ref="U232" si="343">U231</f>
        <v>J=</v>
      </c>
      <c r="V232" s="140">
        <f t="shared" si="266"/>
        <v>44732</v>
      </c>
      <c r="W232" s="4"/>
      <c r="AE232" s="9"/>
      <c r="AF232" s="9"/>
      <c r="AG232" s="9"/>
    </row>
    <row r="233" spans="1:33" x14ac:dyDescent="0.2">
      <c r="A233" s="103">
        <f t="shared" si="300"/>
        <v>44711</v>
      </c>
      <c r="B233" s="100">
        <f t="shared" si="297"/>
        <v>1051.4262714600002</v>
      </c>
      <c r="C233" s="3">
        <f t="shared" si="315"/>
        <v>1044.3720670499999</v>
      </c>
      <c r="D233" s="104">
        <f t="shared" si="310"/>
        <v>981.24400000000003</v>
      </c>
      <c r="E233" s="137">
        <f>IF(DAY(A232)=$A$5,VLOOKUP(A232,[1]A!$E$15:$G$200,3),E232)</f>
        <v>990.54300000000001</v>
      </c>
      <c r="F233" s="105">
        <f t="shared" si="311"/>
        <v>44672</v>
      </c>
      <c r="G233" s="159">
        <f t="shared" si="312"/>
        <v>9.4767458450701891E-3</v>
      </c>
      <c r="H233" s="106">
        <f t="shared" si="301"/>
        <v>10</v>
      </c>
      <c r="I233" s="106">
        <f t="shared" si="302"/>
        <v>31</v>
      </c>
      <c r="J233" s="100">
        <f t="shared" si="303"/>
        <v>1.0030472538500932</v>
      </c>
      <c r="K233" s="3">
        <v>1</v>
      </c>
      <c r="L233" s="100">
        <f t="shared" si="264"/>
        <v>1.0030472500000001</v>
      </c>
      <c r="M233" s="100">
        <f t="shared" si="298"/>
        <v>1047.5545298300001</v>
      </c>
      <c r="N233" s="24">
        <f t="shared" si="313"/>
        <v>0</v>
      </c>
      <c r="O233" s="99">
        <f t="shared" si="304"/>
        <v>0</v>
      </c>
      <c r="P233" s="100">
        <f t="shared" si="262"/>
        <v>0</v>
      </c>
      <c r="Q233" s="99">
        <f t="shared" si="305"/>
        <v>0.14710000000000001</v>
      </c>
      <c r="R233" s="8">
        <f t="shared" si="306"/>
        <v>1.0036959809999999</v>
      </c>
      <c r="S233" s="100">
        <f t="shared" si="307"/>
        <v>3.8717416299999998</v>
      </c>
      <c r="T233" s="100">
        <f t="shared" si="308"/>
        <v>0</v>
      </c>
      <c r="U233" s="109" t="str">
        <f t="shared" ref="U233" si="344">U232</f>
        <v>J=</v>
      </c>
      <c r="V233" s="140">
        <f t="shared" si="266"/>
        <v>44732</v>
      </c>
      <c r="W233" s="4"/>
      <c r="AE233" s="9"/>
      <c r="AF233" s="9"/>
      <c r="AG233" s="9"/>
    </row>
    <row r="234" spans="1:33" x14ac:dyDescent="0.2">
      <c r="A234" s="103">
        <f t="shared" si="300"/>
        <v>44712</v>
      </c>
      <c r="B234" s="100">
        <f t="shared" si="297"/>
        <v>1052.13430111</v>
      </c>
      <c r="C234" s="3">
        <f t="shared" si="315"/>
        <v>1044.3720670499999</v>
      </c>
      <c r="D234" s="104">
        <f t="shared" si="310"/>
        <v>981.24400000000003</v>
      </c>
      <c r="E234" s="137">
        <f>IF(DAY(A233)=$A$5,VLOOKUP(A233,[1]A!$E$15:$G$200,3),E233)</f>
        <v>990.54300000000001</v>
      </c>
      <c r="F234" s="105">
        <f t="shared" si="311"/>
        <v>44672</v>
      </c>
      <c r="G234" s="159">
        <f t="shared" si="312"/>
        <v>9.4767458450701891E-3</v>
      </c>
      <c r="H234" s="106">
        <f t="shared" si="301"/>
        <v>11</v>
      </c>
      <c r="I234" s="106">
        <f t="shared" si="302"/>
        <v>31</v>
      </c>
      <c r="J234" s="100">
        <f t="shared" si="303"/>
        <v>1.0033524894854735</v>
      </c>
      <c r="K234" s="3">
        <v>1</v>
      </c>
      <c r="L234" s="100">
        <f t="shared" si="264"/>
        <v>1.00335248</v>
      </c>
      <c r="M234" s="100">
        <f t="shared" si="298"/>
        <v>1047.8733035099999</v>
      </c>
      <c r="N234" s="24">
        <f t="shared" si="313"/>
        <v>0</v>
      </c>
      <c r="O234" s="99">
        <f t="shared" si="304"/>
        <v>0</v>
      </c>
      <c r="P234" s="100">
        <f t="shared" ref="P234:P297" si="345">IF(O234&gt;0,TRUNC(O234*M234,8),0)</f>
        <v>0</v>
      </c>
      <c r="Q234" s="99">
        <f t="shared" si="305"/>
        <v>0.14710000000000001</v>
      </c>
      <c r="R234" s="8">
        <f t="shared" si="306"/>
        <v>1.004066329</v>
      </c>
      <c r="S234" s="100">
        <f t="shared" si="307"/>
        <v>4.2609975999999996</v>
      </c>
      <c r="T234" s="100">
        <f t="shared" si="308"/>
        <v>0</v>
      </c>
      <c r="U234" s="109" t="str">
        <f t="shared" ref="U234" si="346">U233</f>
        <v>J=</v>
      </c>
      <c r="V234" s="140">
        <f t="shared" si="266"/>
        <v>44732</v>
      </c>
      <c r="W234" s="4"/>
      <c r="AE234" s="9"/>
      <c r="AF234" s="9"/>
      <c r="AG234" s="9"/>
    </row>
    <row r="235" spans="1:33" x14ac:dyDescent="0.2">
      <c r="A235" s="103">
        <f t="shared" si="300"/>
        <v>44713</v>
      </c>
      <c r="B235" s="100">
        <f t="shared" si="297"/>
        <v>1052.84281538</v>
      </c>
      <c r="C235" s="3">
        <f t="shared" si="315"/>
        <v>1044.3720670499999</v>
      </c>
      <c r="D235" s="104">
        <f t="shared" si="310"/>
        <v>981.24400000000003</v>
      </c>
      <c r="E235" s="137">
        <f>IF(DAY(A234)=$A$5,VLOOKUP(A234,[1]A!$E$15:$G$200,3),E234)</f>
        <v>990.54300000000001</v>
      </c>
      <c r="F235" s="105">
        <f t="shared" si="311"/>
        <v>44672</v>
      </c>
      <c r="G235" s="159">
        <f t="shared" si="312"/>
        <v>9.4767458450701891E-3</v>
      </c>
      <c r="H235" s="106">
        <f t="shared" si="301"/>
        <v>12</v>
      </c>
      <c r="I235" s="106">
        <f t="shared" si="302"/>
        <v>31</v>
      </c>
      <c r="J235" s="100">
        <f t="shared" si="303"/>
        <v>1.0036578180066007</v>
      </c>
      <c r="K235" s="3">
        <v>1</v>
      </c>
      <c r="L235" s="100">
        <f t="shared" ref="L235:L298" si="347">TRUNC(J235*K235,8)</f>
        <v>1.00365781</v>
      </c>
      <c r="M235" s="100">
        <f t="shared" si="298"/>
        <v>1048.1921816399999</v>
      </c>
      <c r="N235" s="24">
        <f t="shared" si="313"/>
        <v>0</v>
      </c>
      <c r="O235" s="99">
        <f t="shared" si="304"/>
        <v>0</v>
      </c>
      <c r="P235" s="100">
        <f t="shared" si="345"/>
        <v>0</v>
      </c>
      <c r="Q235" s="99">
        <f t="shared" si="305"/>
        <v>0.14710000000000001</v>
      </c>
      <c r="R235" s="8">
        <f t="shared" si="306"/>
        <v>1.004436814</v>
      </c>
      <c r="S235" s="100">
        <f t="shared" si="307"/>
        <v>4.65063374</v>
      </c>
      <c r="T235" s="100">
        <f t="shared" si="308"/>
        <v>0</v>
      </c>
      <c r="U235" s="109" t="str">
        <f t="shared" ref="U235" si="348">U234</f>
        <v>J=</v>
      </c>
      <c r="V235" s="140">
        <f t="shared" ref="V235:V298" si="349">VLOOKUP(A234,$Y$10:$AG$62,9)</f>
        <v>44732</v>
      </c>
      <c r="W235" s="4"/>
      <c r="AE235" s="9"/>
      <c r="AF235" s="9"/>
      <c r="AG235" s="9"/>
    </row>
    <row r="236" spans="1:33" x14ac:dyDescent="0.2">
      <c r="A236" s="103">
        <f t="shared" si="300"/>
        <v>44714</v>
      </c>
      <c r="B236" s="100">
        <f t="shared" si="297"/>
        <v>1053.5518040099998</v>
      </c>
      <c r="C236" s="3">
        <f t="shared" si="315"/>
        <v>1044.3720670499999</v>
      </c>
      <c r="D236" s="104">
        <f t="shared" si="310"/>
        <v>981.24400000000003</v>
      </c>
      <c r="E236" s="137">
        <f>IF(DAY(A235)=$A$5,VLOOKUP(A235,[1]A!$E$15:$G$200,3),E235)</f>
        <v>990.54300000000001</v>
      </c>
      <c r="F236" s="105">
        <f t="shared" si="311"/>
        <v>44672</v>
      </c>
      <c r="G236" s="159">
        <f t="shared" si="312"/>
        <v>9.4767458450701891E-3</v>
      </c>
      <c r="H236" s="106">
        <f t="shared" si="301"/>
        <v>13</v>
      </c>
      <c r="I236" s="106">
        <f t="shared" si="302"/>
        <v>31</v>
      </c>
      <c r="J236" s="100">
        <f t="shared" si="303"/>
        <v>1.0039632394417404</v>
      </c>
      <c r="K236" s="3">
        <v>1</v>
      </c>
      <c r="L236" s="100">
        <f t="shared" si="347"/>
        <v>1.0039632300000001</v>
      </c>
      <c r="M236" s="100">
        <f t="shared" si="298"/>
        <v>1048.5111537499999</v>
      </c>
      <c r="N236" s="24">
        <f t="shared" si="313"/>
        <v>0</v>
      </c>
      <c r="O236" s="99">
        <f t="shared" si="304"/>
        <v>0</v>
      </c>
      <c r="P236" s="100">
        <f t="shared" si="345"/>
        <v>0</v>
      </c>
      <c r="Q236" s="99">
        <f t="shared" si="305"/>
        <v>0.14710000000000001</v>
      </c>
      <c r="R236" s="8">
        <f t="shared" si="306"/>
        <v>1.0048074360000001</v>
      </c>
      <c r="S236" s="100">
        <f t="shared" si="307"/>
        <v>5.0406502599999996</v>
      </c>
      <c r="T236" s="100">
        <f t="shared" si="308"/>
        <v>0</v>
      </c>
      <c r="U236" s="109" t="str">
        <f t="shared" ref="U236" si="350">U235</f>
        <v>J=</v>
      </c>
      <c r="V236" s="140">
        <f t="shared" si="349"/>
        <v>44732</v>
      </c>
      <c r="W236" s="4"/>
      <c r="AE236" s="9"/>
      <c r="AF236" s="9"/>
      <c r="AG236" s="9"/>
    </row>
    <row r="237" spans="1:33" x14ac:dyDescent="0.2">
      <c r="A237" s="103">
        <f t="shared" si="300"/>
        <v>44715</v>
      </c>
      <c r="B237" s="100">
        <f t="shared" si="297"/>
        <v>1054.26127776</v>
      </c>
      <c r="C237" s="3">
        <f t="shared" si="315"/>
        <v>1044.3720670499999</v>
      </c>
      <c r="D237" s="104">
        <f t="shared" si="310"/>
        <v>981.24400000000003</v>
      </c>
      <c r="E237" s="137">
        <f>IF(DAY(A236)=$A$5,VLOOKUP(A236,[1]A!$E$15:$G$200,3),E236)</f>
        <v>990.54300000000001</v>
      </c>
      <c r="F237" s="105">
        <f t="shared" si="311"/>
        <v>44672</v>
      </c>
      <c r="G237" s="159">
        <f t="shared" si="312"/>
        <v>9.4767458450701891E-3</v>
      </c>
      <c r="H237" s="106">
        <f t="shared" si="301"/>
        <v>14</v>
      </c>
      <c r="I237" s="106">
        <f t="shared" si="302"/>
        <v>31</v>
      </c>
      <c r="J237" s="100">
        <f t="shared" si="303"/>
        <v>1.0042687538191672</v>
      </c>
      <c r="K237" s="3">
        <v>1</v>
      </c>
      <c r="L237" s="100">
        <f t="shared" si="347"/>
        <v>1.00426875</v>
      </c>
      <c r="M237" s="100">
        <f t="shared" si="298"/>
        <v>1048.8302303099999</v>
      </c>
      <c r="N237" s="24">
        <f t="shared" si="313"/>
        <v>0</v>
      </c>
      <c r="O237" s="99">
        <f t="shared" si="304"/>
        <v>0</v>
      </c>
      <c r="P237" s="100">
        <f t="shared" si="345"/>
        <v>0</v>
      </c>
      <c r="Q237" s="99">
        <f t="shared" si="305"/>
        <v>0.14710000000000001</v>
      </c>
      <c r="R237" s="8">
        <f t="shared" si="306"/>
        <v>1.0051781950000001</v>
      </c>
      <c r="S237" s="100">
        <f t="shared" si="307"/>
        <v>5.4310474500000003</v>
      </c>
      <c r="T237" s="100">
        <f t="shared" si="308"/>
        <v>0</v>
      </c>
      <c r="U237" s="109" t="str">
        <f t="shared" ref="U237" si="351">U236</f>
        <v>J=</v>
      </c>
      <c r="V237" s="140">
        <f t="shared" si="349"/>
        <v>44732</v>
      </c>
      <c r="W237" s="4"/>
      <c r="AE237" s="9"/>
      <c r="AF237" s="9"/>
      <c r="AG237" s="9"/>
    </row>
    <row r="238" spans="1:33" x14ac:dyDescent="0.2">
      <c r="A238" s="103">
        <f t="shared" si="300"/>
        <v>44716</v>
      </c>
      <c r="B238" s="100">
        <f t="shared" si="297"/>
        <v>1054.9712252899999</v>
      </c>
      <c r="C238" s="3">
        <f t="shared" si="315"/>
        <v>1044.3720670499999</v>
      </c>
      <c r="D238" s="104">
        <f t="shared" si="310"/>
        <v>981.24400000000003</v>
      </c>
      <c r="E238" s="137">
        <f>IF(DAY(A237)=$A$5,VLOOKUP(A237,[1]A!$E$15:$G$200,3),E237)</f>
        <v>990.54300000000001</v>
      </c>
      <c r="F238" s="105">
        <f t="shared" si="311"/>
        <v>44672</v>
      </c>
      <c r="G238" s="159">
        <f t="shared" si="312"/>
        <v>9.4767458450701891E-3</v>
      </c>
      <c r="H238" s="106">
        <f t="shared" si="301"/>
        <v>15</v>
      </c>
      <c r="I238" s="106">
        <f t="shared" si="302"/>
        <v>31</v>
      </c>
      <c r="J238" s="100">
        <f t="shared" si="303"/>
        <v>1.004574361167164</v>
      </c>
      <c r="K238" s="3">
        <v>1</v>
      </c>
      <c r="L238" s="100">
        <f t="shared" si="347"/>
        <v>1.0045743600000001</v>
      </c>
      <c r="M238" s="100">
        <f t="shared" si="298"/>
        <v>1049.1494008499999</v>
      </c>
      <c r="N238" s="24">
        <f t="shared" si="313"/>
        <v>0</v>
      </c>
      <c r="O238" s="99">
        <f t="shared" si="304"/>
        <v>0</v>
      </c>
      <c r="P238" s="100">
        <f t="shared" si="345"/>
        <v>0</v>
      </c>
      <c r="Q238" s="99">
        <f t="shared" si="305"/>
        <v>0.14710000000000001</v>
      </c>
      <c r="R238" s="8">
        <f t="shared" si="306"/>
        <v>1.0055490899999999</v>
      </c>
      <c r="S238" s="100">
        <f t="shared" si="307"/>
        <v>5.8218244400000003</v>
      </c>
      <c r="T238" s="100">
        <f t="shared" si="308"/>
        <v>0</v>
      </c>
      <c r="U238" s="109" t="str">
        <f t="shared" ref="U238" si="352">U237</f>
        <v>J=</v>
      </c>
      <c r="V238" s="140">
        <f t="shared" si="349"/>
        <v>44732</v>
      </c>
      <c r="W238" s="4"/>
      <c r="AE238" s="9"/>
      <c r="AF238" s="9"/>
      <c r="AG238" s="9"/>
    </row>
    <row r="239" spans="1:33" x14ac:dyDescent="0.2">
      <c r="A239" s="103">
        <f t="shared" si="300"/>
        <v>44717</v>
      </c>
      <c r="B239" s="100">
        <f t="shared" si="297"/>
        <v>1055.68164897</v>
      </c>
      <c r="C239" s="3">
        <f t="shared" si="315"/>
        <v>1044.3720670499999</v>
      </c>
      <c r="D239" s="104">
        <f t="shared" si="310"/>
        <v>981.24400000000003</v>
      </c>
      <c r="E239" s="137">
        <f>IF(DAY(A238)=$A$5,VLOOKUP(A238,[1]A!$E$15:$G$200,3),E238)</f>
        <v>990.54300000000001</v>
      </c>
      <c r="F239" s="105">
        <f t="shared" si="311"/>
        <v>44672</v>
      </c>
      <c r="G239" s="159">
        <f t="shared" si="312"/>
        <v>9.4767458450701891E-3</v>
      </c>
      <c r="H239" s="106">
        <f t="shared" si="301"/>
        <v>16</v>
      </c>
      <c r="I239" s="106">
        <f t="shared" si="302"/>
        <v>31</v>
      </c>
      <c r="J239" s="100">
        <f t="shared" si="303"/>
        <v>1.004880061514023</v>
      </c>
      <c r="K239" s="3">
        <v>1</v>
      </c>
      <c r="L239" s="100">
        <f t="shared" si="347"/>
        <v>1.0048800600000001</v>
      </c>
      <c r="M239" s="100">
        <f t="shared" si="298"/>
        <v>1049.4686653900001</v>
      </c>
      <c r="N239" s="24">
        <f t="shared" si="313"/>
        <v>0</v>
      </c>
      <c r="O239" s="99">
        <f t="shared" si="304"/>
        <v>0</v>
      </c>
      <c r="P239" s="100">
        <f t="shared" si="345"/>
        <v>0</v>
      </c>
      <c r="Q239" s="99">
        <f t="shared" si="305"/>
        <v>0.14710000000000001</v>
      </c>
      <c r="R239" s="8">
        <f t="shared" si="306"/>
        <v>1.0059201230000001</v>
      </c>
      <c r="S239" s="100">
        <f t="shared" si="307"/>
        <v>6.2129835800000004</v>
      </c>
      <c r="T239" s="100">
        <f t="shared" si="308"/>
        <v>0</v>
      </c>
      <c r="U239" s="109" t="str">
        <f t="shared" ref="U239" si="353">U238</f>
        <v>J=</v>
      </c>
      <c r="V239" s="140">
        <f t="shared" si="349"/>
        <v>44732</v>
      </c>
      <c r="W239" s="4"/>
      <c r="AE239" s="9"/>
      <c r="AF239" s="9"/>
      <c r="AG239" s="9"/>
    </row>
    <row r="240" spans="1:33" x14ac:dyDescent="0.2">
      <c r="A240" s="103">
        <f t="shared" si="300"/>
        <v>44718</v>
      </c>
      <c r="B240" s="100">
        <f t="shared" si="297"/>
        <v>1056.3925469200001</v>
      </c>
      <c r="C240" s="3">
        <f t="shared" si="315"/>
        <v>1044.3720670499999</v>
      </c>
      <c r="D240" s="104">
        <f t="shared" si="310"/>
        <v>981.24400000000003</v>
      </c>
      <c r="E240" s="137">
        <f>IF(DAY(A239)=$A$5,VLOOKUP(A239,[1]A!$E$15:$G$200,3),E239)</f>
        <v>990.54300000000001</v>
      </c>
      <c r="F240" s="105">
        <f t="shared" si="311"/>
        <v>44672</v>
      </c>
      <c r="G240" s="159">
        <f t="shared" si="312"/>
        <v>9.4767458450701891E-3</v>
      </c>
      <c r="H240" s="106">
        <f t="shared" si="301"/>
        <v>17</v>
      </c>
      <c r="I240" s="106">
        <f t="shared" si="302"/>
        <v>31</v>
      </c>
      <c r="J240" s="100">
        <f t="shared" si="303"/>
        <v>1.0051858548880441</v>
      </c>
      <c r="K240" s="3">
        <v>1</v>
      </c>
      <c r="L240" s="100">
        <f t="shared" si="347"/>
        <v>1.0051858499999999</v>
      </c>
      <c r="M240" s="100">
        <f t="shared" si="298"/>
        <v>1049.78802393</v>
      </c>
      <c r="N240" s="24">
        <f t="shared" si="313"/>
        <v>0</v>
      </c>
      <c r="O240" s="99">
        <f t="shared" si="304"/>
        <v>0</v>
      </c>
      <c r="P240" s="100">
        <f t="shared" si="345"/>
        <v>0</v>
      </c>
      <c r="Q240" s="99">
        <f t="shared" si="305"/>
        <v>0.14710000000000001</v>
      </c>
      <c r="R240" s="8">
        <f t="shared" si="306"/>
        <v>1.006291292</v>
      </c>
      <c r="S240" s="100">
        <f t="shared" si="307"/>
        <v>6.6045229900000004</v>
      </c>
      <c r="T240" s="100">
        <f t="shared" si="308"/>
        <v>0</v>
      </c>
      <c r="U240" s="109" t="str">
        <f t="shared" ref="U240" si="354">U239</f>
        <v>J=</v>
      </c>
      <c r="V240" s="140">
        <f t="shared" si="349"/>
        <v>44732</v>
      </c>
      <c r="W240" s="4"/>
      <c r="AE240" s="9"/>
      <c r="AF240" s="9"/>
      <c r="AG240" s="9"/>
    </row>
    <row r="241" spans="1:135" x14ac:dyDescent="0.2">
      <c r="A241" s="103">
        <f t="shared" si="300"/>
        <v>44719</v>
      </c>
      <c r="B241" s="100">
        <f t="shared" si="297"/>
        <v>1057.1039309399998</v>
      </c>
      <c r="C241" s="3">
        <f t="shared" si="315"/>
        <v>1044.3720670499999</v>
      </c>
      <c r="D241" s="104">
        <f t="shared" si="310"/>
        <v>981.24400000000003</v>
      </c>
      <c r="E241" s="137">
        <f>IF(DAY(A240)=$A$5,VLOOKUP(A240,[1]A!$E$15:$G$200,3),E240)</f>
        <v>990.54300000000001</v>
      </c>
      <c r="F241" s="105">
        <f t="shared" si="311"/>
        <v>44672</v>
      </c>
      <c r="G241" s="159">
        <f t="shared" si="312"/>
        <v>9.4767458450701891E-3</v>
      </c>
      <c r="H241" s="106">
        <f t="shared" si="301"/>
        <v>18</v>
      </c>
      <c r="I241" s="106">
        <f t="shared" si="302"/>
        <v>31</v>
      </c>
      <c r="J241" s="100">
        <f t="shared" si="303"/>
        <v>1.0054917413175364</v>
      </c>
      <c r="K241" s="3">
        <v>1</v>
      </c>
      <c r="L241" s="100">
        <f t="shared" si="347"/>
        <v>1.0054917400000001</v>
      </c>
      <c r="M241" s="100">
        <f t="shared" si="298"/>
        <v>1050.1074868999999</v>
      </c>
      <c r="N241" s="24">
        <f t="shared" si="313"/>
        <v>0</v>
      </c>
      <c r="O241" s="99">
        <f t="shared" si="304"/>
        <v>0</v>
      </c>
      <c r="P241" s="100">
        <f t="shared" si="345"/>
        <v>0</v>
      </c>
      <c r="Q241" s="99">
        <f t="shared" si="305"/>
        <v>0.14710000000000001</v>
      </c>
      <c r="R241" s="8">
        <f t="shared" si="306"/>
        <v>1.0066625979999999</v>
      </c>
      <c r="S241" s="100">
        <f t="shared" si="307"/>
        <v>6.9964440400000001</v>
      </c>
      <c r="T241" s="100">
        <f t="shared" si="308"/>
        <v>0</v>
      </c>
      <c r="U241" s="109" t="str">
        <f t="shared" ref="U241" si="355">U240</f>
        <v>J=</v>
      </c>
      <c r="V241" s="140">
        <f t="shared" si="349"/>
        <v>44732</v>
      </c>
      <c r="W241" s="4"/>
      <c r="AE241" s="9"/>
      <c r="AF241" s="9"/>
      <c r="AG241" s="9"/>
    </row>
    <row r="242" spans="1:135" x14ac:dyDescent="0.2">
      <c r="A242" s="103">
        <f t="shared" si="300"/>
        <v>44720</v>
      </c>
      <c r="B242" s="100">
        <f t="shared" si="297"/>
        <v>1057.81579076</v>
      </c>
      <c r="C242" s="3">
        <f t="shared" si="315"/>
        <v>1044.3720670499999</v>
      </c>
      <c r="D242" s="104">
        <f t="shared" si="310"/>
        <v>981.24400000000003</v>
      </c>
      <c r="E242" s="137">
        <f>IF(DAY(A241)=$A$5,VLOOKUP(A241,[1]A!$E$15:$G$200,3),E241)</f>
        <v>990.54300000000001</v>
      </c>
      <c r="F242" s="105">
        <f t="shared" si="311"/>
        <v>44672</v>
      </c>
      <c r="G242" s="159">
        <f t="shared" si="312"/>
        <v>9.4767458450701891E-3</v>
      </c>
      <c r="H242" s="106">
        <f t="shared" si="301"/>
        <v>19</v>
      </c>
      <c r="I242" s="106">
        <f t="shared" si="302"/>
        <v>31</v>
      </c>
      <c r="J242" s="100">
        <f t="shared" si="303"/>
        <v>1.0057977208308173</v>
      </c>
      <c r="K242" s="3">
        <v>1</v>
      </c>
      <c r="L242" s="100">
        <f t="shared" si="347"/>
        <v>1.0057977199999999</v>
      </c>
      <c r="M242" s="100">
        <f t="shared" si="298"/>
        <v>1050.42704387</v>
      </c>
      <c r="N242" s="24">
        <f t="shared" si="313"/>
        <v>0</v>
      </c>
      <c r="O242" s="99">
        <f t="shared" si="304"/>
        <v>0</v>
      </c>
      <c r="P242" s="100">
        <f t="shared" si="345"/>
        <v>0</v>
      </c>
      <c r="Q242" s="99">
        <f t="shared" si="305"/>
        <v>0.14710000000000001</v>
      </c>
      <c r="R242" s="8">
        <f t="shared" si="306"/>
        <v>1.007034041</v>
      </c>
      <c r="S242" s="100">
        <f t="shared" si="307"/>
        <v>7.3887468900000002</v>
      </c>
      <c r="T242" s="100">
        <f t="shared" si="308"/>
        <v>0</v>
      </c>
      <c r="U242" s="109" t="str">
        <f t="shared" ref="U242" si="356">U241</f>
        <v>J=</v>
      </c>
      <c r="V242" s="140">
        <f t="shared" si="349"/>
        <v>44732</v>
      </c>
      <c r="W242" s="4"/>
      <c r="AE242" s="9"/>
      <c r="AF242" s="9"/>
      <c r="AG242" s="9"/>
    </row>
    <row r="243" spans="1:135" x14ac:dyDescent="0.2">
      <c r="A243" s="103">
        <f t="shared" si="300"/>
        <v>44721</v>
      </c>
      <c r="B243" s="100">
        <f t="shared" si="297"/>
        <v>1058.5281266</v>
      </c>
      <c r="C243" s="3">
        <f t="shared" si="315"/>
        <v>1044.3720670499999</v>
      </c>
      <c r="D243" s="104">
        <f t="shared" si="310"/>
        <v>981.24400000000003</v>
      </c>
      <c r="E243" s="137">
        <f>IF(DAY(A242)=$A$5,VLOOKUP(A242,[1]A!$E$15:$G$200,3),E242)</f>
        <v>990.54300000000001</v>
      </c>
      <c r="F243" s="105">
        <f t="shared" si="311"/>
        <v>44672</v>
      </c>
      <c r="G243" s="159">
        <f t="shared" si="312"/>
        <v>9.4767458450701891E-3</v>
      </c>
      <c r="H243" s="106">
        <f t="shared" si="301"/>
        <v>20</v>
      </c>
      <c r="I243" s="106">
        <f t="shared" si="302"/>
        <v>31</v>
      </c>
      <c r="J243" s="100">
        <f t="shared" si="303"/>
        <v>1.0061037934562131</v>
      </c>
      <c r="K243" s="3">
        <v>1</v>
      </c>
      <c r="L243" s="100">
        <f t="shared" si="347"/>
        <v>1.0061037900000001</v>
      </c>
      <c r="M243" s="100">
        <f t="shared" si="298"/>
        <v>1050.7466948199999</v>
      </c>
      <c r="N243" s="24">
        <f t="shared" si="313"/>
        <v>0</v>
      </c>
      <c r="O243" s="99">
        <f t="shared" si="304"/>
        <v>0</v>
      </c>
      <c r="P243" s="100">
        <f t="shared" si="345"/>
        <v>0</v>
      </c>
      <c r="Q243" s="99">
        <f t="shared" si="305"/>
        <v>0.14710000000000001</v>
      </c>
      <c r="R243" s="8">
        <f t="shared" si="306"/>
        <v>1.007405621</v>
      </c>
      <c r="S243" s="100">
        <f t="shared" si="307"/>
        <v>7.7814317800000001</v>
      </c>
      <c r="T243" s="100">
        <f t="shared" si="308"/>
        <v>0</v>
      </c>
      <c r="U243" s="109" t="str">
        <f t="shared" ref="U243" si="357">U242</f>
        <v>J=</v>
      </c>
      <c r="V243" s="140">
        <f t="shared" si="349"/>
        <v>44732</v>
      </c>
      <c r="W243" s="4"/>
      <c r="AE243" s="9"/>
      <c r="AF243" s="9"/>
      <c r="AG243" s="9"/>
    </row>
    <row r="244" spans="1:135" x14ac:dyDescent="0.2">
      <c r="A244" s="103">
        <f t="shared" si="300"/>
        <v>44722</v>
      </c>
      <c r="B244" s="100">
        <f t="shared" si="297"/>
        <v>1059.2409397900001</v>
      </c>
      <c r="C244" s="3">
        <f t="shared" si="315"/>
        <v>1044.3720670499999</v>
      </c>
      <c r="D244" s="104">
        <f t="shared" si="310"/>
        <v>981.24400000000003</v>
      </c>
      <c r="E244" s="137">
        <f>IF(DAY(A243)=$A$5,VLOOKUP(A243,[1]A!$E$15:$G$200,3),E243)</f>
        <v>990.54300000000001</v>
      </c>
      <c r="F244" s="105">
        <f t="shared" si="311"/>
        <v>44672</v>
      </c>
      <c r="G244" s="159">
        <f t="shared" si="312"/>
        <v>9.4767458450701891E-3</v>
      </c>
      <c r="H244" s="106">
        <f t="shared" si="301"/>
        <v>21</v>
      </c>
      <c r="I244" s="106">
        <f t="shared" si="302"/>
        <v>31</v>
      </c>
      <c r="J244" s="100">
        <f t="shared" si="303"/>
        <v>1.0064099592220588</v>
      </c>
      <c r="K244" s="3">
        <v>1</v>
      </c>
      <c r="L244" s="100">
        <f t="shared" si="347"/>
        <v>1.0064099500000001</v>
      </c>
      <c r="M244" s="100">
        <f t="shared" si="298"/>
        <v>1051.0664397800001</v>
      </c>
      <c r="N244" s="24">
        <f t="shared" si="313"/>
        <v>0</v>
      </c>
      <c r="O244" s="99">
        <f t="shared" si="304"/>
        <v>0</v>
      </c>
      <c r="P244" s="100">
        <f t="shared" si="345"/>
        <v>0</v>
      </c>
      <c r="Q244" s="99">
        <f t="shared" si="305"/>
        <v>0.14710000000000001</v>
      </c>
      <c r="R244" s="8">
        <f t="shared" si="306"/>
        <v>1.007777339</v>
      </c>
      <c r="S244" s="100">
        <f t="shared" si="307"/>
        <v>8.1745000099999992</v>
      </c>
      <c r="T244" s="100">
        <f t="shared" si="308"/>
        <v>0</v>
      </c>
      <c r="U244" s="109" t="str">
        <f t="shared" ref="U244" si="358">U243</f>
        <v>J=</v>
      </c>
      <c r="V244" s="140">
        <f t="shared" si="349"/>
        <v>44732</v>
      </c>
      <c r="W244" s="4"/>
      <c r="AE244" s="9"/>
      <c r="AF244" s="9"/>
      <c r="AG244" s="9"/>
    </row>
    <row r="245" spans="1:135" x14ac:dyDescent="0.2">
      <c r="A245" s="103">
        <f t="shared" si="300"/>
        <v>44723</v>
      </c>
      <c r="B245" s="100">
        <f t="shared" si="297"/>
        <v>1059.95423895</v>
      </c>
      <c r="C245" s="3">
        <f t="shared" si="315"/>
        <v>1044.3720670499999</v>
      </c>
      <c r="D245" s="104">
        <f t="shared" si="310"/>
        <v>981.24400000000003</v>
      </c>
      <c r="E245" s="137">
        <f>IF(DAY(A244)=$A$5,VLOOKUP(A244,[1]A!$E$15:$G$200,3),E244)</f>
        <v>990.54300000000001</v>
      </c>
      <c r="F245" s="105">
        <f t="shared" si="311"/>
        <v>44672</v>
      </c>
      <c r="G245" s="159">
        <f t="shared" si="312"/>
        <v>9.4767458450701891E-3</v>
      </c>
      <c r="H245" s="106">
        <f t="shared" si="301"/>
        <v>22</v>
      </c>
      <c r="I245" s="106">
        <f t="shared" si="302"/>
        <v>31</v>
      </c>
      <c r="J245" s="100">
        <f t="shared" si="303"/>
        <v>1.0067162181566973</v>
      </c>
      <c r="K245" s="3">
        <v>1</v>
      </c>
      <c r="L245" s="100">
        <f t="shared" si="347"/>
        <v>1.00671621</v>
      </c>
      <c r="M245" s="100">
        <f t="shared" si="298"/>
        <v>1051.3862891700001</v>
      </c>
      <c r="N245" s="24">
        <f t="shared" si="313"/>
        <v>0</v>
      </c>
      <c r="O245" s="99">
        <f t="shared" si="304"/>
        <v>0</v>
      </c>
      <c r="P245" s="100">
        <f t="shared" si="345"/>
        <v>0</v>
      </c>
      <c r="Q245" s="99">
        <f t="shared" si="305"/>
        <v>0.14710000000000001</v>
      </c>
      <c r="R245" s="8">
        <f t="shared" si="306"/>
        <v>1.0081491929999999</v>
      </c>
      <c r="S245" s="100">
        <f t="shared" si="307"/>
        <v>8.5679497799999993</v>
      </c>
      <c r="T245" s="100">
        <f t="shared" si="308"/>
        <v>0</v>
      </c>
      <c r="U245" s="109" t="str">
        <f t="shared" ref="U245" si="359">U244</f>
        <v>J=</v>
      </c>
      <c r="V245" s="140">
        <f t="shared" si="349"/>
        <v>44732</v>
      </c>
      <c r="W245" s="4"/>
      <c r="AE245" s="9"/>
      <c r="AF245" s="9"/>
      <c r="AG245" s="9"/>
    </row>
    <row r="246" spans="1:135" x14ac:dyDescent="0.2">
      <c r="A246" s="103">
        <f t="shared" si="300"/>
        <v>44724</v>
      </c>
      <c r="B246" s="100">
        <f t="shared" si="297"/>
        <v>1060.6680264500001</v>
      </c>
      <c r="C246" s="3">
        <f t="shared" si="315"/>
        <v>1044.3720670499999</v>
      </c>
      <c r="D246" s="104">
        <f t="shared" si="310"/>
        <v>981.24400000000003</v>
      </c>
      <c r="E246" s="137">
        <f>IF(DAY(A245)=$A$5,VLOOKUP(A245,[1]A!$E$15:$G$200,3),E245)</f>
        <v>990.54300000000001</v>
      </c>
      <c r="F246" s="105">
        <f t="shared" si="311"/>
        <v>44672</v>
      </c>
      <c r="G246" s="159">
        <f t="shared" si="312"/>
        <v>9.4767458450701891E-3</v>
      </c>
      <c r="H246" s="106">
        <f t="shared" si="301"/>
        <v>23</v>
      </c>
      <c r="I246" s="106">
        <f t="shared" si="302"/>
        <v>31</v>
      </c>
      <c r="J246" s="100">
        <f t="shared" si="303"/>
        <v>1.0070225702884812</v>
      </c>
      <c r="K246" s="3">
        <v>1</v>
      </c>
      <c r="L246" s="100">
        <f t="shared" si="347"/>
        <v>1.00702257</v>
      </c>
      <c r="M246" s="100">
        <f t="shared" si="298"/>
        <v>1051.70624299</v>
      </c>
      <c r="N246" s="24">
        <f t="shared" si="313"/>
        <v>0</v>
      </c>
      <c r="O246" s="99">
        <f t="shared" si="304"/>
        <v>0</v>
      </c>
      <c r="P246" s="100">
        <f t="shared" si="345"/>
        <v>0</v>
      </c>
      <c r="Q246" s="99">
        <f t="shared" si="305"/>
        <v>0.14710000000000001</v>
      </c>
      <c r="R246" s="8">
        <f t="shared" si="306"/>
        <v>1.008521185</v>
      </c>
      <c r="S246" s="100">
        <f t="shared" si="307"/>
        <v>8.9617834599999995</v>
      </c>
      <c r="T246" s="100">
        <f t="shared" si="308"/>
        <v>0</v>
      </c>
      <c r="U246" s="109" t="str">
        <f t="shared" ref="U246" si="360">U245</f>
        <v>J=</v>
      </c>
      <c r="V246" s="140">
        <f t="shared" si="349"/>
        <v>44732</v>
      </c>
      <c r="W246" s="4"/>
      <c r="AE246" s="9"/>
      <c r="AF246" s="9"/>
      <c r="AG246" s="9"/>
    </row>
    <row r="247" spans="1:135" x14ac:dyDescent="0.2">
      <c r="A247" s="103">
        <f t="shared" si="300"/>
        <v>44725</v>
      </c>
      <c r="B247" s="100">
        <f t="shared" si="297"/>
        <v>1061.38228041</v>
      </c>
      <c r="C247" s="3">
        <f t="shared" si="315"/>
        <v>1044.3720670499999</v>
      </c>
      <c r="D247" s="104">
        <f t="shared" si="310"/>
        <v>981.24400000000003</v>
      </c>
      <c r="E247" s="137">
        <f>IF(DAY(A246)=$A$5,VLOOKUP(A246,[1]A!$E$15:$G$200,3),E246)</f>
        <v>990.54300000000001</v>
      </c>
      <c r="F247" s="105">
        <f t="shared" si="311"/>
        <v>44672</v>
      </c>
      <c r="G247" s="159">
        <f t="shared" si="312"/>
        <v>9.4767458450701891E-3</v>
      </c>
      <c r="H247" s="106">
        <f t="shared" si="301"/>
        <v>24</v>
      </c>
      <c r="I247" s="106">
        <f t="shared" si="302"/>
        <v>31</v>
      </c>
      <c r="J247" s="100">
        <f t="shared" si="303"/>
        <v>1.0073290156457708</v>
      </c>
      <c r="K247" s="3">
        <v>1</v>
      </c>
      <c r="L247" s="100">
        <f t="shared" si="347"/>
        <v>1.0073290100000001</v>
      </c>
      <c r="M247" s="100">
        <f t="shared" si="298"/>
        <v>1052.02628037</v>
      </c>
      <c r="N247" s="24">
        <f t="shared" si="313"/>
        <v>0</v>
      </c>
      <c r="O247" s="99">
        <f t="shared" si="304"/>
        <v>0</v>
      </c>
      <c r="P247" s="100">
        <f t="shared" si="345"/>
        <v>0</v>
      </c>
      <c r="Q247" s="99">
        <f t="shared" si="305"/>
        <v>0.14710000000000001</v>
      </c>
      <c r="R247" s="8">
        <f t="shared" si="306"/>
        <v>1.008893314</v>
      </c>
      <c r="S247" s="100">
        <f t="shared" si="307"/>
        <v>9.3560000399999996</v>
      </c>
      <c r="T247" s="100">
        <f t="shared" si="308"/>
        <v>0</v>
      </c>
      <c r="U247" s="109" t="str">
        <f t="shared" ref="U247" si="361">U246</f>
        <v>J=</v>
      </c>
      <c r="V247" s="140">
        <f t="shared" si="349"/>
        <v>44732</v>
      </c>
      <c r="W247" s="4"/>
      <c r="AE247" s="9"/>
      <c r="AF247" s="9"/>
      <c r="AG247" s="9"/>
    </row>
    <row r="248" spans="1:135" x14ac:dyDescent="0.2">
      <c r="A248" s="103">
        <f t="shared" si="300"/>
        <v>44726</v>
      </c>
      <c r="B248" s="100">
        <f t="shared" si="297"/>
        <v>1062.09702214</v>
      </c>
      <c r="C248" s="3">
        <f t="shared" si="315"/>
        <v>1044.3720670499999</v>
      </c>
      <c r="D248" s="104">
        <f t="shared" si="310"/>
        <v>981.24400000000003</v>
      </c>
      <c r="E248" s="137">
        <f>IF(DAY(A247)=$A$5,VLOOKUP(A247,[1]A!$E$15:$G$200,3),E247)</f>
        <v>990.54300000000001</v>
      </c>
      <c r="F248" s="105">
        <f t="shared" si="311"/>
        <v>44672</v>
      </c>
      <c r="G248" s="159">
        <f t="shared" si="312"/>
        <v>9.4767458450701891E-3</v>
      </c>
      <c r="H248" s="106">
        <f t="shared" si="301"/>
        <v>25</v>
      </c>
      <c r="I248" s="106">
        <f t="shared" si="302"/>
        <v>31</v>
      </c>
      <c r="J248" s="100">
        <f t="shared" si="303"/>
        <v>1.0076355542569355</v>
      </c>
      <c r="K248" s="3">
        <v>1</v>
      </c>
      <c r="L248" s="100">
        <f t="shared" si="347"/>
        <v>1.00763555</v>
      </c>
      <c r="M248" s="100">
        <f t="shared" si="298"/>
        <v>1052.34642218</v>
      </c>
      <c r="N248" s="24">
        <f t="shared" si="313"/>
        <v>0</v>
      </c>
      <c r="O248" s="99">
        <f t="shared" si="304"/>
        <v>0</v>
      </c>
      <c r="P248" s="100">
        <f t="shared" si="345"/>
        <v>0</v>
      </c>
      <c r="Q248" s="99">
        <f t="shared" si="305"/>
        <v>0.14710000000000001</v>
      </c>
      <c r="R248" s="8">
        <f t="shared" si="306"/>
        <v>1.0092655800000001</v>
      </c>
      <c r="S248" s="100">
        <f t="shared" si="307"/>
        <v>9.7505999600000006</v>
      </c>
      <c r="T248" s="100">
        <f t="shared" si="308"/>
        <v>0</v>
      </c>
      <c r="U248" s="109" t="str">
        <f t="shared" ref="U248" si="362">U247</f>
        <v>J=</v>
      </c>
      <c r="V248" s="140">
        <f t="shared" si="349"/>
        <v>44732</v>
      </c>
      <c r="W248" s="4"/>
      <c r="AE248" s="9"/>
      <c r="AF248" s="9"/>
      <c r="AG248" s="9"/>
    </row>
    <row r="249" spans="1:135" x14ac:dyDescent="0.2">
      <c r="A249" s="103">
        <f t="shared" si="300"/>
        <v>44727</v>
      </c>
      <c r="B249" s="100">
        <f t="shared" si="297"/>
        <v>1062.8122423899999</v>
      </c>
      <c r="C249" s="3">
        <f t="shared" si="315"/>
        <v>1044.3720670499999</v>
      </c>
      <c r="D249" s="104">
        <f t="shared" si="310"/>
        <v>981.24400000000003</v>
      </c>
      <c r="E249" s="137">
        <f>IF(DAY(A248)=$A$5,VLOOKUP(A248,[1]A!$E$15:$G$200,3),E248)</f>
        <v>990.54300000000001</v>
      </c>
      <c r="F249" s="105">
        <f t="shared" si="311"/>
        <v>44672</v>
      </c>
      <c r="G249" s="159">
        <f t="shared" si="312"/>
        <v>9.4767458450701891E-3</v>
      </c>
      <c r="H249" s="106">
        <f t="shared" si="301"/>
        <v>26</v>
      </c>
      <c r="I249" s="106">
        <f t="shared" si="302"/>
        <v>31</v>
      </c>
      <c r="J249" s="100">
        <f t="shared" si="303"/>
        <v>1.0079421861503535</v>
      </c>
      <c r="K249" s="3">
        <v>1</v>
      </c>
      <c r="L249" s="100">
        <f t="shared" si="347"/>
        <v>1.0079421799999999</v>
      </c>
      <c r="M249" s="100">
        <f t="shared" si="298"/>
        <v>1052.66665799</v>
      </c>
      <c r="N249" s="24">
        <f t="shared" si="313"/>
        <v>0</v>
      </c>
      <c r="O249" s="99">
        <f t="shared" si="304"/>
        <v>0</v>
      </c>
      <c r="P249" s="100">
        <f t="shared" si="345"/>
        <v>0</v>
      </c>
      <c r="Q249" s="99">
        <f t="shared" si="305"/>
        <v>0.14710000000000001</v>
      </c>
      <c r="R249" s="8">
        <f t="shared" si="306"/>
        <v>1.009637984</v>
      </c>
      <c r="S249" s="100">
        <f t="shared" si="307"/>
        <v>10.145584400000001</v>
      </c>
      <c r="T249" s="100">
        <f t="shared" si="308"/>
        <v>0</v>
      </c>
      <c r="U249" s="109" t="str">
        <f t="shared" ref="U249" si="363">U248</f>
        <v>J=</v>
      </c>
      <c r="V249" s="140">
        <f t="shared" si="349"/>
        <v>44732</v>
      </c>
      <c r="W249" s="4"/>
      <c r="AE249" s="9"/>
      <c r="AF249" s="9"/>
      <c r="AG249" s="9"/>
    </row>
    <row r="250" spans="1:135" x14ac:dyDescent="0.2">
      <c r="A250" s="103">
        <f t="shared" si="300"/>
        <v>44728</v>
      </c>
      <c r="B250" s="100">
        <f t="shared" si="297"/>
        <v>1063.5279509</v>
      </c>
      <c r="C250" s="3">
        <f t="shared" si="315"/>
        <v>1044.3720670499999</v>
      </c>
      <c r="D250" s="104">
        <f t="shared" si="310"/>
        <v>981.24400000000003</v>
      </c>
      <c r="E250" s="137">
        <f>IF(DAY(A249)=$A$5,VLOOKUP(A249,[1]A!$E$15:$G$200,3),E249)</f>
        <v>990.54300000000001</v>
      </c>
      <c r="F250" s="105">
        <f t="shared" si="311"/>
        <v>44672</v>
      </c>
      <c r="G250" s="159">
        <f t="shared" si="312"/>
        <v>9.4767458450701891E-3</v>
      </c>
      <c r="H250" s="106">
        <f t="shared" si="301"/>
        <v>27</v>
      </c>
      <c r="I250" s="106">
        <f t="shared" si="302"/>
        <v>31</v>
      </c>
      <c r="J250" s="100">
        <f t="shared" si="303"/>
        <v>1.0082489113544109</v>
      </c>
      <c r="K250" s="3">
        <v>1</v>
      </c>
      <c r="L250" s="100">
        <f t="shared" si="347"/>
        <v>1.0082489100000001</v>
      </c>
      <c r="M250" s="100">
        <f t="shared" si="298"/>
        <v>1052.9869982299999</v>
      </c>
      <c r="N250" s="24">
        <f t="shared" si="313"/>
        <v>0</v>
      </c>
      <c r="O250" s="99">
        <f t="shared" si="304"/>
        <v>0</v>
      </c>
      <c r="P250" s="100">
        <f t="shared" si="345"/>
        <v>0</v>
      </c>
      <c r="Q250" s="99">
        <f t="shared" si="305"/>
        <v>0.14710000000000001</v>
      </c>
      <c r="R250" s="8">
        <f t="shared" si="306"/>
        <v>1.010010525</v>
      </c>
      <c r="S250" s="100">
        <f t="shared" si="307"/>
        <v>10.540952669999999</v>
      </c>
      <c r="T250" s="100">
        <f t="shared" si="308"/>
        <v>0</v>
      </c>
      <c r="U250" s="109" t="str">
        <f t="shared" ref="U250" si="364">U249</f>
        <v>J=</v>
      </c>
      <c r="V250" s="140">
        <f t="shared" si="349"/>
        <v>44732</v>
      </c>
      <c r="W250" s="4"/>
      <c r="AE250" s="9"/>
      <c r="AF250" s="9"/>
      <c r="AG250" s="9"/>
    </row>
    <row r="251" spans="1:135" x14ac:dyDescent="0.2">
      <c r="A251" s="103">
        <f t="shared" si="300"/>
        <v>44729</v>
      </c>
      <c r="B251" s="100">
        <f t="shared" si="297"/>
        <v>1064.2441268099999</v>
      </c>
      <c r="C251" s="3">
        <f t="shared" si="315"/>
        <v>1044.3720670499999</v>
      </c>
      <c r="D251" s="104">
        <f t="shared" si="310"/>
        <v>981.24400000000003</v>
      </c>
      <c r="E251" s="137">
        <f>IF(DAY(A250)=$A$5,VLOOKUP(A250,[1]A!$E$15:$G$200,3),E250)</f>
        <v>990.54300000000001</v>
      </c>
      <c r="F251" s="105">
        <f t="shared" si="311"/>
        <v>44672</v>
      </c>
      <c r="G251" s="159">
        <f t="shared" si="312"/>
        <v>9.4767458450701891E-3</v>
      </c>
      <c r="H251" s="106">
        <f t="shared" si="301"/>
        <v>28</v>
      </c>
      <c r="I251" s="106">
        <f t="shared" si="302"/>
        <v>31</v>
      </c>
      <c r="J251" s="100">
        <f t="shared" si="303"/>
        <v>1.008555729897503</v>
      </c>
      <c r="K251" s="3">
        <v>1</v>
      </c>
      <c r="L251" s="100">
        <f t="shared" si="347"/>
        <v>1.0085557199999999</v>
      </c>
      <c r="M251" s="100">
        <f t="shared" si="298"/>
        <v>1053.30742203</v>
      </c>
      <c r="N251" s="24">
        <f t="shared" si="313"/>
        <v>0</v>
      </c>
      <c r="O251" s="99">
        <f t="shared" si="304"/>
        <v>0</v>
      </c>
      <c r="P251" s="100">
        <f t="shared" si="345"/>
        <v>0</v>
      </c>
      <c r="Q251" s="99">
        <f t="shared" si="305"/>
        <v>0.14710000000000001</v>
      </c>
      <c r="R251" s="8">
        <f t="shared" si="306"/>
        <v>1.010383203</v>
      </c>
      <c r="S251" s="100">
        <f t="shared" si="307"/>
        <v>10.936704779999999</v>
      </c>
      <c r="T251" s="100">
        <f t="shared" si="308"/>
        <v>0</v>
      </c>
      <c r="U251" s="109" t="str">
        <f t="shared" ref="U251" si="365">U250</f>
        <v>J=</v>
      </c>
      <c r="V251" s="140">
        <f t="shared" si="349"/>
        <v>44732</v>
      </c>
      <c r="W251" s="4"/>
      <c r="AE251" s="9"/>
      <c r="AF251" s="9"/>
      <c r="AG251" s="9"/>
    </row>
    <row r="252" spans="1:135" x14ac:dyDescent="0.2">
      <c r="A252" s="103">
        <f t="shared" si="300"/>
        <v>44730</v>
      </c>
      <c r="B252" s="100">
        <f t="shared" si="297"/>
        <v>1064.96080306</v>
      </c>
      <c r="C252" s="3">
        <f t="shared" si="315"/>
        <v>1044.3720670499999</v>
      </c>
      <c r="D252" s="104">
        <f t="shared" si="310"/>
        <v>981.24400000000003</v>
      </c>
      <c r="E252" s="137">
        <f>IF(DAY(A251)=$A$5,VLOOKUP(A251,[1]A!$E$15:$G$200,3),E251)</f>
        <v>990.54300000000001</v>
      </c>
      <c r="F252" s="105">
        <f t="shared" si="311"/>
        <v>44672</v>
      </c>
      <c r="G252" s="159">
        <f t="shared" si="312"/>
        <v>9.4767458450701891E-3</v>
      </c>
      <c r="H252" s="106">
        <f t="shared" si="301"/>
        <v>29</v>
      </c>
      <c r="I252" s="106">
        <f t="shared" si="302"/>
        <v>31</v>
      </c>
      <c r="J252" s="100">
        <f t="shared" si="303"/>
        <v>1.0088626418080338</v>
      </c>
      <c r="K252" s="3">
        <v>1</v>
      </c>
      <c r="L252" s="100">
        <f t="shared" si="347"/>
        <v>1.00886264</v>
      </c>
      <c r="M252" s="100">
        <f t="shared" si="298"/>
        <v>1053.6279606999999</v>
      </c>
      <c r="N252" s="24">
        <f t="shared" si="313"/>
        <v>0</v>
      </c>
      <c r="O252" s="99">
        <f t="shared" si="304"/>
        <v>0</v>
      </c>
      <c r="P252" s="100">
        <f t="shared" si="345"/>
        <v>0</v>
      </c>
      <c r="Q252" s="99">
        <f t="shared" si="305"/>
        <v>0.14710000000000001</v>
      </c>
      <c r="R252" s="8">
        <f t="shared" si="306"/>
        <v>1.010756019</v>
      </c>
      <c r="S252" s="100">
        <f t="shared" si="307"/>
        <v>11.332842360000001</v>
      </c>
      <c r="T252" s="100">
        <f t="shared" si="308"/>
        <v>0</v>
      </c>
      <c r="U252" s="109" t="str">
        <f t="shared" ref="U252" si="366">U251</f>
        <v>J=</v>
      </c>
      <c r="V252" s="140">
        <f t="shared" si="349"/>
        <v>44732</v>
      </c>
      <c r="W252" s="25"/>
      <c r="AE252" s="9"/>
      <c r="AF252" s="9"/>
      <c r="AG252" s="9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</row>
    <row r="253" spans="1:135" x14ac:dyDescent="0.2">
      <c r="A253" s="103">
        <f t="shared" si="300"/>
        <v>44731</v>
      </c>
      <c r="B253" s="100">
        <f t="shared" si="297"/>
        <v>1065.6779482499999</v>
      </c>
      <c r="C253" s="3">
        <f t="shared" si="315"/>
        <v>1044.3720670499999</v>
      </c>
      <c r="D253" s="104">
        <f t="shared" si="310"/>
        <v>981.24400000000003</v>
      </c>
      <c r="E253" s="137">
        <f>IF(DAY(A252)=$A$5,VLOOKUP(A252,[1]A!$E$15:$G$200,3),E252)</f>
        <v>990.54300000000001</v>
      </c>
      <c r="F253" s="105">
        <f t="shared" si="311"/>
        <v>44672</v>
      </c>
      <c r="G253" s="159">
        <f t="shared" si="312"/>
        <v>9.4767458450701891E-3</v>
      </c>
      <c r="H253" s="106">
        <f t="shared" si="301"/>
        <v>30</v>
      </c>
      <c r="I253" s="106">
        <f t="shared" si="302"/>
        <v>31</v>
      </c>
      <c r="J253" s="100">
        <f t="shared" si="303"/>
        <v>1.0091696471144158</v>
      </c>
      <c r="K253" s="3">
        <v>1</v>
      </c>
      <c r="L253" s="100">
        <f t="shared" si="347"/>
        <v>1.0091696400000001</v>
      </c>
      <c r="M253" s="100">
        <f t="shared" si="298"/>
        <v>1053.9485829299999</v>
      </c>
      <c r="N253" s="24">
        <f t="shared" si="313"/>
        <v>0</v>
      </c>
      <c r="O253" s="99">
        <f t="shared" si="304"/>
        <v>0</v>
      </c>
      <c r="P253" s="100">
        <f t="shared" si="345"/>
        <v>0</v>
      </c>
      <c r="Q253" s="99">
        <f t="shared" si="305"/>
        <v>0.14710000000000001</v>
      </c>
      <c r="R253" s="8">
        <f t="shared" si="306"/>
        <v>1.0111289729999999</v>
      </c>
      <c r="S253" s="100">
        <f t="shared" si="307"/>
        <v>11.729365319999999</v>
      </c>
      <c r="T253" s="100">
        <f t="shared" si="308"/>
        <v>0</v>
      </c>
      <c r="U253" s="109" t="str">
        <f t="shared" ref="U253" si="367">U252</f>
        <v>J=</v>
      </c>
      <c r="V253" s="140">
        <f t="shared" si="349"/>
        <v>44732</v>
      </c>
      <c r="W253" s="4"/>
      <c r="AE253" s="9"/>
      <c r="AF253" s="9"/>
      <c r="AG253" s="9"/>
    </row>
    <row r="254" spans="1:135" x14ac:dyDescent="0.2">
      <c r="A254" s="103">
        <f t="shared" si="300"/>
        <v>44732</v>
      </c>
      <c r="B254" s="100">
        <f t="shared" si="297"/>
        <v>1066.3955826599999</v>
      </c>
      <c r="C254" s="3">
        <f t="shared" si="315"/>
        <v>1044.3720670499999</v>
      </c>
      <c r="D254" s="104">
        <f t="shared" si="310"/>
        <v>981.24400000000003</v>
      </c>
      <c r="E254" s="137">
        <f>IF(DAY(A253)=$A$5,VLOOKUP(A253,[1]A!$E$15:$G$200,3),E253)</f>
        <v>990.54300000000001</v>
      </c>
      <c r="F254" s="105">
        <f t="shared" si="311"/>
        <v>44672</v>
      </c>
      <c r="G254" s="159">
        <f t="shared" si="312"/>
        <v>9.4767458450701891E-3</v>
      </c>
      <c r="H254" s="106">
        <f t="shared" si="301"/>
        <v>31</v>
      </c>
      <c r="I254" s="106">
        <f t="shared" si="302"/>
        <v>31</v>
      </c>
      <c r="J254" s="100">
        <f t="shared" si="303"/>
        <v>1.0094767458450702</v>
      </c>
      <c r="K254" s="3">
        <v>1</v>
      </c>
      <c r="L254" s="100">
        <f t="shared" si="347"/>
        <v>1.00947674</v>
      </c>
      <c r="M254" s="100">
        <f t="shared" si="298"/>
        <v>1054.2693095899999</v>
      </c>
      <c r="N254" s="24">
        <f t="shared" si="313"/>
        <v>9</v>
      </c>
      <c r="O254" s="99">
        <f t="shared" si="304"/>
        <v>0</v>
      </c>
      <c r="P254" s="100">
        <f t="shared" si="345"/>
        <v>0</v>
      </c>
      <c r="Q254" s="99">
        <f t="shared" si="305"/>
        <v>0.14710000000000001</v>
      </c>
      <c r="R254" s="8">
        <f t="shared" si="306"/>
        <v>1.0115020640000001</v>
      </c>
      <c r="S254" s="100">
        <f t="shared" si="307"/>
        <v>12.12627307</v>
      </c>
      <c r="T254" s="100">
        <f t="shared" si="308"/>
        <v>12.12627307</v>
      </c>
      <c r="U254" s="109" t="str">
        <f t="shared" ref="U254" si="368">U253</f>
        <v>J=</v>
      </c>
      <c r="V254" s="140">
        <f t="shared" si="349"/>
        <v>44732</v>
      </c>
      <c r="W254" s="4"/>
      <c r="AE254" s="9"/>
      <c r="AF254" s="9"/>
      <c r="AG254" s="9"/>
    </row>
    <row r="255" spans="1:135" x14ac:dyDescent="0.2">
      <c r="A255" s="103">
        <f t="shared" si="300"/>
        <v>44733</v>
      </c>
      <c r="B255" s="100">
        <f t="shared" si="297"/>
        <v>1055.46540351</v>
      </c>
      <c r="C255" s="3">
        <f t="shared" si="315"/>
        <v>1054.2693095899999</v>
      </c>
      <c r="D255" s="104">
        <f t="shared" si="310"/>
        <v>990.54300000000001</v>
      </c>
      <c r="E255" s="137">
        <f>IF(DAY(A254)=$A$5,VLOOKUP(A254,[1]A!$E$15:$G$200,3),E254)</f>
        <v>1013.164</v>
      </c>
      <c r="F255" s="105">
        <f t="shared" si="311"/>
        <v>44702</v>
      </c>
      <c r="G255" s="159">
        <f t="shared" si="312"/>
        <v>2.2836969217893577E-2</v>
      </c>
      <c r="H255" s="106">
        <f t="shared" si="301"/>
        <v>1</v>
      </c>
      <c r="I255" s="106">
        <f t="shared" si="302"/>
        <v>30</v>
      </c>
      <c r="J255" s="100">
        <f t="shared" si="303"/>
        <v>1.0007529536237363</v>
      </c>
      <c r="K255" s="3">
        <v>1</v>
      </c>
      <c r="L255" s="100">
        <f t="shared" si="347"/>
        <v>1.0007529500000001</v>
      </c>
      <c r="M255" s="100">
        <f t="shared" si="298"/>
        <v>1055.06312166</v>
      </c>
      <c r="N255" s="24">
        <f t="shared" si="313"/>
        <v>0</v>
      </c>
      <c r="O255" s="99">
        <f t="shared" si="304"/>
        <v>0</v>
      </c>
      <c r="P255" s="100">
        <f t="shared" si="345"/>
        <v>0</v>
      </c>
      <c r="Q255" s="99">
        <f t="shared" si="305"/>
        <v>0.14710000000000001</v>
      </c>
      <c r="R255" s="8">
        <f t="shared" si="306"/>
        <v>1.000381287</v>
      </c>
      <c r="S255" s="100">
        <f t="shared" si="307"/>
        <v>0.40228185</v>
      </c>
      <c r="T255" s="100">
        <f t="shared" si="308"/>
        <v>0</v>
      </c>
      <c r="U255" s="109" t="str">
        <f t="shared" ref="U255" si="369">U254</f>
        <v>J=</v>
      </c>
      <c r="V255" s="140">
        <f t="shared" si="349"/>
        <v>44762</v>
      </c>
      <c r="W255" s="4"/>
      <c r="AE255" s="9"/>
      <c r="AF255" s="9"/>
      <c r="AG255" s="9"/>
    </row>
    <row r="256" spans="1:135" x14ac:dyDescent="0.2">
      <c r="A256" s="103">
        <f t="shared" si="300"/>
        <v>44734</v>
      </c>
      <c r="B256" s="100">
        <f t="shared" si="297"/>
        <v>1056.6628572699999</v>
      </c>
      <c r="C256" s="3">
        <f t="shared" si="315"/>
        <v>1054.2693095899999</v>
      </c>
      <c r="D256" s="104">
        <f t="shared" si="310"/>
        <v>990.54300000000001</v>
      </c>
      <c r="E256" s="137">
        <f>IF(DAY(A255)=$A$5,VLOOKUP(A255,[1]A!$E$15:$G$200,3),E255)</f>
        <v>1013.164</v>
      </c>
      <c r="F256" s="105">
        <f t="shared" si="311"/>
        <v>44702</v>
      </c>
      <c r="G256" s="159">
        <f t="shared" si="312"/>
        <v>2.2836969217893577E-2</v>
      </c>
      <c r="H256" s="106">
        <f t="shared" si="301"/>
        <v>2</v>
      </c>
      <c r="I256" s="106">
        <f t="shared" si="302"/>
        <v>30</v>
      </c>
      <c r="J256" s="100">
        <f t="shared" si="303"/>
        <v>1.001506474186632</v>
      </c>
      <c r="K256" s="3">
        <v>1</v>
      </c>
      <c r="L256" s="100">
        <f t="shared" si="347"/>
        <v>1.00150647</v>
      </c>
      <c r="M256" s="100">
        <f t="shared" si="298"/>
        <v>1055.8575346699999</v>
      </c>
      <c r="N256" s="24">
        <f t="shared" si="313"/>
        <v>0</v>
      </c>
      <c r="O256" s="99">
        <f t="shared" si="304"/>
        <v>0</v>
      </c>
      <c r="P256" s="100">
        <f t="shared" si="345"/>
        <v>0</v>
      </c>
      <c r="Q256" s="99">
        <f t="shared" si="305"/>
        <v>0.14710000000000001</v>
      </c>
      <c r="R256" s="8">
        <f t="shared" si="306"/>
        <v>1.0007627189999999</v>
      </c>
      <c r="S256" s="100">
        <f t="shared" si="307"/>
        <v>0.8053226</v>
      </c>
      <c r="T256" s="100">
        <f t="shared" si="308"/>
        <v>0</v>
      </c>
      <c r="U256" s="109" t="str">
        <f t="shared" ref="U256" si="370">U255</f>
        <v>J=</v>
      </c>
      <c r="V256" s="140">
        <f t="shared" si="349"/>
        <v>44762</v>
      </c>
      <c r="W256" s="4"/>
      <c r="AE256" s="9"/>
      <c r="AF256" s="9"/>
      <c r="AG256" s="9"/>
    </row>
    <row r="257" spans="1:33" x14ac:dyDescent="0.2">
      <c r="A257" s="103">
        <f t="shared" si="300"/>
        <v>44735</v>
      </c>
      <c r="B257" s="100">
        <f t="shared" si="297"/>
        <v>1057.8616719000001</v>
      </c>
      <c r="C257" s="3">
        <f t="shared" si="315"/>
        <v>1054.2693095899999</v>
      </c>
      <c r="D257" s="104">
        <f t="shared" si="310"/>
        <v>990.54300000000001</v>
      </c>
      <c r="E257" s="137">
        <f>IF(DAY(A256)=$A$5,VLOOKUP(A256,[1]A!$E$15:$G$200,3),E256)</f>
        <v>1013.164</v>
      </c>
      <c r="F257" s="105">
        <f t="shared" si="311"/>
        <v>44702</v>
      </c>
      <c r="G257" s="159">
        <f t="shared" si="312"/>
        <v>2.2836969217893577E-2</v>
      </c>
      <c r="H257" s="106">
        <f t="shared" si="301"/>
        <v>3</v>
      </c>
      <c r="I257" s="106">
        <f t="shared" si="302"/>
        <v>30</v>
      </c>
      <c r="J257" s="100">
        <f t="shared" si="303"/>
        <v>1.0022605621155662</v>
      </c>
      <c r="K257" s="3">
        <v>1</v>
      </c>
      <c r="L257" s="100">
        <f t="shared" si="347"/>
        <v>1.0022605600000001</v>
      </c>
      <c r="M257" s="100">
        <f t="shared" si="298"/>
        <v>1056.6525486200001</v>
      </c>
      <c r="N257" s="24">
        <f t="shared" si="313"/>
        <v>0</v>
      </c>
      <c r="O257" s="99">
        <f t="shared" si="304"/>
        <v>0</v>
      </c>
      <c r="P257" s="100">
        <f t="shared" si="345"/>
        <v>0</v>
      </c>
      <c r="Q257" s="99">
        <f t="shared" si="305"/>
        <v>0.14710000000000001</v>
      </c>
      <c r="R257" s="8">
        <f t="shared" si="306"/>
        <v>1.0011442960000001</v>
      </c>
      <c r="S257" s="100">
        <f t="shared" si="307"/>
        <v>1.20912328</v>
      </c>
      <c r="T257" s="100">
        <f t="shared" si="308"/>
        <v>0</v>
      </c>
      <c r="U257" s="109" t="str">
        <f t="shared" ref="U257" si="371">U256</f>
        <v>J=</v>
      </c>
      <c r="V257" s="140">
        <f t="shared" si="349"/>
        <v>44762</v>
      </c>
      <c r="W257" s="4"/>
      <c r="AE257" s="9"/>
      <c r="AF257" s="9"/>
      <c r="AG257" s="9"/>
    </row>
    <row r="258" spans="1:33" x14ac:dyDescent="0.2">
      <c r="A258" s="103">
        <f t="shared" si="300"/>
        <v>44736</v>
      </c>
      <c r="B258" s="100">
        <f t="shared" si="297"/>
        <v>1059.0618389199999</v>
      </c>
      <c r="C258" s="3">
        <f t="shared" si="315"/>
        <v>1054.2693095899999</v>
      </c>
      <c r="D258" s="104">
        <f t="shared" si="310"/>
        <v>990.54300000000001</v>
      </c>
      <c r="E258" s="137">
        <f>IF(DAY(A257)=$A$5,VLOOKUP(A257,[1]A!$E$15:$G$200,3),E257)</f>
        <v>1013.164</v>
      </c>
      <c r="F258" s="105">
        <f t="shared" si="311"/>
        <v>44702</v>
      </c>
      <c r="G258" s="159">
        <f t="shared" si="312"/>
        <v>2.2836969217893577E-2</v>
      </c>
      <c r="H258" s="106">
        <f t="shared" si="301"/>
        <v>4</v>
      </c>
      <c r="I258" s="106">
        <f t="shared" si="302"/>
        <v>30</v>
      </c>
      <c r="J258" s="100">
        <f t="shared" si="303"/>
        <v>1.0030152178377389</v>
      </c>
      <c r="K258" s="3">
        <v>1</v>
      </c>
      <c r="L258" s="100">
        <f t="shared" si="347"/>
        <v>1.00301521</v>
      </c>
      <c r="M258" s="100">
        <f t="shared" si="298"/>
        <v>1057.4481529499999</v>
      </c>
      <c r="N258" s="24">
        <f t="shared" si="313"/>
        <v>0</v>
      </c>
      <c r="O258" s="99">
        <f t="shared" si="304"/>
        <v>0</v>
      </c>
      <c r="P258" s="100">
        <f t="shared" si="345"/>
        <v>0</v>
      </c>
      <c r="Q258" s="99">
        <f t="shared" si="305"/>
        <v>0.14710000000000001</v>
      </c>
      <c r="R258" s="8">
        <f t="shared" si="306"/>
        <v>1.0015260189999999</v>
      </c>
      <c r="S258" s="100">
        <f t="shared" si="307"/>
        <v>1.6136859699999999</v>
      </c>
      <c r="T258" s="100">
        <f t="shared" si="308"/>
        <v>0</v>
      </c>
      <c r="U258" s="109" t="str">
        <f t="shared" ref="U258" si="372">U257</f>
        <v>J=</v>
      </c>
      <c r="V258" s="140">
        <f t="shared" si="349"/>
        <v>44762</v>
      </c>
      <c r="W258" s="4"/>
      <c r="AE258" s="9"/>
      <c r="AF258" s="9"/>
      <c r="AG258" s="9"/>
    </row>
    <row r="259" spans="1:33" x14ac:dyDescent="0.2">
      <c r="A259" s="103">
        <f t="shared" si="300"/>
        <v>44737</v>
      </c>
      <c r="B259" s="100">
        <f t="shared" si="297"/>
        <v>1060.26337943</v>
      </c>
      <c r="C259" s="3">
        <f t="shared" si="315"/>
        <v>1054.2693095899999</v>
      </c>
      <c r="D259" s="104">
        <f t="shared" si="310"/>
        <v>990.54300000000001</v>
      </c>
      <c r="E259" s="137">
        <f>IF(DAY(A258)=$A$5,VLOOKUP(A258,[1]A!$E$15:$G$200,3),E258)</f>
        <v>1013.164</v>
      </c>
      <c r="F259" s="105">
        <f t="shared" si="311"/>
        <v>44702</v>
      </c>
      <c r="G259" s="159">
        <f t="shared" si="312"/>
        <v>2.2836969217893577E-2</v>
      </c>
      <c r="H259" s="106">
        <f t="shared" si="301"/>
        <v>5</v>
      </c>
      <c r="I259" s="106">
        <f t="shared" si="302"/>
        <v>30</v>
      </c>
      <c r="J259" s="100">
        <f t="shared" si="303"/>
        <v>1.0037704417806725</v>
      </c>
      <c r="K259" s="3">
        <v>1</v>
      </c>
      <c r="L259" s="100">
        <f t="shared" si="347"/>
        <v>1.00377044</v>
      </c>
      <c r="M259" s="100">
        <f t="shared" si="298"/>
        <v>1058.24436876</v>
      </c>
      <c r="N259" s="24">
        <f t="shared" si="313"/>
        <v>0</v>
      </c>
      <c r="O259" s="99">
        <f t="shared" si="304"/>
        <v>0</v>
      </c>
      <c r="P259" s="100">
        <f t="shared" si="345"/>
        <v>0</v>
      </c>
      <c r="Q259" s="99">
        <f t="shared" si="305"/>
        <v>0.14710000000000001</v>
      </c>
      <c r="R259" s="8">
        <f t="shared" si="306"/>
        <v>1.001907887</v>
      </c>
      <c r="S259" s="100">
        <f t="shared" si="307"/>
        <v>2.0190106700000001</v>
      </c>
      <c r="T259" s="100">
        <f t="shared" si="308"/>
        <v>0</v>
      </c>
      <c r="U259" s="109" t="str">
        <f t="shared" ref="U259" si="373">U258</f>
        <v>J=</v>
      </c>
      <c r="V259" s="140">
        <f t="shared" si="349"/>
        <v>44762</v>
      </c>
      <c r="W259" s="4"/>
      <c r="AE259" s="9"/>
      <c r="AF259" s="9"/>
      <c r="AG259" s="9"/>
    </row>
    <row r="260" spans="1:33" x14ac:dyDescent="0.2">
      <c r="A260" s="103">
        <f t="shared" si="300"/>
        <v>44738</v>
      </c>
      <c r="B260" s="100">
        <f t="shared" si="297"/>
        <v>1061.4662744</v>
      </c>
      <c r="C260" s="3">
        <f t="shared" si="315"/>
        <v>1054.2693095899999</v>
      </c>
      <c r="D260" s="104">
        <f t="shared" si="310"/>
        <v>990.54300000000001</v>
      </c>
      <c r="E260" s="137">
        <f>IF(DAY(A259)=$A$5,VLOOKUP(A259,[1]A!$E$15:$G$200,3),E259)</f>
        <v>1013.164</v>
      </c>
      <c r="F260" s="105">
        <f t="shared" si="311"/>
        <v>44702</v>
      </c>
      <c r="G260" s="159">
        <f t="shared" si="312"/>
        <v>2.2836969217893577E-2</v>
      </c>
      <c r="H260" s="106">
        <f t="shared" si="301"/>
        <v>6</v>
      </c>
      <c r="I260" s="106">
        <f t="shared" si="302"/>
        <v>30</v>
      </c>
      <c r="J260" s="100">
        <f t="shared" si="303"/>
        <v>1.0045262343722106</v>
      </c>
      <c r="K260" s="3">
        <v>1</v>
      </c>
      <c r="L260" s="100">
        <f t="shared" si="347"/>
        <v>1.00452623</v>
      </c>
      <c r="M260" s="100">
        <f t="shared" si="298"/>
        <v>1059.04117496</v>
      </c>
      <c r="N260" s="24">
        <f t="shared" si="313"/>
        <v>0</v>
      </c>
      <c r="O260" s="99">
        <f t="shared" si="304"/>
        <v>0</v>
      </c>
      <c r="P260" s="100">
        <f t="shared" si="345"/>
        <v>0</v>
      </c>
      <c r="Q260" s="99">
        <f t="shared" si="305"/>
        <v>0.14710000000000001</v>
      </c>
      <c r="R260" s="8">
        <f t="shared" si="306"/>
        <v>1.0022899009999999</v>
      </c>
      <c r="S260" s="100">
        <f t="shared" si="307"/>
        <v>2.4250994399999999</v>
      </c>
      <c r="T260" s="100">
        <f t="shared" si="308"/>
        <v>0</v>
      </c>
      <c r="U260" s="109" t="str">
        <f t="shared" ref="U260" si="374">U259</f>
        <v>J=</v>
      </c>
      <c r="V260" s="140">
        <f t="shared" si="349"/>
        <v>44762</v>
      </c>
      <c r="W260" s="4"/>
      <c r="AE260" s="9"/>
      <c r="AF260" s="9"/>
      <c r="AG260" s="9"/>
    </row>
    <row r="261" spans="1:33" x14ac:dyDescent="0.2">
      <c r="A261" s="103">
        <f t="shared" si="300"/>
        <v>44739</v>
      </c>
      <c r="B261" s="100">
        <f t="shared" si="297"/>
        <v>1062.6705354399999</v>
      </c>
      <c r="C261" s="3">
        <f t="shared" si="315"/>
        <v>1054.2693095899999</v>
      </c>
      <c r="D261" s="104">
        <f t="shared" si="310"/>
        <v>990.54300000000001</v>
      </c>
      <c r="E261" s="137">
        <f>IF(DAY(A260)=$A$5,VLOOKUP(A260,[1]A!$E$15:$G$200,3),E260)</f>
        <v>1013.164</v>
      </c>
      <c r="F261" s="105">
        <f t="shared" si="311"/>
        <v>44702</v>
      </c>
      <c r="G261" s="159">
        <f t="shared" si="312"/>
        <v>2.2836969217893577E-2</v>
      </c>
      <c r="H261" s="106">
        <f t="shared" si="301"/>
        <v>7</v>
      </c>
      <c r="I261" s="106">
        <f t="shared" si="302"/>
        <v>30</v>
      </c>
      <c r="J261" s="100">
        <f t="shared" si="303"/>
        <v>1.0052825960405194</v>
      </c>
      <c r="K261" s="3">
        <v>1</v>
      </c>
      <c r="L261" s="100">
        <f t="shared" si="347"/>
        <v>1.00528259</v>
      </c>
      <c r="M261" s="100">
        <f t="shared" si="298"/>
        <v>1059.8385820999999</v>
      </c>
      <c r="N261" s="24">
        <f t="shared" si="313"/>
        <v>0</v>
      </c>
      <c r="O261" s="99">
        <f t="shared" si="304"/>
        <v>0</v>
      </c>
      <c r="P261" s="100">
        <f t="shared" si="345"/>
        <v>0</v>
      </c>
      <c r="Q261" s="99">
        <f t="shared" si="305"/>
        <v>0.14710000000000001</v>
      </c>
      <c r="R261" s="8">
        <f t="shared" si="306"/>
        <v>1.0026720609999999</v>
      </c>
      <c r="S261" s="100">
        <f t="shared" si="307"/>
        <v>2.8319533400000001</v>
      </c>
      <c r="T261" s="100">
        <f t="shared" si="308"/>
        <v>0</v>
      </c>
      <c r="U261" s="109" t="str">
        <f t="shared" ref="U261" si="375">U260</f>
        <v>J=</v>
      </c>
      <c r="V261" s="140">
        <f t="shared" si="349"/>
        <v>44762</v>
      </c>
      <c r="W261" s="4"/>
      <c r="AE261" s="9"/>
      <c r="AF261" s="9"/>
      <c r="AG261" s="9"/>
    </row>
    <row r="262" spans="1:33" x14ac:dyDescent="0.2">
      <c r="A262" s="103">
        <f t="shared" si="300"/>
        <v>44740</v>
      </c>
      <c r="B262" s="100">
        <f t="shared" si="297"/>
        <v>1063.87616357</v>
      </c>
      <c r="C262" s="3">
        <f t="shared" si="315"/>
        <v>1054.2693095899999</v>
      </c>
      <c r="D262" s="104">
        <f t="shared" si="310"/>
        <v>990.54300000000001</v>
      </c>
      <c r="E262" s="137">
        <f>IF(DAY(A261)=$A$5,VLOOKUP(A261,[1]A!$E$15:$G$200,3),E261)</f>
        <v>1013.164</v>
      </c>
      <c r="F262" s="105">
        <f t="shared" si="311"/>
        <v>44702</v>
      </c>
      <c r="G262" s="159">
        <f t="shared" si="312"/>
        <v>2.2836969217893577E-2</v>
      </c>
      <c r="H262" s="106">
        <f t="shared" si="301"/>
        <v>8</v>
      </c>
      <c r="I262" s="106">
        <f t="shared" si="302"/>
        <v>30</v>
      </c>
      <c r="J262" s="100">
        <f t="shared" si="303"/>
        <v>1.006039527214087</v>
      </c>
      <c r="K262" s="3">
        <v>1</v>
      </c>
      <c r="L262" s="100">
        <f t="shared" si="347"/>
        <v>1.0060395200000001</v>
      </c>
      <c r="M262" s="100">
        <f t="shared" si="298"/>
        <v>1060.6365901700001</v>
      </c>
      <c r="N262" s="24">
        <f t="shared" si="313"/>
        <v>0</v>
      </c>
      <c r="O262" s="99">
        <f t="shared" si="304"/>
        <v>0</v>
      </c>
      <c r="P262" s="100">
        <f t="shared" si="345"/>
        <v>0</v>
      </c>
      <c r="Q262" s="99">
        <f t="shared" si="305"/>
        <v>0.14710000000000001</v>
      </c>
      <c r="R262" s="8">
        <f t="shared" si="306"/>
        <v>1.0030543670000001</v>
      </c>
      <c r="S262" s="100">
        <f t="shared" si="307"/>
        <v>3.2395733999999998</v>
      </c>
      <c r="T262" s="100">
        <f t="shared" si="308"/>
        <v>0</v>
      </c>
      <c r="U262" s="109" t="str">
        <f t="shared" ref="U262" si="376">U261</f>
        <v>J=</v>
      </c>
      <c r="V262" s="140">
        <f t="shared" si="349"/>
        <v>44762</v>
      </c>
      <c r="W262" s="4"/>
      <c r="AE262" s="9"/>
      <c r="AF262" s="9"/>
      <c r="AG262" s="9"/>
    </row>
    <row r="263" spans="1:33" x14ac:dyDescent="0.2">
      <c r="A263" s="103">
        <f t="shared" si="300"/>
        <v>44741</v>
      </c>
      <c r="B263" s="100">
        <f t="shared" si="297"/>
        <v>1065.0831587600001</v>
      </c>
      <c r="C263" s="3">
        <f t="shared" si="315"/>
        <v>1054.2693095899999</v>
      </c>
      <c r="D263" s="104">
        <f t="shared" si="310"/>
        <v>990.54300000000001</v>
      </c>
      <c r="E263" s="137">
        <f>IF(DAY(A262)=$A$5,VLOOKUP(A262,[1]A!$E$15:$G$200,3),E262)</f>
        <v>1013.164</v>
      </c>
      <c r="F263" s="105">
        <f t="shared" si="311"/>
        <v>44702</v>
      </c>
      <c r="G263" s="159">
        <f t="shared" si="312"/>
        <v>2.2836969217893577E-2</v>
      </c>
      <c r="H263" s="106">
        <f t="shared" si="301"/>
        <v>9</v>
      </c>
      <c r="I263" s="106">
        <f t="shared" si="302"/>
        <v>30</v>
      </c>
      <c r="J263" s="100">
        <f t="shared" si="303"/>
        <v>1.0067970283217249</v>
      </c>
      <c r="K263" s="3">
        <v>1</v>
      </c>
      <c r="L263" s="100">
        <f t="shared" si="347"/>
        <v>1.00679702</v>
      </c>
      <c r="M263" s="100">
        <f t="shared" si="298"/>
        <v>1061.43519917</v>
      </c>
      <c r="N263" s="24">
        <f t="shared" si="313"/>
        <v>0</v>
      </c>
      <c r="O263" s="99">
        <f t="shared" si="304"/>
        <v>0</v>
      </c>
      <c r="P263" s="100">
        <f t="shared" si="345"/>
        <v>0</v>
      </c>
      <c r="Q263" s="99">
        <f t="shared" si="305"/>
        <v>0.14710000000000001</v>
      </c>
      <c r="R263" s="8">
        <f t="shared" si="306"/>
        <v>1.003436818</v>
      </c>
      <c r="S263" s="100">
        <f t="shared" si="307"/>
        <v>3.6479595900000001</v>
      </c>
      <c r="T263" s="100">
        <f t="shared" si="308"/>
        <v>0</v>
      </c>
      <c r="U263" s="109" t="str">
        <f t="shared" ref="U263" si="377">U262</f>
        <v>J=</v>
      </c>
      <c r="V263" s="140">
        <f t="shared" si="349"/>
        <v>44762</v>
      </c>
      <c r="W263" s="4"/>
      <c r="AE263" s="9"/>
      <c r="AF263" s="9"/>
      <c r="AG263" s="9"/>
    </row>
    <row r="264" spans="1:33" x14ac:dyDescent="0.2">
      <c r="A264" s="103">
        <f t="shared" si="300"/>
        <v>44742</v>
      </c>
      <c r="B264" s="100">
        <f t="shared" si="297"/>
        <v>1066.2915231300001</v>
      </c>
      <c r="C264" s="3">
        <f t="shared" si="315"/>
        <v>1054.2693095899999</v>
      </c>
      <c r="D264" s="104">
        <f t="shared" si="310"/>
        <v>990.54300000000001</v>
      </c>
      <c r="E264" s="137">
        <f>IF(DAY(A263)=$A$5,VLOOKUP(A263,[1]A!$E$15:$G$200,3),E263)</f>
        <v>1013.164</v>
      </c>
      <c r="F264" s="105">
        <f t="shared" si="311"/>
        <v>44702</v>
      </c>
      <c r="G264" s="159">
        <f t="shared" si="312"/>
        <v>2.2836969217893577E-2</v>
      </c>
      <c r="H264" s="106">
        <f t="shared" si="301"/>
        <v>10</v>
      </c>
      <c r="I264" s="106">
        <f t="shared" si="302"/>
        <v>30</v>
      </c>
      <c r="J264" s="100">
        <f t="shared" si="303"/>
        <v>1.0075550997925666</v>
      </c>
      <c r="K264" s="3">
        <v>1</v>
      </c>
      <c r="L264" s="100">
        <f t="shared" si="347"/>
        <v>1.0075550900000001</v>
      </c>
      <c r="M264" s="100">
        <f t="shared" si="298"/>
        <v>1062.2344091</v>
      </c>
      <c r="N264" s="24">
        <f t="shared" si="313"/>
        <v>0</v>
      </c>
      <c r="O264" s="99">
        <f t="shared" si="304"/>
        <v>0</v>
      </c>
      <c r="P264" s="100">
        <f t="shared" si="345"/>
        <v>0</v>
      </c>
      <c r="Q264" s="99">
        <f t="shared" si="305"/>
        <v>0.14710000000000001</v>
      </c>
      <c r="R264" s="8">
        <f t="shared" si="306"/>
        <v>1.0038194149999999</v>
      </c>
      <c r="S264" s="100">
        <f t="shared" si="307"/>
        <v>4.0571140300000001</v>
      </c>
      <c r="T264" s="100">
        <f t="shared" si="308"/>
        <v>0</v>
      </c>
      <c r="U264" s="109" t="str">
        <f t="shared" ref="U264" si="378">U263</f>
        <v>J=</v>
      </c>
      <c r="V264" s="140">
        <f t="shared" si="349"/>
        <v>44762</v>
      </c>
      <c r="W264" s="4"/>
      <c r="AE264" s="9"/>
      <c r="AF264" s="9"/>
      <c r="AG264" s="9"/>
    </row>
    <row r="265" spans="1:33" x14ac:dyDescent="0.2">
      <c r="A265" s="103">
        <f t="shared" si="300"/>
        <v>44743</v>
      </c>
      <c r="B265" s="100">
        <f t="shared" si="297"/>
        <v>1067.5012683</v>
      </c>
      <c r="C265" s="3">
        <f t="shared" si="315"/>
        <v>1054.2693095899999</v>
      </c>
      <c r="D265" s="104">
        <f t="shared" si="310"/>
        <v>990.54300000000001</v>
      </c>
      <c r="E265" s="137">
        <f>IF(DAY(A264)=$A$5,VLOOKUP(A264,[1]A!$E$15:$G$200,3),E264)</f>
        <v>1013.164</v>
      </c>
      <c r="F265" s="105">
        <f t="shared" si="311"/>
        <v>44702</v>
      </c>
      <c r="G265" s="159">
        <f t="shared" si="312"/>
        <v>2.2836969217893577E-2</v>
      </c>
      <c r="H265" s="106">
        <f t="shared" si="301"/>
        <v>11</v>
      </c>
      <c r="I265" s="106">
        <f t="shared" si="302"/>
        <v>30</v>
      </c>
      <c r="J265" s="100">
        <f t="shared" si="303"/>
        <v>1.0083137420560693</v>
      </c>
      <c r="K265" s="3">
        <v>1</v>
      </c>
      <c r="L265" s="100">
        <f t="shared" si="347"/>
        <v>1.00831374</v>
      </c>
      <c r="M265" s="100">
        <f t="shared" si="298"/>
        <v>1063.03423051</v>
      </c>
      <c r="N265" s="24">
        <f t="shared" si="313"/>
        <v>0</v>
      </c>
      <c r="O265" s="99">
        <f t="shared" si="304"/>
        <v>0</v>
      </c>
      <c r="P265" s="100">
        <f t="shared" si="345"/>
        <v>0</v>
      </c>
      <c r="Q265" s="99">
        <f t="shared" si="305"/>
        <v>0.14710000000000001</v>
      </c>
      <c r="R265" s="8">
        <f t="shared" si="306"/>
        <v>1.004202158</v>
      </c>
      <c r="S265" s="100">
        <f t="shared" si="307"/>
        <v>4.46703779</v>
      </c>
      <c r="T265" s="100">
        <f t="shared" si="308"/>
        <v>0</v>
      </c>
      <c r="U265" s="109" t="str">
        <f t="shared" ref="U265" si="379">U264</f>
        <v>J=</v>
      </c>
      <c r="V265" s="140">
        <f t="shared" si="349"/>
        <v>44762</v>
      </c>
      <c r="W265" s="4"/>
      <c r="AE265" s="9"/>
      <c r="AF265" s="9"/>
      <c r="AG265" s="9"/>
    </row>
    <row r="266" spans="1:33" x14ac:dyDescent="0.2">
      <c r="A266" s="103">
        <f t="shared" si="300"/>
        <v>44744</v>
      </c>
      <c r="B266" s="100">
        <f t="shared" ref="B266:B329" si="380">(M266+S266)</f>
        <v>1068.71237415</v>
      </c>
      <c r="C266" s="3">
        <f t="shared" si="315"/>
        <v>1054.2693095899999</v>
      </c>
      <c r="D266" s="104">
        <f t="shared" si="310"/>
        <v>990.54300000000001</v>
      </c>
      <c r="E266" s="137">
        <f>IF(DAY(A265)=$A$5,VLOOKUP(A265,[1]A!$E$15:$G$200,3),E265)</f>
        <v>1013.164</v>
      </c>
      <c r="F266" s="105">
        <f t="shared" si="311"/>
        <v>44702</v>
      </c>
      <c r="G266" s="159">
        <f t="shared" si="312"/>
        <v>2.2836969217893577E-2</v>
      </c>
      <c r="H266" s="106">
        <f t="shared" si="301"/>
        <v>12</v>
      </c>
      <c r="I266" s="106">
        <f t="shared" si="302"/>
        <v>30</v>
      </c>
      <c r="J266" s="100">
        <f t="shared" si="303"/>
        <v>1.0090729555420135</v>
      </c>
      <c r="K266" s="3">
        <v>1</v>
      </c>
      <c r="L266" s="100">
        <f t="shared" si="347"/>
        <v>1.00907295</v>
      </c>
      <c r="M266" s="100">
        <f t="shared" ref="M266:M329" si="381">TRUNC(C266*L266,8)</f>
        <v>1063.8346423200001</v>
      </c>
      <c r="N266" s="24">
        <f t="shared" si="313"/>
        <v>0</v>
      </c>
      <c r="O266" s="99">
        <f t="shared" si="304"/>
        <v>0</v>
      </c>
      <c r="P266" s="100">
        <f t="shared" si="345"/>
        <v>0</v>
      </c>
      <c r="Q266" s="99">
        <f t="shared" si="305"/>
        <v>0.14710000000000001</v>
      </c>
      <c r="R266" s="8">
        <f t="shared" si="306"/>
        <v>1.004585047</v>
      </c>
      <c r="S266" s="100">
        <f t="shared" si="307"/>
        <v>4.8777318300000001</v>
      </c>
      <c r="T266" s="100">
        <f t="shared" si="308"/>
        <v>0</v>
      </c>
      <c r="U266" s="109" t="str">
        <f t="shared" ref="U266" si="382">U265</f>
        <v>J=</v>
      </c>
      <c r="V266" s="140">
        <f t="shared" si="349"/>
        <v>44762</v>
      </c>
      <c r="W266" s="4"/>
      <c r="AE266" s="9"/>
      <c r="AF266" s="9"/>
      <c r="AG266" s="9"/>
    </row>
    <row r="267" spans="1:33" x14ac:dyDescent="0.2">
      <c r="A267" s="103">
        <f t="shared" ref="A267:A330" si="383">(A266+1)</f>
        <v>44745</v>
      </c>
      <c r="B267" s="100">
        <f t="shared" si="380"/>
        <v>1069.9248618199999</v>
      </c>
      <c r="C267" s="3">
        <f t="shared" si="315"/>
        <v>1054.2693095899999</v>
      </c>
      <c r="D267" s="104">
        <f t="shared" si="310"/>
        <v>990.54300000000001</v>
      </c>
      <c r="E267" s="137">
        <f>IF(DAY(A266)=$A$5,VLOOKUP(A266,[1]A!$E$15:$G$200,3),E266)</f>
        <v>1013.164</v>
      </c>
      <c r="F267" s="105">
        <f t="shared" si="311"/>
        <v>44702</v>
      </c>
      <c r="G267" s="159">
        <f t="shared" si="312"/>
        <v>2.2836969217893577E-2</v>
      </c>
      <c r="H267" s="106">
        <f t="shared" ref="H267:H330" si="384">IF(A267&gt;A$7,IF(DAY(A267)=A$5+1,1,H266+1),0)</f>
        <v>13</v>
      </c>
      <c r="I267" s="106">
        <f t="shared" ref="I267:I330" si="385">IF(DAY(A267)=A$5+1,DAY(EOMONTH(A267,0)),I266)</f>
        <v>30</v>
      </c>
      <c r="J267" s="100">
        <f t="shared" ref="J267:J330" si="386">IF(E267&gt;D267,((E267/D267)^(H267/I267)),1)</f>
        <v>1.0098327406805032</v>
      </c>
      <c r="K267" s="3">
        <v>1</v>
      </c>
      <c r="L267" s="100">
        <f t="shared" si="347"/>
        <v>1.00983274</v>
      </c>
      <c r="M267" s="100">
        <f t="shared" si="381"/>
        <v>1064.6356656</v>
      </c>
      <c r="N267" s="24">
        <f t="shared" si="313"/>
        <v>0</v>
      </c>
      <c r="O267" s="99">
        <f t="shared" ref="O267:O330" si="387">IF(N267&gt;0,VLOOKUP(N267,$X$10:$AD$62,7),0)</f>
        <v>0</v>
      </c>
      <c r="P267" s="100">
        <f t="shared" si="345"/>
        <v>0</v>
      </c>
      <c r="Q267" s="99">
        <f t="shared" ref="Q267:Q330" si="388">(Q266)</f>
        <v>0.14710000000000001</v>
      </c>
      <c r="R267" s="8">
        <f t="shared" ref="R267:R330" si="389">ROUND((1+Q267)^(30/360)^(H267/I267),9)</f>
        <v>1.0049680809999999</v>
      </c>
      <c r="S267" s="100">
        <f t="shared" ref="S267:S330" si="390">TRUNC(M267*(R267-1),8)</f>
        <v>5.28919622</v>
      </c>
      <c r="T267" s="100">
        <f t="shared" ref="T267:T330" si="391">IF(N267&gt;0,P267+S267,0)</f>
        <v>0</v>
      </c>
      <c r="U267" s="109" t="str">
        <f t="shared" ref="U267" si="392">U266</f>
        <v>J=</v>
      </c>
      <c r="V267" s="140">
        <f t="shared" si="349"/>
        <v>44762</v>
      </c>
      <c r="W267" s="4"/>
      <c r="AE267" s="9"/>
      <c r="AF267" s="9"/>
      <c r="AG267" s="9"/>
    </row>
    <row r="268" spans="1:33" x14ac:dyDescent="0.2">
      <c r="A268" s="103">
        <f t="shared" si="383"/>
        <v>44746</v>
      </c>
      <c r="B268" s="100">
        <f t="shared" si="380"/>
        <v>1071.1387132900002</v>
      </c>
      <c r="C268" s="3">
        <f t="shared" si="315"/>
        <v>1054.2693095899999</v>
      </c>
      <c r="D268" s="104">
        <f t="shared" ref="D268:D331" si="393">IF(E268=E267,D267,E267)</f>
        <v>990.54300000000001</v>
      </c>
      <c r="E268" s="137">
        <f>IF(DAY(A267)=$A$5,VLOOKUP(A267,[1]A!$E$15:$G$200,3),E267)</f>
        <v>1013.164</v>
      </c>
      <c r="F268" s="105">
        <f t="shared" ref="F268:F331" si="394">IF(D268=D267,F267,EDATE(A268,-1))</f>
        <v>44702</v>
      </c>
      <c r="G268" s="159">
        <f t="shared" ref="G268:G331" si="395">(E268/D268)-1</f>
        <v>2.2836969217893577E-2</v>
      </c>
      <c r="H268" s="106">
        <f t="shared" si="384"/>
        <v>14</v>
      </c>
      <c r="I268" s="106">
        <f t="shared" si="385"/>
        <v>30</v>
      </c>
      <c r="J268" s="100">
        <f t="shared" si="386"/>
        <v>1.0105930979019659</v>
      </c>
      <c r="K268" s="3">
        <v>1</v>
      </c>
      <c r="L268" s="100">
        <f t="shared" si="347"/>
        <v>1.01059309</v>
      </c>
      <c r="M268" s="100">
        <f t="shared" si="381"/>
        <v>1065.4372792700001</v>
      </c>
      <c r="N268" s="24">
        <f t="shared" ref="N268:N331" si="396">IF(DAY(A268)=A$5,VLOOKUP(A268,$Y$10:$AG$62,8),0)</f>
        <v>0</v>
      </c>
      <c r="O268" s="99">
        <f t="shared" si="387"/>
        <v>0</v>
      </c>
      <c r="P268" s="100">
        <f t="shared" si="345"/>
        <v>0</v>
      </c>
      <c r="Q268" s="99">
        <f t="shared" si="388"/>
        <v>0.14710000000000001</v>
      </c>
      <c r="R268" s="8">
        <f t="shared" si="389"/>
        <v>1.005351262</v>
      </c>
      <c r="S268" s="100">
        <f t="shared" si="390"/>
        <v>5.7014340199999998</v>
      </c>
      <c r="T268" s="100">
        <f t="shared" si="391"/>
        <v>0</v>
      </c>
      <c r="U268" s="109" t="str">
        <f t="shared" ref="U268" si="397">U267</f>
        <v>J=</v>
      </c>
      <c r="V268" s="140">
        <f t="shared" si="349"/>
        <v>44762</v>
      </c>
      <c r="W268" s="4"/>
      <c r="AE268" s="9"/>
      <c r="AF268" s="9"/>
      <c r="AG268" s="9"/>
    </row>
    <row r="269" spans="1:33" x14ac:dyDescent="0.2">
      <c r="A269" s="103">
        <f t="shared" si="383"/>
        <v>44747</v>
      </c>
      <c r="B269" s="100">
        <f t="shared" si="380"/>
        <v>1072.3539497400002</v>
      </c>
      <c r="C269" s="3">
        <f t="shared" ref="C269:C332" si="398">IF(N268&gt;0,(M268-P268),C268)</f>
        <v>1054.2693095899999</v>
      </c>
      <c r="D269" s="104">
        <f t="shared" si="393"/>
        <v>990.54300000000001</v>
      </c>
      <c r="E269" s="137">
        <f>IF(DAY(A268)=$A$5,VLOOKUP(A268,[1]A!$E$15:$G$200,3),E268)</f>
        <v>1013.164</v>
      </c>
      <c r="F269" s="105">
        <f t="shared" si="394"/>
        <v>44702</v>
      </c>
      <c r="G269" s="159">
        <f t="shared" si="395"/>
        <v>2.2836969217893577E-2</v>
      </c>
      <c r="H269" s="106">
        <f t="shared" si="384"/>
        <v>15</v>
      </c>
      <c r="I269" s="106">
        <f t="shared" si="385"/>
        <v>30</v>
      </c>
      <c r="J269" s="100">
        <f t="shared" si="386"/>
        <v>1.0113540276371542</v>
      </c>
      <c r="K269" s="3">
        <v>1</v>
      </c>
      <c r="L269" s="100">
        <f t="shared" si="347"/>
        <v>1.01135402</v>
      </c>
      <c r="M269" s="100">
        <f t="shared" si="381"/>
        <v>1066.2395044100001</v>
      </c>
      <c r="N269" s="24">
        <f t="shared" si="396"/>
        <v>0</v>
      </c>
      <c r="O269" s="99">
        <f t="shared" si="387"/>
        <v>0</v>
      </c>
      <c r="P269" s="100">
        <f t="shared" si="345"/>
        <v>0</v>
      </c>
      <c r="Q269" s="99">
        <f t="shared" si="388"/>
        <v>0.14710000000000001</v>
      </c>
      <c r="R269" s="8">
        <f t="shared" si="389"/>
        <v>1.005734589</v>
      </c>
      <c r="S269" s="100">
        <f t="shared" si="390"/>
        <v>6.1144453299999997</v>
      </c>
      <c r="T269" s="100">
        <f t="shared" si="391"/>
        <v>0</v>
      </c>
      <c r="U269" s="109" t="str">
        <f t="shared" ref="U269" si="399">U268</f>
        <v>J=</v>
      </c>
      <c r="V269" s="140">
        <f t="shared" si="349"/>
        <v>44762</v>
      </c>
      <c r="W269" s="4"/>
      <c r="AE269" s="9"/>
      <c r="AF269" s="9"/>
      <c r="AG269" s="9"/>
    </row>
    <row r="270" spans="1:33" x14ac:dyDescent="0.2">
      <c r="A270" s="103">
        <f t="shared" si="383"/>
        <v>44748</v>
      </c>
      <c r="B270" s="100">
        <f t="shared" si="380"/>
        <v>1073.57057222</v>
      </c>
      <c r="C270" s="3">
        <f t="shared" si="398"/>
        <v>1054.2693095899999</v>
      </c>
      <c r="D270" s="104">
        <f t="shared" si="393"/>
        <v>990.54300000000001</v>
      </c>
      <c r="E270" s="137">
        <f>IF(DAY(A269)=$A$5,VLOOKUP(A269,[1]A!$E$15:$G$200,3),E269)</f>
        <v>1013.164</v>
      </c>
      <c r="F270" s="105">
        <f t="shared" si="394"/>
        <v>44702</v>
      </c>
      <c r="G270" s="159">
        <f t="shared" si="395"/>
        <v>2.2836969217893577E-2</v>
      </c>
      <c r="H270" s="106">
        <f t="shared" si="384"/>
        <v>16</v>
      </c>
      <c r="I270" s="106">
        <f t="shared" si="385"/>
        <v>30</v>
      </c>
      <c r="J270" s="100">
        <f t="shared" si="386"/>
        <v>1.0121155303171439</v>
      </c>
      <c r="K270" s="3">
        <v>1</v>
      </c>
      <c r="L270" s="100">
        <f t="shared" si="347"/>
        <v>1.01211553</v>
      </c>
      <c r="M270" s="100">
        <f t="shared" si="381"/>
        <v>1067.04234103</v>
      </c>
      <c r="N270" s="24">
        <f t="shared" si="396"/>
        <v>0</v>
      </c>
      <c r="O270" s="99">
        <f t="shared" si="387"/>
        <v>0</v>
      </c>
      <c r="P270" s="100">
        <f t="shared" si="345"/>
        <v>0</v>
      </c>
      <c r="Q270" s="99">
        <f t="shared" si="388"/>
        <v>0.14710000000000001</v>
      </c>
      <c r="R270" s="8">
        <f t="shared" si="389"/>
        <v>1.0061180620000001</v>
      </c>
      <c r="S270" s="100">
        <f t="shared" si="390"/>
        <v>6.5282311899999996</v>
      </c>
      <c r="T270" s="100">
        <f t="shared" si="391"/>
        <v>0</v>
      </c>
      <c r="U270" s="109" t="str">
        <f t="shared" ref="U270" si="400">U269</f>
        <v>J=</v>
      </c>
      <c r="V270" s="140">
        <f t="shared" si="349"/>
        <v>44762</v>
      </c>
      <c r="W270" s="4"/>
      <c r="AE270" s="9"/>
      <c r="AF270" s="9"/>
      <c r="AG270" s="9"/>
    </row>
    <row r="271" spans="1:33" x14ac:dyDescent="0.2">
      <c r="A271" s="103">
        <f t="shared" si="383"/>
        <v>44749</v>
      </c>
      <c r="B271" s="100">
        <f t="shared" si="380"/>
        <v>1074.78856165</v>
      </c>
      <c r="C271" s="3">
        <f t="shared" si="398"/>
        <v>1054.2693095899999</v>
      </c>
      <c r="D271" s="104">
        <f t="shared" si="393"/>
        <v>990.54300000000001</v>
      </c>
      <c r="E271" s="137">
        <f>IF(DAY(A270)=$A$5,VLOOKUP(A270,[1]A!$E$15:$G$200,3),E270)</f>
        <v>1013.164</v>
      </c>
      <c r="F271" s="105">
        <f t="shared" si="394"/>
        <v>44702</v>
      </c>
      <c r="G271" s="159">
        <f t="shared" si="395"/>
        <v>2.2836969217893577E-2</v>
      </c>
      <c r="H271" s="106">
        <f t="shared" si="384"/>
        <v>17</v>
      </c>
      <c r="I271" s="106">
        <f t="shared" si="385"/>
        <v>30</v>
      </c>
      <c r="J271" s="100">
        <f t="shared" si="386"/>
        <v>1.0128776063733358</v>
      </c>
      <c r="K271" s="3">
        <v>1</v>
      </c>
      <c r="L271" s="100">
        <f t="shared" si="347"/>
        <v>1.0128775999999999</v>
      </c>
      <c r="M271" s="100">
        <f t="shared" si="381"/>
        <v>1067.8457680500001</v>
      </c>
      <c r="N271" s="24">
        <f t="shared" si="396"/>
        <v>0</v>
      </c>
      <c r="O271" s="99">
        <f t="shared" si="387"/>
        <v>0</v>
      </c>
      <c r="P271" s="100">
        <f t="shared" si="345"/>
        <v>0</v>
      </c>
      <c r="Q271" s="99">
        <f t="shared" si="388"/>
        <v>0.14710000000000001</v>
      </c>
      <c r="R271" s="8">
        <f t="shared" si="389"/>
        <v>1.0065016819999999</v>
      </c>
      <c r="S271" s="100">
        <f t="shared" si="390"/>
        <v>6.9427935999999999</v>
      </c>
      <c r="T271" s="100">
        <f t="shared" si="391"/>
        <v>0</v>
      </c>
      <c r="U271" s="109" t="str">
        <f t="shared" ref="U271" si="401">U270</f>
        <v>J=</v>
      </c>
      <c r="V271" s="140">
        <f t="shared" si="349"/>
        <v>44762</v>
      </c>
      <c r="W271" s="4"/>
      <c r="AE271" s="9"/>
      <c r="AF271" s="9"/>
      <c r="AG271" s="9"/>
    </row>
    <row r="272" spans="1:33" x14ac:dyDescent="0.2">
      <c r="A272" s="103">
        <f t="shared" si="383"/>
        <v>44750</v>
      </c>
      <c r="B272" s="100">
        <f t="shared" si="380"/>
        <v>1076.0079381400001</v>
      </c>
      <c r="C272" s="3">
        <f t="shared" si="398"/>
        <v>1054.2693095899999</v>
      </c>
      <c r="D272" s="104">
        <f t="shared" si="393"/>
        <v>990.54300000000001</v>
      </c>
      <c r="E272" s="137">
        <f>IF(DAY(A271)=$A$5,VLOOKUP(A271,[1]A!$E$15:$G$200,3),E271)</f>
        <v>1013.164</v>
      </c>
      <c r="F272" s="105">
        <f t="shared" si="394"/>
        <v>44702</v>
      </c>
      <c r="G272" s="159">
        <f t="shared" si="395"/>
        <v>2.2836969217893577E-2</v>
      </c>
      <c r="H272" s="106">
        <f t="shared" si="384"/>
        <v>18</v>
      </c>
      <c r="I272" s="106">
        <f t="shared" si="385"/>
        <v>30</v>
      </c>
      <c r="J272" s="100">
        <f t="shared" si="386"/>
        <v>1.013640256237456</v>
      </c>
      <c r="K272" s="3">
        <v>1</v>
      </c>
      <c r="L272" s="100">
        <f t="shared" si="347"/>
        <v>1.0136402499999999</v>
      </c>
      <c r="M272" s="100">
        <f t="shared" si="381"/>
        <v>1068.6498065400001</v>
      </c>
      <c r="N272" s="24">
        <f t="shared" si="396"/>
        <v>0</v>
      </c>
      <c r="O272" s="99">
        <f t="shared" si="387"/>
        <v>0</v>
      </c>
      <c r="P272" s="100">
        <f t="shared" si="345"/>
        <v>0</v>
      </c>
      <c r="Q272" s="99">
        <f t="shared" si="388"/>
        <v>0.14710000000000001</v>
      </c>
      <c r="R272" s="8">
        <f t="shared" si="389"/>
        <v>1.0068854469999999</v>
      </c>
      <c r="S272" s="100">
        <f t="shared" si="390"/>
        <v>7.3581316000000001</v>
      </c>
      <c r="T272" s="100">
        <f t="shared" si="391"/>
        <v>0</v>
      </c>
      <c r="U272" s="109" t="str">
        <f t="shared" ref="U272" si="402">U271</f>
        <v>J=</v>
      </c>
      <c r="V272" s="140">
        <f t="shared" si="349"/>
        <v>44762</v>
      </c>
      <c r="W272" s="4"/>
      <c r="AE272" s="9"/>
      <c r="AF272" s="9"/>
      <c r="AG272" s="9"/>
    </row>
    <row r="273" spans="1:135" x14ac:dyDescent="0.2">
      <c r="A273" s="103">
        <f t="shared" si="383"/>
        <v>44751</v>
      </c>
      <c r="B273" s="100">
        <f t="shared" si="380"/>
        <v>1077.22870487</v>
      </c>
      <c r="C273" s="3">
        <f t="shared" si="398"/>
        <v>1054.2693095899999</v>
      </c>
      <c r="D273" s="104">
        <f t="shared" si="393"/>
        <v>990.54300000000001</v>
      </c>
      <c r="E273" s="137">
        <f>IF(DAY(A272)=$A$5,VLOOKUP(A272,[1]A!$E$15:$G$200,3),E272)</f>
        <v>1013.164</v>
      </c>
      <c r="F273" s="105">
        <f t="shared" si="394"/>
        <v>44702</v>
      </c>
      <c r="G273" s="159">
        <f t="shared" si="395"/>
        <v>2.2836969217893577E-2</v>
      </c>
      <c r="H273" s="106">
        <f t="shared" si="384"/>
        <v>19</v>
      </c>
      <c r="I273" s="106">
        <f t="shared" si="385"/>
        <v>30</v>
      </c>
      <c r="J273" s="100">
        <f t="shared" si="386"/>
        <v>1.0144034803415549</v>
      </c>
      <c r="K273" s="3">
        <v>1</v>
      </c>
      <c r="L273" s="100">
        <f t="shared" si="347"/>
        <v>1.0144034799999999</v>
      </c>
      <c r="M273" s="100">
        <f t="shared" si="381"/>
        <v>1069.4544565000001</v>
      </c>
      <c r="N273" s="24">
        <f t="shared" si="396"/>
        <v>0</v>
      </c>
      <c r="O273" s="99">
        <f t="shared" si="387"/>
        <v>0</v>
      </c>
      <c r="P273" s="100">
        <f t="shared" si="345"/>
        <v>0</v>
      </c>
      <c r="Q273" s="99">
        <f t="shared" si="388"/>
        <v>0.14710000000000001</v>
      </c>
      <c r="R273" s="8">
        <f t="shared" si="389"/>
        <v>1.0072693589999999</v>
      </c>
      <c r="S273" s="100">
        <f t="shared" si="390"/>
        <v>7.7742483699999996</v>
      </c>
      <c r="T273" s="100">
        <f t="shared" si="391"/>
        <v>0</v>
      </c>
      <c r="U273" s="109" t="str">
        <f t="shared" ref="U273" si="403">U272</f>
        <v>J=</v>
      </c>
      <c r="V273" s="140">
        <f t="shared" si="349"/>
        <v>44762</v>
      </c>
      <c r="W273" s="4"/>
      <c r="X273" s="4"/>
      <c r="Y273" s="4"/>
      <c r="AE273" s="9"/>
      <c r="AF273" s="9"/>
      <c r="AG273" s="9"/>
    </row>
    <row r="274" spans="1:135" x14ac:dyDescent="0.2">
      <c r="A274" s="103">
        <f t="shared" si="383"/>
        <v>44752</v>
      </c>
      <c r="B274" s="100">
        <f t="shared" si="380"/>
        <v>1078.4508416800002</v>
      </c>
      <c r="C274" s="3">
        <f t="shared" si="398"/>
        <v>1054.2693095899999</v>
      </c>
      <c r="D274" s="104">
        <f t="shared" si="393"/>
        <v>990.54300000000001</v>
      </c>
      <c r="E274" s="137">
        <f>IF(DAY(A273)=$A$5,VLOOKUP(A273,[1]A!$E$15:$G$200,3),E273)</f>
        <v>1013.164</v>
      </c>
      <c r="F274" s="105">
        <f t="shared" si="394"/>
        <v>44702</v>
      </c>
      <c r="G274" s="159">
        <f t="shared" si="395"/>
        <v>2.2836969217893577E-2</v>
      </c>
      <c r="H274" s="106">
        <f t="shared" si="384"/>
        <v>20</v>
      </c>
      <c r="I274" s="106">
        <f t="shared" si="385"/>
        <v>30</v>
      </c>
      <c r="J274" s="100">
        <f t="shared" si="386"/>
        <v>1.0151672791180089</v>
      </c>
      <c r="K274" s="3">
        <v>1</v>
      </c>
      <c r="L274" s="100">
        <f t="shared" si="347"/>
        <v>1.0151672700000001</v>
      </c>
      <c r="M274" s="100">
        <f t="shared" si="381"/>
        <v>1070.2596968600001</v>
      </c>
      <c r="N274" s="24">
        <f t="shared" si="396"/>
        <v>0</v>
      </c>
      <c r="O274" s="99">
        <f t="shared" si="387"/>
        <v>0</v>
      </c>
      <c r="P274" s="100">
        <f t="shared" si="345"/>
        <v>0</v>
      </c>
      <c r="Q274" s="99">
        <f t="shared" si="388"/>
        <v>0.14710000000000001</v>
      </c>
      <c r="R274" s="8">
        <f t="shared" si="389"/>
        <v>1.0076534180000001</v>
      </c>
      <c r="S274" s="100">
        <f t="shared" si="390"/>
        <v>8.1911448199999999</v>
      </c>
      <c r="T274" s="100">
        <f t="shared" si="391"/>
        <v>0</v>
      </c>
      <c r="U274" s="109" t="str">
        <f t="shared" ref="U274" si="404">U273</f>
        <v>J=</v>
      </c>
      <c r="V274" s="140">
        <f t="shared" si="349"/>
        <v>44762</v>
      </c>
      <c r="W274" s="4"/>
      <c r="X274" s="4"/>
      <c r="Y274" s="4"/>
      <c r="AE274" s="9"/>
      <c r="AF274" s="9"/>
      <c r="AG274" s="9"/>
    </row>
    <row r="275" spans="1:135" x14ac:dyDescent="0.2">
      <c r="A275" s="103">
        <f t="shared" si="383"/>
        <v>44753</v>
      </c>
      <c r="B275" s="100">
        <f t="shared" si="380"/>
        <v>1079.67437933</v>
      </c>
      <c r="C275" s="3">
        <f t="shared" si="398"/>
        <v>1054.2693095899999</v>
      </c>
      <c r="D275" s="104">
        <f t="shared" si="393"/>
        <v>990.54300000000001</v>
      </c>
      <c r="E275" s="137">
        <f>IF(DAY(A274)=$A$5,VLOOKUP(A274,[1]A!$E$15:$G$200,3),E274)</f>
        <v>1013.164</v>
      </c>
      <c r="F275" s="105">
        <f t="shared" si="394"/>
        <v>44702</v>
      </c>
      <c r="G275" s="159">
        <f t="shared" si="395"/>
        <v>2.2836969217893577E-2</v>
      </c>
      <c r="H275" s="106">
        <f t="shared" si="384"/>
        <v>21</v>
      </c>
      <c r="I275" s="106">
        <f t="shared" si="385"/>
        <v>30</v>
      </c>
      <c r="J275" s="100">
        <f t="shared" si="386"/>
        <v>1.015931652999519</v>
      </c>
      <c r="K275" s="3">
        <v>1</v>
      </c>
      <c r="L275" s="100">
        <f t="shared" si="347"/>
        <v>1.01593165</v>
      </c>
      <c r="M275" s="100">
        <f t="shared" si="381"/>
        <v>1071.06555923</v>
      </c>
      <c r="N275" s="24">
        <f t="shared" si="396"/>
        <v>0</v>
      </c>
      <c r="O275" s="99">
        <f t="shared" si="387"/>
        <v>0</v>
      </c>
      <c r="P275" s="100">
        <f t="shared" si="345"/>
        <v>0</v>
      </c>
      <c r="Q275" s="99">
        <f t="shared" si="388"/>
        <v>0.14710000000000001</v>
      </c>
      <c r="R275" s="8">
        <f t="shared" si="389"/>
        <v>1.008037622</v>
      </c>
      <c r="S275" s="100">
        <f t="shared" si="390"/>
        <v>8.6088201000000009</v>
      </c>
      <c r="T275" s="100">
        <f t="shared" si="391"/>
        <v>0</v>
      </c>
      <c r="U275" s="109" t="str">
        <f t="shared" ref="U275" si="405">U274</f>
        <v>J=</v>
      </c>
      <c r="V275" s="140">
        <f t="shared" si="349"/>
        <v>44762</v>
      </c>
      <c r="W275" s="4"/>
      <c r="X275" s="4"/>
      <c r="Y275" s="4"/>
      <c r="AE275" s="9"/>
      <c r="AF275" s="9"/>
      <c r="AG275" s="9"/>
    </row>
    <row r="276" spans="1:135" x14ac:dyDescent="0.2">
      <c r="A276" s="103">
        <f t="shared" si="383"/>
        <v>44754</v>
      </c>
      <c r="B276" s="100">
        <f t="shared" si="380"/>
        <v>1080.89930084</v>
      </c>
      <c r="C276" s="3">
        <f t="shared" si="398"/>
        <v>1054.2693095899999</v>
      </c>
      <c r="D276" s="104">
        <f t="shared" si="393"/>
        <v>990.54300000000001</v>
      </c>
      <c r="E276" s="137">
        <f>IF(DAY(A275)=$A$5,VLOOKUP(A275,[1]A!$E$15:$G$200,3),E275)</f>
        <v>1013.164</v>
      </c>
      <c r="F276" s="105">
        <f t="shared" si="394"/>
        <v>44702</v>
      </c>
      <c r="G276" s="159">
        <f t="shared" si="395"/>
        <v>2.2836969217893577E-2</v>
      </c>
      <c r="H276" s="106">
        <f t="shared" si="384"/>
        <v>22</v>
      </c>
      <c r="I276" s="106">
        <f t="shared" si="385"/>
        <v>30</v>
      </c>
      <c r="J276" s="100">
        <f t="shared" si="386"/>
        <v>1.0166966024191135</v>
      </c>
      <c r="K276" s="3">
        <v>1</v>
      </c>
      <c r="L276" s="100">
        <f t="shared" si="347"/>
        <v>1.0166966</v>
      </c>
      <c r="M276" s="100">
        <f t="shared" si="381"/>
        <v>1071.87202254</v>
      </c>
      <c r="N276" s="24">
        <f t="shared" si="396"/>
        <v>0</v>
      </c>
      <c r="O276" s="99">
        <f t="shared" si="387"/>
        <v>0</v>
      </c>
      <c r="P276" s="100">
        <f t="shared" si="345"/>
        <v>0</v>
      </c>
      <c r="Q276" s="99">
        <f t="shared" si="388"/>
        <v>0.14710000000000001</v>
      </c>
      <c r="R276" s="8">
        <f t="shared" si="389"/>
        <v>1.008421974</v>
      </c>
      <c r="S276" s="100">
        <f t="shared" si="390"/>
        <v>9.0272783000000008</v>
      </c>
      <c r="T276" s="100">
        <f t="shared" si="391"/>
        <v>0</v>
      </c>
      <c r="U276" s="109" t="str">
        <f t="shared" ref="U276" si="406">U275</f>
        <v>J=</v>
      </c>
      <c r="V276" s="140">
        <f t="shared" si="349"/>
        <v>44762</v>
      </c>
      <c r="W276" s="4"/>
      <c r="X276" s="4"/>
      <c r="Y276" s="4"/>
      <c r="AE276" s="9"/>
      <c r="AF276" s="9"/>
      <c r="AG276" s="9"/>
    </row>
    <row r="277" spans="1:135" x14ac:dyDescent="0.2">
      <c r="A277" s="103">
        <f t="shared" si="383"/>
        <v>44755</v>
      </c>
      <c r="B277" s="100">
        <f t="shared" si="380"/>
        <v>1082.12560405</v>
      </c>
      <c r="C277" s="3">
        <f t="shared" si="398"/>
        <v>1054.2693095899999</v>
      </c>
      <c r="D277" s="104">
        <f t="shared" si="393"/>
        <v>990.54300000000001</v>
      </c>
      <c r="E277" s="137">
        <f>IF(DAY(A276)=$A$5,VLOOKUP(A276,[1]A!$E$15:$G$200,3),E276)</f>
        <v>1013.164</v>
      </c>
      <c r="F277" s="105">
        <f t="shared" si="394"/>
        <v>44702</v>
      </c>
      <c r="G277" s="159">
        <f t="shared" si="395"/>
        <v>2.2836969217893577E-2</v>
      </c>
      <c r="H277" s="106">
        <f t="shared" si="384"/>
        <v>23</v>
      </c>
      <c r="I277" s="106">
        <f t="shared" si="385"/>
        <v>30</v>
      </c>
      <c r="J277" s="100">
        <f t="shared" si="386"/>
        <v>1.0174621278101452</v>
      </c>
      <c r="K277" s="3">
        <v>1</v>
      </c>
      <c r="L277" s="100">
        <f t="shared" si="347"/>
        <v>1.01746212</v>
      </c>
      <c r="M277" s="100">
        <f t="shared" si="381"/>
        <v>1072.67908678</v>
      </c>
      <c r="N277" s="24">
        <f t="shared" si="396"/>
        <v>0</v>
      </c>
      <c r="O277" s="99">
        <f t="shared" si="387"/>
        <v>0</v>
      </c>
      <c r="P277" s="100">
        <f t="shared" si="345"/>
        <v>0</v>
      </c>
      <c r="Q277" s="99">
        <f t="shared" si="388"/>
        <v>0.14710000000000001</v>
      </c>
      <c r="R277" s="8">
        <f t="shared" si="389"/>
        <v>1.008806471</v>
      </c>
      <c r="S277" s="100">
        <f t="shared" si="390"/>
        <v>9.4465172699999993</v>
      </c>
      <c r="T277" s="100">
        <f t="shared" si="391"/>
        <v>0</v>
      </c>
      <c r="U277" s="109" t="str">
        <f t="shared" ref="U277" si="407">U276</f>
        <v>J=</v>
      </c>
      <c r="V277" s="140">
        <f t="shared" si="349"/>
        <v>44762</v>
      </c>
      <c r="W277" s="4"/>
      <c r="X277" s="4"/>
      <c r="Y277" s="4"/>
      <c r="AE277" s="9"/>
      <c r="AF277" s="9"/>
      <c r="AG277" s="9"/>
    </row>
    <row r="278" spans="1:135" x14ac:dyDescent="0.2">
      <c r="A278" s="103">
        <f t="shared" si="383"/>
        <v>44756</v>
      </c>
      <c r="B278" s="100">
        <f t="shared" si="380"/>
        <v>1083.35330385</v>
      </c>
      <c r="C278" s="3">
        <f t="shared" si="398"/>
        <v>1054.2693095899999</v>
      </c>
      <c r="D278" s="104">
        <f t="shared" si="393"/>
        <v>990.54300000000001</v>
      </c>
      <c r="E278" s="137">
        <f>IF(DAY(A277)=$A$5,VLOOKUP(A277,[1]A!$E$15:$G$200,3),E277)</f>
        <v>1013.164</v>
      </c>
      <c r="F278" s="105">
        <f t="shared" si="394"/>
        <v>44702</v>
      </c>
      <c r="G278" s="159">
        <f t="shared" si="395"/>
        <v>2.2836969217893577E-2</v>
      </c>
      <c r="H278" s="106">
        <f t="shared" si="384"/>
        <v>24</v>
      </c>
      <c r="I278" s="106">
        <f t="shared" si="385"/>
        <v>30</v>
      </c>
      <c r="J278" s="100">
        <f t="shared" si="386"/>
        <v>1.0182282296062943</v>
      </c>
      <c r="K278" s="3">
        <v>1</v>
      </c>
      <c r="L278" s="100">
        <f t="shared" si="347"/>
        <v>1.0182282199999999</v>
      </c>
      <c r="M278" s="100">
        <f t="shared" si="381"/>
        <v>1073.4867624999999</v>
      </c>
      <c r="N278" s="24">
        <f t="shared" si="396"/>
        <v>0</v>
      </c>
      <c r="O278" s="99">
        <f t="shared" si="387"/>
        <v>0</v>
      </c>
      <c r="P278" s="100">
        <f t="shared" si="345"/>
        <v>0</v>
      </c>
      <c r="Q278" s="99">
        <f t="shared" si="388"/>
        <v>0.14710000000000001</v>
      </c>
      <c r="R278" s="8">
        <f t="shared" si="389"/>
        <v>1.009191116</v>
      </c>
      <c r="S278" s="100">
        <f t="shared" si="390"/>
        <v>9.8665413500000003</v>
      </c>
      <c r="T278" s="100">
        <f t="shared" si="391"/>
        <v>0</v>
      </c>
      <c r="U278" s="109" t="str">
        <f t="shared" ref="U278" si="408">U277</f>
        <v>J=</v>
      </c>
      <c r="V278" s="140">
        <f t="shared" si="349"/>
        <v>44762</v>
      </c>
      <c r="W278" s="4"/>
      <c r="X278" s="4"/>
      <c r="Y278" s="4"/>
      <c r="AE278" s="9"/>
      <c r="AF278" s="9"/>
      <c r="AG278" s="9"/>
    </row>
    <row r="279" spans="1:135" x14ac:dyDescent="0.2">
      <c r="A279" s="103">
        <f t="shared" si="383"/>
        <v>44757</v>
      </c>
      <c r="B279" s="100">
        <f t="shared" si="380"/>
        <v>1084.5823991700001</v>
      </c>
      <c r="C279" s="3">
        <f t="shared" si="398"/>
        <v>1054.2693095899999</v>
      </c>
      <c r="D279" s="104">
        <f t="shared" si="393"/>
        <v>990.54300000000001</v>
      </c>
      <c r="E279" s="137">
        <f>IF(DAY(A278)=$A$5,VLOOKUP(A278,[1]A!$E$15:$G$200,3),E278)</f>
        <v>1013.164</v>
      </c>
      <c r="F279" s="105">
        <f t="shared" si="394"/>
        <v>44702</v>
      </c>
      <c r="G279" s="159">
        <f t="shared" si="395"/>
        <v>2.2836969217893577E-2</v>
      </c>
      <c r="H279" s="106">
        <f t="shared" si="384"/>
        <v>25</v>
      </c>
      <c r="I279" s="106">
        <f t="shared" si="385"/>
        <v>30</v>
      </c>
      <c r="J279" s="100">
        <f t="shared" si="386"/>
        <v>1.018994908241567</v>
      </c>
      <c r="K279" s="3">
        <v>1</v>
      </c>
      <c r="L279" s="100">
        <f t="shared" si="347"/>
        <v>1.0189949</v>
      </c>
      <c r="M279" s="100">
        <f t="shared" si="381"/>
        <v>1074.29504969</v>
      </c>
      <c r="N279" s="24">
        <f t="shared" si="396"/>
        <v>0</v>
      </c>
      <c r="O279" s="99">
        <f t="shared" si="387"/>
        <v>0</v>
      </c>
      <c r="P279" s="100">
        <f t="shared" si="345"/>
        <v>0</v>
      </c>
      <c r="Q279" s="99">
        <f t="shared" si="388"/>
        <v>0.14710000000000001</v>
      </c>
      <c r="R279" s="8">
        <f t="shared" si="389"/>
        <v>1.0095759070000001</v>
      </c>
      <c r="S279" s="100">
        <f t="shared" si="390"/>
        <v>10.28734948</v>
      </c>
      <c r="T279" s="100">
        <f t="shared" si="391"/>
        <v>0</v>
      </c>
      <c r="U279" s="109" t="str">
        <f t="shared" ref="U279" si="409">U278</f>
        <v>J=</v>
      </c>
      <c r="V279" s="140">
        <f t="shared" si="349"/>
        <v>44762</v>
      </c>
      <c r="W279" s="4"/>
      <c r="X279" s="4"/>
      <c r="Y279" s="4"/>
      <c r="AE279" s="9"/>
      <c r="AF279" s="9"/>
      <c r="AG279" s="9"/>
    </row>
    <row r="280" spans="1:135" x14ac:dyDescent="0.2">
      <c r="A280" s="103">
        <f t="shared" si="383"/>
        <v>44758</v>
      </c>
      <c r="B280" s="100">
        <f t="shared" si="380"/>
        <v>1085.81289214</v>
      </c>
      <c r="C280" s="3">
        <f t="shared" si="398"/>
        <v>1054.2693095899999</v>
      </c>
      <c r="D280" s="104">
        <f t="shared" si="393"/>
        <v>990.54300000000001</v>
      </c>
      <c r="E280" s="137">
        <f>IF(DAY(A279)=$A$5,VLOOKUP(A279,[1]A!$E$15:$G$200,3),E279)</f>
        <v>1013.164</v>
      </c>
      <c r="F280" s="105">
        <f t="shared" si="394"/>
        <v>44702</v>
      </c>
      <c r="G280" s="159">
        <f t="shared" si="395"/>
        <v>2.2836969217893577E-2</v>
      </c>
      <c r="H280" s="106">
        <f t="shared" si="384"/>
        <v>26</v>
      </c>
      <c r="I280" s="106">
        <f t="shared" si="385"/>
        <v>30</v>
      </c>
      <c r="J280" s="100">
        <f t="shared" si="386"/>
        <v>1.0197621641502963</v>
      </c>
      <c r="K280" s="3">
        <v>1</v>
      </c>
      <c r="L280" s="100">
        <f t="shared" si="347"/>
        <v>1.01976216</v>
      </c>
      <c r="M280" s="100">
        <f t="shared" si="381"/>
        <v>1075.10394836</v>
      </c>
      <c r="N280" s="24">
        <f t="shared" si="396"/>
        <v>0</v>
      </c>
      <c r="O280" s="99">
        <f t="shared" si="387"/>
        <v>0</v>
      </c>
      <c r="P280" s="100">
        <f t="shared" si="345"/>
        <v>0</v>
      </c>
      <c r="Q280" s="99">
        <f t="shared" si="388"/>
        <v>0.14710000000000001</v>
      </c>
      <c r="R280" s="8">
        <f t="shared" si="389"/>
        <v>1.0099608449999999</v>
      </c>
      <c r="S280" s="100">
        <f t="shared" si="390"/>
        <v>10.70894378</v>
      </c>
      <c r="T280" s="100">
        <f t="shared" si="391"/>
        <v>0</v>
      </c>
      <c r="U280" s="109" t="str">
        <f t="shared" ref="U280" si="410">U279</f>
        <v>J=</v>
      </c>
      <c r="V280" s="140">
        <f t="shared" si="349"/>
        <v>44762</v>
      </c>
      <c r="W280" s="4"/>
      <c r="X280" s="4"/>
      <c r="Y280" s="4"/>
      <c r="AE280" s="9"/>
      <c r="AF280" s="9"/>
      <c r="AG280" s="9"/>
    </row>
    <row r="281" spans="1:135" x14ac:dyDescent="0.2">
      <c r="A281" s="103">
        <f t="shared" si="383"/>
        <v>44759</v>
      </c>
      <c r="B281" s="100">
        <f t="shared" si="380"/>
        <v>1087.0447721100002</v>
      </c>
      <c r="C281" s="3">
        <f t="shared" si="398"/>
        <v>1054.2693095899999</v>
      </c>
      <c r="D281" s="104">
        <f t="shared" si="393"/>
        <v>990.54300000000001</v>
      </c>
      <c r="E281" s="137">
        <f>IF(DAY(A280)=$A$5,VLOOKUP(A280,[1]A!$E$15:$G$200,3),E280)</f>
        <v>1013.164</v>
      </c>
      <c r="F281" s="105">
        <f t="shared" si="394"/>
        <v>44702</v>
      </c>
      <c r="G281" s="159">
        <f t="shared" si="395"/>
        <v>2.2836969217893577E-2</v>
      </c>
      <c r="H281" s="106">
        <f t="shared" si="384"/>
        <v>27</v>
      </c>
      <c r="I281" s="106">
        <f t="shared" si="385"/>
        <v>30</v>
      </c>
      <c r="J281" s="100">
        <f t="shared" si="386"/>
        <v>1.0205299977671423</v>
      </c>
      <c r="K281" s="3">
        <v>1</v>
      </c>
      <c r="L281" s="100">
        <f t="shared" si="347"/>
        <v>1.02052999</v>
      </c>
      <c r="M281" s="100">
        <f t="shared" si="381"/>
        <v>1075.9134479700001</v>
      </c>
      <c r="N281" s="24">
        <f t="shared" si="396"/>
        <v>0</v>
      </c>
      <c r="O281" s="99">
        <f t="shared" si="387"/>
        <v>0</v>
      </c>
      <c r="P281" s="100">
        <f t="shared" si="345"/>
        <v>0</v>
      </c>
      <c r="Q281" s="99">
        <f t="shared" si="388"/>
        <v>0.14710000000000001</v>
      </c>
      <c r="R281" s="8">
        <f t="shared" si="389"/>
        <v>1.0103459290000001</v>
      </c>
      <c r="S281" s="100">
        <f t="shared" si="390"/>
        <v>11.13132414</v>
      </c>
      <c r="T281" s="100">
        <f t="shared" si="391"/>
        <v>0</v>
      </c>
      <c r="U281" s="109" t="str">
        <f t="shared" ref="U281" si="411">U280</f>
        <v>J=</v>
      </c>
      <c r="V281" s="140">
        <f t="shared" si="349"/>
        <v>44762</v>
      </c>
      <c r="W281" s="4"/>
      <c r="X281" s="4"/>
      <c r="Y281" s="4"/>
      <c r="AE281" s="9"/>
      <c r="AF281" s="9"/>
      <c r="AG281" s="9"/>
    </row>
    <row r="282" spans="1:135" x14ac:dyDescent="0.2">
      <c r="A282" s="103">
        <f t="shared" si="383"/>
        <v>44760</v>
      </c>
      <c r="B282" s="100">
        <f t="shared" si="380"/>
        <v>1088.27805291</v>
      </c>
      <c r="C282" s="3">
        <f t="shared" si="398"/>
        <v>1054.2693095899999</v>
      </c>
      <c r="D282" s="104">
        <f t="shared" si="393"/>
        <v>990.54300000000001</v>
      </c>
      <c r="E282" s="137">
        <f>IF(DAY(A281)=$A$5,VLOOKUP(A281,[1]A!$E$15:$G$200,3),E281)</f>
        <v>1013.164</v>
      </c>
      <c r="F282" s="105">
        <f t="shared" si="394"/>
        <v>44702</v>
      </c>
      <c r="G282" s="159">
        <f t="shared" si="395"/>
        <v>2.2836969217893577E-2</v>
      </c>
      <c r="H282" s="106">
        <f t="shared" si="384"/>
        <v>28</v>
      </c>
      <c r="I282" s="106">
        <f t="shared" si="385"/>
        <v>30</v>
      </c>
      <c r="J282" s="100">
        <f t="shared" si="386"/>
        <v>1.0212984095270927</v>
      </c>
      <c r="K282" s="3">
        <v>1</v>
      </c>
      <c r="L282" s="100">
        <f t="shared" si="347"/>
        <v>1.0212984000000001</v>
      </c>
      <c r="M282" s="100">
        <f t="shared" si="381"/>
        <v>1076.7235590499999</v>
      </c>
      <c r="N282" s="24">
        <f t="shared" si="396"/>
        <v>0</v>
      </c>
      <c r="O282" s="99">
        <f t="shared" si="387"/>
        <v>0</v>
      </c>
      <c r="P282" s="100">
        <f t="shared" si="345"/>
        <v>0</v>
      </c>
      <c r="Q282" s="99">
        <f t="shared" si="388"/>
        <v>0.14710000000000001</v>
      </c>
      <c r="R282" s="8">
        <f t="shared" si="389"/>
        <v>1.010731161</v>
      </c>
      <c r="S282" s="100">
        <f t="shared" si="390"/>
        <v>11.554493859999999</v>
      </c>
      <c r="T282" s="100">
        <f t="shared" si="391"/>
        <v>0</v>
      </c>
      <c r="U282" s="109" t="str">
        <f t="shared" ref="U282" si="412">U281</f>
        <v>J=</v>
      </c>
      <c r="V282" s="140">
        <f t="shared" si="349"/>
        <v>44762</v>
      </c>
      <c r="W282" s="4"/>
      <c r="X282" s="4"/>
      <c r="Y282" s="4"/>
      <c r="AE282" s="9"/>
      <c r="AF282" s="9"/>
      <c r="AG282" s="9"/>
    </row>
    <row r="283" spans="1:135" x14ac:dyDescent="0.2">
      <c r="A283" s="103">
        <f t="shared" si="383"/>
        <v>44761</v>
      </c>
      <c r="B283" s="100">
        <f t="shared" si="380"/>
        <v>1089.5127334599999</v>
      </c>
      <c r="C283" s="3">
        <f t="shared" si="398"/>
        <v>1054.2693095899999</v>
      </c>
      <c r="D283" s="104">
        <f t="shared" si="393"/>
        <v>990.54300000000001</v>
      </c>
      <c r="E283" s="137">
        <f>IF(DAY(A282)=$A$5,VLOOKUP(A282,[1]A!$E$15:$G$200,3),E282)</f>
        <v>1013.164</v>
      </c>
      <c r="F283" s="105">
        <f t="shared" si="394"/>
        <v>44702</v>
      </c>
      <c r="G283" s="159">
        <f t="shared" si="395"/>
        <v>2.2836969217893577E-2</v>
      </c>
      <c r="H283" s="106">
        <f t="shared" si="384"/>
        <v>29</v>
      </c>
      <c r="I283" s="106">
        <f t="shared" si="385"/>
        <v>30</v>
      </c>
      <c r="J283" s="100">
        <f t="shared" si="386"/>
        <v>1.0220673998654621</v>
      </c>
      <c r="K283" s="3">
        <v>1</v>
      </c>
      <c r="L283" s="100">
        <f t="shared" si="347"/>
        <v>1.0220673899999999</v>
      </c>
      <c r="M283" s="100">
        <f t="shared" si="381"/>
        <v>1077.5342816</v>
      </c>
      <c r="N283" s="24">
        <f t="shared" si="396"/>
        <v>0</v>
      </c>
      <c r="O283" s="99">
        <f t="shared" si="387"/>
        <v>0</v>
      </c>
      <c r="P283" s="100">
        <f t="shared" si="345"/>
        <v>0</v>
      </c>
      <c r="Q283" s="99">
        <f t="shared" si="388"/>
        <v>0.14710000000000001</v>
      </c>
      <c r="R283" s="8">
        <f t="shared" si="389"/>
        <v>1.0111165390000001</v>
      </c>
      <c r="S283" s="100">
        <f t="shared" si="390"/>
        <v>11.97845186</v>
      </c>
      <c r="T283" s="100">
        <f t="shared" si="391"/>
        <v>0</v>
      </c>
      <c r="U283" s="109" t="str">
        <f t="shared" ref="U283" si="413">U282</f>
        <v>J=</v>
      </c>
      <c r="V283" s="140">
        <f t="shared" si="349"/>
        <v>44762</v>
      </c>
      <c r="W283" s="25"/>
      <c r="X283" s="4"/>
      <c r="Y283" s="4"/>
      <c r="AA283" s="14"/>
      <c r="AE283" s="9"/>
      <c r="AF283" s="9"/>
      <c r="AG283" s="9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</row>
    <row r="284" spans="1:135" x14ac:dyDescent="0.2">
      <c r="A284" s="103">
        <f t="shared" si="383"/>
        <v>44762</v>
      </c>
      <c r="B284" s="100">
        <f t="shared" si="380"/>
        <v>1090.74881592</v>
      </c>
      <c r="C284" s="3">
        <f t="shared" si="398"/>
        <v>1054.2693095899999</v>
      </c>
      <c r="D284" s="104">
        <f t="shared" si="393"/>
        <v>990.54300000000001</v>
      </c>
      <c r="E284" s="137">
        <f>IF(DAY(A283)=$A$5,VLOOKUP(A283,[1]A!$E$15:$G$200,3),E283)</f>
        <v>1013.164</v>
      </c>
      <c r="F284" s="105">
        <f t="shared" si="394"/>
        <v>44702</v>
      </c>
      <c r="G284" s="159">
        <f t="shared" si="395"/>
        <v>2.2836969217893577E-2</v>
      </c>
      <c r="H284" s="106">
        <f t="shared" si="384"/>
        <v>30</v>
      </c>
      <c r="I284" s="106">
        <f t="shared" si="385"/>
        <v>30</v>
      </c>
      <c r="J284" s="100">
        <f t="shared" si="386"/>
        <v>1.0228369692178936</v>
      </c>
      <c r="K284" s="3">
        <v>1</v>
      </c>
      <c r="L284" s="100">
        <f t="shared" si="347"/>
        <v>1.02283696</v>
      </c>
      <c r="M284" s="100">
        <f t="shared" si="381"/>
        <v>1078.34561564</v>
      </c>
      <c r="N284" s="24">
        <f t="shared" si="396"/>
        <v>10</v>
      </c>
      <c r="O284" s="99">
        <f t="shared" si="387"/>
        <v>0</v>
      </c>
      <c r="P284" s="100">
        <f t="shared" si="345"/>
        <v>0</v>
      </c>
      <c r="Q284" s="99">
        <f t="shared" si="388"/>
        <v>0.14710000000000001</v>
      </c>
      <c r="R284" s="8">
        <f t="shared" si="389"/>
        <v>1.0115020640000001</v>
      </c>
      <c r="S284" s="100">
        <f t="shared" si="390"/>
        <v>12.40320028</v>
      </c>
      <c r="T284" s="100">
        <f t="shared" si="391"/>
        <v>12.40320028</v>
      </c>
      <c r="U284" s="109" t="str">
        <f t="shared" ref="U284" si="414">U283</f>
        <v>J=</v>
      </c>
      <c r="V284" s="140">
        <f t="shared" si="349"/>
        <v>44762</v>
      </c>
      <c r="W284" s="4"/>
      <c r="X284" s="4"/>
      <c r="Y284" s="4"/>
      <c r="AE284" s="9"/>
      <c r="AF284" s="9"/>
      <c r="AG284" s="9"/>
    </row>
    <row r="285" spans="1:135" x14ac:dyDescent="0.2">
      <c r="A285" s="103">
        <f t="shared" si="383"/>
        <v>44763</v>
      </c>
      <c r="B285" s="100">
        <f t="shared" si="380"/>
        <v>1079.4798485199999</v>
      </c>
      <c r="C285" s="3">
        <f t="shared" si="398"/>
        <v>1078.34561564</v>
      </c>
      <c r="D285" s="104">
        <f t="shared" si="393"/>
        <v>1013.164</v>
      </c>
      <c r="E285" s="137">
        <f>IF(DAY(A284)=$A$5,VLOOKUP(A284,[1]A!$E$15:$G$200,3),E284)</f>
        <v>1034.8240000000001</v>
      </c>
      <c r="F285" s="105">
        <f t="shared" si="394"/>
        <v>44733</v>
      </c>
      <c r="G285" s="159">
        <f t="shared" si="395"/>
        <v>2.1378572471979052E-2</v>
      </c>
      <c r="H285" s="106">
        <f t="shared" si="384"/>
        <v>1</v>
      </c>
      <c r="I285" s="106">
        <f t="shared" si="385"/>
        <v>31</v>
      </c>
      <c r="J285" s="100">
        <f t="shared" si="386"/>
        <v>1.0006825959731562</v>
      </c>
      <c r="K285" s="3">
        <v>1</v>
      </c>
      <c r="L285" s="100">
        <f t="shared" si="347"/>
        <v>1.00068259</v>
      </c>
      <c r="M285" s="100">
        <f t="shared" si="381"/>
        <v>1079.08168357</v>
      </c>
      <c r="N285" s="24">
        <f t="shared" si="396"/>
        <v>0</v>
      </c>
      <c r="O285" s="99">
        <f t="shared" si="387"/>
        <v>0</v>
      </c>
      <c r="P285" s="100">
        <f t="shared" si="345"/>
        <v>0</v>
      </c>
      <c r="Q285" s="99">
        <f t="shared" si="388"/>
        <v>0.14710000000000001</v>
      </c>
      <c r="R285" s="8">
        <f t="shared" si="389"/>
        <v>1.0003689849999999</v>
      </c>
      <c r="S285" s="100">
        <f t="shared" si="390"/>
        <v>0.39816495000000002</v>
      </c>
      <c r="T285" s="100">
        <f t="shared" si="391"/>
        <v>0</v>
      </c>
      <c r="U285" s="109" t="str">
        <f t="shared" ref="U285" si="415">U284</f>
        <v>J=</v>
      </c>
      <c r="V285" s="140">
        <f t="shared" si="349"/>
        <v>44793</v>
      </c>
      <c r="W285" s="4"/>
      <c r="X285" s="4"/>
      <c r="Y285" s="4"/>
      <c r="AE285" s="9"/>
      <c r="AF285" s="9"/>
      <c r="AG285" s="9"/>
    </row>
    <row r="286" spans="1:135" x14ac:dyDescent="0.2">
      <c r="A286" s="103">
        <f t="shared" si="383"/>
        <v>44764</v>
      </c>
      <c r="B286" s="100">
        <f t="shared" si="380"/>
        <v>1080.6152786599998</v>
      </c>
      <c r="C286" s="3">
        <f t="shared" si="398"/>
        <v>1078.34561564</v>
      </c>
      <c r="D286" s="104">
        <f t="shared" si="393"/>
        <v>1013.164</v>
      </c>
      <c r="E286" s="137">
        <f>IF(DAY(A285)=$A$5,VLOOKUP(A285,[1]A!$E$15:$G$200,3),E285)</f>
        <v>1034.8240000000001</v>
      </c>
      <c r="F286" s="105">
        <f t="shared" si="394"/>
        <v>44733</v>
      </c>
      <c r="G286" s="159">
        <f t="shared" si="395"/>
        <v>2.1378572471979052E-2</v>
      </c>
      <c r="H286" s="106">
        <f t="shared" si="384"/>
        <v>2</v>
      </c>
      <c r="I286" s="106">
        <f t="shared" si="385"/>
        <v>31</v>
      </c>
      <c r="J286" s="100">
        <f t="shared" si="386"/>
        <v>1.0013656578835752</v>
      </c>
      <c r="K286" s="3">
        <v>1</v>
      </c>
      <c r="L286" s="100">
        <f t="shared" si="347"/>
        <v>1.0013656500000001</v>
      </c>
      <c r="M286" s="100">
        <f t="shared" si="381"/>
        <v>1079.8182583299999</v>
      </c>
      <c r="N286" s="24">
        <f t="shared" si="396"/>
        <v>0</v>
      </c>
      <c r="O286" s="99">
        <f t="shared" si="387"/>
        <v>0</v>
      </c>
      <c r="P286" s="100">
        <f t="shared" si="345"/>
        <v>0</v>
      </c>
      <c r="Q286" s="99">
        <f t="shared" si="388"/>
        <v>0.14710000000000001</v>
      </c>
      <c r="R286" s="8">
        <f t="shared" si="389"/>
        <v>1.000738106</v>
      </c>
      <c r="S286" s="100">
        <f t="shared" si="390"/>
        <v>0.79702033000000005</v>
      </c>
      <c r="T286" s="100">
        <f t="shared" si="391"/>
        <v>0</v>
      </c>
      <c r="U286" s="109" t="str">
        <f t="shared" ref="U286" si="416">U285</f>
        <v>J=</v>
      </c>
      <c r="V286" s="140">
        <f t="shared" si="349"/>
        <v>44793</v>
      </c>
      <c r="W286" s="4"/>
      <c r="X286" s="4"/>
      <c r="Y286" s="4"/>
      <c r="AE286" s="9"/>
      <c r="AF286" s="9"/>
      <c r="AG286" s="9"/>
    </row>
    <row r="287" spans="1:135" x14ac:dyDescent="0.2">
      <c r="A287" s="103">
        <f t="shared" si="383"/>
        <v>44765</v>
      </c>
      <c r="B287" s="100">
        <f t="shared" si="380"/>
        <v>1081.7519069</v>
      </c>
      <c r="C287" s="3">
        <f t="shared" si="398"/>
        <v>1078.34561564</v>
      </c>
      <c r="D287" s="104">
        <f t="shared" si="393"/>
        <v>1013.164</v>
      </c>
      <c r="E287" s="137">
        <f>IF(DAY(A286)=$A$5,VLOOKUP(A286,[1]A!$E$15:$G$200,3),E286)</f>
        <v>1034.8240000000001</v>
      </c>
      <c r="F287" s="105">
        <f t="shared" si="394"/>
        <v>44733</v>
      </c>
      <c r="G287" s="159">
        <f t="shared" si="395"/>
        <v>2.1378572471979052E-2</v>
      </c>
      <c r="H287" s="106">
        <f t="shared" si="384"/>
        <v>3</v>
      </c>
      <c r="I287" s="106">
        <f t="shared" si="385"/>
        <v>31</v>
      </c>
      <c r="J287" s="100">
        <f t="shared" si="386"/>
        <v>1.0020491860493035</v>
      </c>
      <c r="K287" s="3">
        <v>1</v>
      </c>
      <c r="L287" s="100">
        <f t="shared" si="347"/>
        <v>1.00204918</v>
      </c>
      <c r="M287" s="100">
        <f t="shared" si="381"/>
        <v>1080.5553399</v>
      </c>
      <c r="N287" s="24">
        <f t="shared" si="396"/>
        <v>0</v>
      </c>
      <c r="O287" s="99">
        <f t="shared" si="387"/>
        <v>0</v>
      </c>
      <c r="P287" s="100">
        <f t="shared" si="345"/>
        <v>0</v>
      </c>
      <c r="Q287" s="99">
        <f t="shared" si="388"/>
        <v>0.14710000000000001</v>
      </c>
      <c r="R287" s="8">
        <f t="shared" si="389"/>
        <v>1.001107363</v>
      </c>
      <c r="S287" s="100">
        <f t="shared" si="390"/>
        <v>1.1965669999999999</v>
      </c>
      <c r="T287" s="100">
        <f t="shared" si="391"/>
        <v>0</v>
      </c>
      <c r="U287" s="109" t="str">
        <f t="shared" ref="U287" si="417">U286</f>
        <v>J=</v>
      </c>
      <c r="V287" s="140">
        <f t="shared" si="349"/>
        <v>44793</v>
      </c>
      <c r="W287" s="4"/>
      <c r="X287" s="4"/>
      <c r="Y287" s="4"/>
      <c r="AE287" s="9"/>
      <c r="AF287" s="9"/>
      <c r="AG287" s="9"/>
    </row>
    <row r="288" spans="1:135" x14ac:dyDescent="0.2">
      <c r="A288" s="103">
        <f t="shared" si="383"/>
        <v>44766</v>
      </c>
      <c r="B288" s="100">
        <f t="shared" si="380"/>
        <v>1082.8897341100001</v>
      </c>
      <c r="C288" s="3">
        <f t="shared" si="398"/>
        <v>1078.34561564</v>
      </c>
      <c r="D288" s="104">
        <f t="shared" si="393"/>
        <v>1013.164</v>
      </c>
      <c r="E288" s="137">
        <f>IF(DAY(A287)=$A$5,VLOOKUP(A287,[1]A!$E$15:$G$200,3),E287)</f>
        <v>1034.8240000000001</v>
      </c>
      <c r="F288" s="105">
        <f t="shared" si="394"/>
        <v>44733</v>
      </c>
      <c r="G288" s="159">
        <f t="shared" si="395"/>
        <v>2.1378572471979052E-2</v>
      </c>
      <c r="H288" s="106">
        <f t="shared" si="384"/>
        <v>4</v>
      </c>
      <c r="I288" s="106">
        <f t="shared" si="385"/>
        <v>31</v>
      </c>
      <c r="J288" s="100">
        <f t="shared" si="386"/>
        <v>1.0027331807886053</v>
      </c>
      <c r="K288" s="3">
        <v>1</v>
      </c>
      <c r="L288" s="100">
        <f t="shared" si="347"/>
        <v>1.0027331799999999</v>
      </c>
      <c r="M288" s="100">
        <f t="shared" si="381"/>
        <v>1081.2929283000001</v>
      </c>
      <c r="N288" s="24">
        <f t="shared" si="396"/>
        <v>0</v>
      </c>
      <c r="O288" s="99">
        <f t="shared" si="387"/>
        <v>0</v>
      </c>
      <c r="P288" s="100">
        <f t="shared" si="345"/>
        <v>0</v>
      </c>
      <c r="Q288" s="99">
        <f t="shared" si="388"/>
        <v>0.14710000000000001</v>
      </c>
      <c r="R288" s="8">
        <f t="shared" si="389"/>
        <v>1.001476756</v>
      </c>
      <c r="S288" s="100">
        <f t="shared" si="390"/>
        <v>1.59680581</v>
      </c>
      <c r="T288" s="100">
        <f t="shared" si="391"/>
        <v>0</v>
      </c>
      <c r="U288" s="109" t="str">
        <f t="shared" ref="U288" si="418">U287</f>
        <v>J=</v>
      </c>
      <c r="V288" s="140">
        <f t="shared" si="349"/>
        <v>44793</v>
      </c>
      <c r="W288" s="4"/>
      <c r="X288" s="4"/>
      <c r="Y288" s="4"/>
      <c r="AE288" s="9"/>
      <c r="AF288" s="9"/>
      <c r="AG288" s="9"/>
    </row>
    <row r="289" spans="1:33" x14ac:dyDescent="0.2">
      <c r="A289" s="103">
        <f t="shared" si="383"/>
        <v>44767</v>
      </c>
      <c r="B289" s="100">
        <f t="shared" si="380"/>
        <v>1084.0287514500001</v>
      </c>
      <c r="C289" s="3">
        <f t="shared" si="398"/>
        <v>1078.34561564</v>
      </c>
      <c r="D289" s="104">
        <f t="shared" si="393"/>
        <v>1013.164</v>
      </c>
      <c r="E289" s="137">
        <f>IF(DAY(A288)=$A$5,VLOOKUP(A288,[1]A!$E$15:$G$200,3),E288)</f>
        <v>1034.8240000000001</v>
      </c>
      <c r="F289" s="105">
        <f t="shared" si="394"/>
        <v>44733</v>
      </c>
      <c r="G289" s="159">
        <f t="shared" si="395"/>
        <v>2.1378572471979052E-2</v>
      </c>
      <c r="H289" s="106">
        <f t="shared" si="384"/>
        <v>5</v>
      </c>
      <c r="I289" s="106">
        <f t="shared" si="385"/>
        <v>31</v>
      </c>
      <c r="J289" s="100">
        <f t="shared" si="386"/>
        <v>1.0034176424199617</v>
      </c>
      <c r="K289" s="3">
        <v>1</v>
      </c>
      <c r="L289" s="100">
        <f t="shared" si="347"/>
        <v>1.0034176400000001</v>
      </c>
      <c r="M289" s="100">
        <f t="shared" si="381"/>
        <v>1082.0310127400001</v>
      </c>
      <c r="N289" s="24">
        <f t="shared" si="396"/>
        <v>0</v>
      </c>
      <c r="O289" s="99">
        <f t="shared" si="387"/>
        <v>0</v>
      </c>
      <c r="P289" s="100">
        <f t="shared" si="345"/>
        <v>0</v>
      </c>
      <c r="Q289" s="99">
        <f t="shared" si="388"/>
        <v>0.14710000000000001</v>
      </c>
      <c r="R289" s="8">
        <f t="shared" si="389"/>
        <v>1.0018462859999999</v>
      </c>
      <c r="S289" s="100">
        <f t="shared" si="390"/>
        <v>1.9977387099999999</v>
      </c>
      <c r="T289" s="100">
        <f t="shared" si="391"/>
        <v>0</v>
      </c>
      <c r="U289" s="109" t="str">
        <f t="shared" ref="U289" si="419">U288</f>
        <v>J=</v>
      </c>
      <c r="V289" s="140">
        <f t="shared" si="349"/>
        <v>44793</v>
      </c>
      <c r="W289" s="4"/>
      <c r="X289" s="4"/>
      <c r="Y289" s="4"/>
      <c r="AE289" s="9"/>
      <c r="AF289" s="9"/>
      <c r="AG289" s="9"/>
    </row>
    <row r="290" spans="1:33" x14ac:dyDescent="0.2">
      <c r="A290" s="103">
        <f t="shared" si="383"/>
        <v>44768</v>
      </c>
      <c r="B290" s="100">
        <f t="shared" si="380"/>
        <v>1085.1689694699999</v>
      </c>
      <c r="C290" s="3">
        <f t="shared" si="398"/>
        <v>1078.34561564</v>
      </c>
      <c r="D290" s="104">
        <f t="shared" si="393"/>
        <v>1013.164</v>
      </c>
      <c r="E290" s="137">
        <f>IF(DAY(A289)=$A$5,VLOOKUP(A289,[1]A!$E$15:$G$200,3),E289)</f>
        <v>1034.8240000000001</v>
      </c>
      <c r="F290" s="105">
        <f t="shared" si="394"/>
        <v>44733</v>
      </c>
      <c r="G290" s="159">
        <f t="shared" si="395"/>
        <v>2.1378572471979052E-2</v>
      </c>
      <c r="H290" s="106">
        <f t="shared" si="384"/>
        <v>6</v>
      </c>
      <c r="I290" s="106">
        <f t="shared" si="385"/>
        <v>31</v>
      </c>
      <c r="J290" s="100">
        <f t="shared" si="386"/>
        <v>1.0041025712620717</v>
      </c>
      <c r="K290" s="3">
        <v>1</v>
      </c>
      <c r="L290" s="100">
        <f t="shared" si="347"/>
        <v>1.0041025699999999</v>
      </c>
      <c r="M290" s="100">
        <f t="shared" si="381"/>
        <v>1082.76960401</v>
      </c>
      <c r="N290" s="24">
        <f t="shared" si="396"/>
        <v>0</v>
      </c>
      <c r="O290" s="99">
        <f t="shared" si="387"/>
        <v>0</v>
      </c>
      <c r="P290" s="100">
        <f t="shared" si="345"/>
        <v>0</v>
      </c>
      <c r="Q290" s="99">
        <f t="shared" si="388"/>
        <v>0.14710000000000001</v>
      </c>
      <c r="R290" s="8">
        <f t="shared" si="389"/>
        <v>1.002215952</v>
      </c>
      <c r="S290" s="100">
        <f t="shared" si="390"/>
        <v>2.3993654599999998</v>
      </c>
      <c r="T290" s="100">
        <f t="shared" si="391"/>
        <v>0</v>
      </c>
      <c r="U290" s="109" t="str">
        <f t="shared" ref="U290" si="420">U289</f>
        <v>J=</v>
      </c>
      <c r="V290" s="140">
        <f t="shared" si="349"/>
        <v>44793</v>
      </c>
      <c r="W290" s="4"/>
      <c r="X290" s="4"/>
      <c r="Y290" s="4"/>
      <c r="AE290" s="9"/>
      <c r="AF290" s="9"/>
      <c r="AG290" s="9"/>
    </row>
    <row r="291" spans="1:33" x14ac:dyDescent="0.2">
      <c r="A291" s="103">
        <f t="shared" si="383"/>
        <v>44769</v>
      </c>
      <c r="B291" s="100">
        <f t="shared" si="380"/>
        <v>1086.3103782399999</v>
      </c>
      <c r="C291" s="3">
        <f t="shared" si="398"/>
        <v>1078.34561564</v>
      </c>
      <c r="D291" s="104">
        <f t="shared" si="393"/>
        <v>1013.164</v>
      </c>
      <c r="E291" s="137">
        <f>IF(DAY(A290)=$A$5,VLOOKUP(A290,[1]A!$E$15:$G$200,3),E290)</f>
        <v>1034.8240000000001</v>
      </c>
      <c r="F291" s="105">
        <f t="shared" si="394"/>
        <v>44733</v>
      </c>
      <c r="G291" s="159">
        <f t="shared" si="395"/>
        <v>2.1378572471979052E-2</v>
      </c>
      <c r="H291" s="106">
        <f t="shared" si="384"/>
        <v>7</v>
      </c>
      <c r="I291" s="106">
        <f t="shared" si="385"/>
        <v>31</v>
      </c>
      <c r="J291" s="100">
        <f t="shared" si="386"/>
        <v>1.0047879676338509</v>
      </c>
      <c r="K291" s="3">
        <v>1</v>
      </c>
      <c r="L291" s="100">
        <f t="shared" si="347"/>
        <v>1.00478796</v>
      </c>
      <c r="M291" s="100">
        <f t="shared" si="381"/>
        <v>1083.5086913099999</v>
      </c>
      <c r="N291" s="24">
        <f t="shared" si="396"/>
        <v>0</v>
      </c>
      <c r="O291" s="99">
        <f t="shared" si="387"/>
        <v>0</v>
      </c>
      <c r="P291" s="100">
        <f t="shared" si="345"/>
        <v>0</v>
      </c>
      <c r="Q291" s="99">
        <f t="shared" si="388"/>
        <v>0.14710000000000001</v>
      </c>
      <c r="R291" s="8">
        <f t="shared" si="389"/>
        <v>1.0025857540000001</v>
      </c>
      <c r="S291" s="100">
        <f t="shared" si="390"/>
        <v>2.8016869299999998</v>
      </c>
      <c r="T291" s="100">
        <f t="shared" si="391"/>
        <v>0</v>
      </c>
      <c r="U291" s="109" t="str">
        <f t="shared" ref="U291" si="421">U290</f>
        <v>J=</v>
      </c>
      <c r="V291" s="140">
        <f t="shared" si="349"/>
        <v>44793</v>
      </c>
      <c r="W291" s="4"/>
      <c r="X291" s="4"/>
      <c r="Y291" s="4"/>
      <c r="AE291" s="9"/>
      <c r="AF291" s="9"/>
      <c r="AG291" s="9"/>
    </row>
    <row r="292" spans="1:33" x14ac:dyDescent="0.2">
      <c r="A292" s="103">
        <f t="shared" si="383"/>
        <v>44770</v>
      </c>
      <c r="B292" s="100">
        <f t="shared" si="380"/>
        <v>1087.45300131</v>
      </c>
      <c r="C292" s="3">
        <f t="shared" si="398"/>
        <v>1078.34561564</v>
      </c>
      <c r="D292" s="104">
        <f t="shared" si="393"/>
        <v>1013.164</v>
      </c>
      <c r="E292" s="137">
        <f>IF(DAY(A291)=$A$5,VLOOKUP(A291,[1]A!$E$15:$G$200,3),E291)</f>
        <v>1034.8240000000001</v>
      </c>
      <c r="F292" s="105">
        <f t="shared" si="394"/>
        <v>44733</v>
      </c>
      <c r="G292" s="159">
        <f t="shared" si="395"/>
        <v>2.1378572471979052E-2</v>
      </c>
      <c r="H292" s="106">
        <f t="shared" si="384"/>
        <v>8</v>
      </c>
      <c r="I292" s="106">
        <f t="shared" si="385"/>
        <v>31</v>
      </c>
      <c r="J292" s="100">
        <f t="shared" si="386"/>
        <v>1.0054738318544338</v>
      </c>
      <c r="K292" s="3">
        <v>1</v>
      </c>
      <c r="L292" s="100">
        <f t="shared" si="347"/>
        <v>1.0054738299999999</v>
      </c>
      <c r="M292" s="100">
        <f t="shared" si="381"/>
        <v>1084.2482962199999</v>
      </c>
      <c r="N292" s="24">
        <f t="shared" si="396"/>
        <v>0</v>
      </c>
      <c r="O292" s="99">
        <f t="shared" si="387"/>
        <v>0</v>
      </c>
      <c r="P292" s="100">
        <f t="shared" si="345"/>
        <v>0</v>
      </c>
      <c r="Q292" s="99">
        <f t="shared" si="388"/>
        <v>0.14710000000000001</v>
      </c>
      <c r="R292" s="8">
        <f t="shared" si="389"/>
        <v>1.0029556930000001</v>
      </c>
      <c r="S292" s="100">
        <f t="shared" si="390"/>
        <v>3.20470509</v>
      </c>
      <c r="T292" s="100">
        <f t="shared" si="391"/>
        <v>0</v>
      </c>
      <c r="U292" s="109" t="str">
        <f t="shared" ref="U292" si="422">U291</f>
        <v>J=</v>
      </c>
      <c r="V292" s="140">
        <f t="shared" si="349"/>
        <v>44793</v>
      </c>
      <c r="W292" s="4"/>
      <c r="X292" s="4"/>
      <c r="Y292" s="4"/>
      <c r="AE292" s="9"/>
      <c r="AF292" s="9"/>
      <c r="AG292" s="9"/>
    </row>
    <row r="293" spans="1:33" x14ac:dyDescent="0.2">
      <c r="A293" s="103">
        <f t="shared" si="383"/>
        <v>44771</v>
      </c>
      <c r="B293" s="100">
        <f t="shared" si="380"/>
        <v>1088.59681793</v>
      </c>
      <c r="C293" s="3">
        <f t="shared" si="398"/>
        <v>1078.34561564</v>
      </c>
      <c r="D293" s="104">
        <f t="shared" si="393"/>
        <v>1013.164</v>
      </c>
      <c r="E293" s="137">
        <f>IF(DAY(A292)=$A$5,VLOOKUP(A292,[1]A!$E$15:$G$200,3),E292)</f>
        <v>1034.8240000000001</v>
      </c>
      <c r="F293" s="105">
        <f t="shared" si="394"/>
        <v>44733</v>
      </c>
      <c r="G293" s="159">
        <f t="shared" si="395"/>
        <v>2.1378572471979052E-2</v>
      </c>
      <c r="H293" s="106">
        <f t="shared" si="384"/>
        <v>9</v>
      </c>
      <c r="I293" s="106">
        <f t="shared" si="385"/>
        <v>31</v>
      </c>
      <c r="J293" s="100">
        <f t="shared" si="386"/>
        <v>1.0061601642431717</v>
      </c>
      <c r="K293" s="3">
        <v>1</v>
      </c>
      <c r="L293" s="100">
        <f t="shared" si="347"/>
        <v>1.0061601600000001</v>
      </c>
      <c r="M293" s="100">
        <f t="shared" si="381"/>
        <v>1084.98839716</v>
      </c>
      <c r="N293" s="24">
        <f t="shared" si="396"/>
        <v>0</v>
      </c>
      <c r="O293" s="99">
        <f t="shared" si="387"/>
        <v>0</v>
      </c>
      <c r="P293" s="100">
        <f t="shared" si="345"/>
        <v>0</v>
      </c>
      <c r="Q293" s="99">
        <f t="shared" si="388"/>
        <v>0.14710000000000001</v>
      </c>
      <c r="R293" s="8">
        <f t="shared" si="389"/>
        <v>1.0033257689999999</v>
      </c>
      <c r="S293" s="100">
        <f t="shared" si="390"/>
        <v>3.6084207699999999</v>
      </c>
      <c r="T293" s="100">
        <f t="shared" si="391"/>
        <v>0</v>
      </c>
      <c r="U293" s="109" t="str">
        <f t="shared" ref="U293" si="423">U292</f>
        <v>J=</v>
      </c>
      <c r="V293" s="140">
        <f t="shared" si="349"/>
        <v>44793</v>
      </c>
      <c r="W293" s="4"/>
      <c r="X293" s="4"/>
      <c r="Y293" s="4"/>
      <c r="AE293" s="9"/>
      <c r="AF293" s="9"/>
      <c r="AG293" s="9"/>
    </row>
    <row r="294" spans="1:33" x14ac:dyDescent="0.2">
      <c r="A294" s="103">
        <f t="shared" si="383"/>
        <v>44772</v>
      </c>
      <c r="B294" s="100">
        <f t="shared" si="380"/>
        <v>1089.7418387</v>
      </c>
      <c r="C294" s="3">
        <f t="shared" si="398"/>
        <v>1078.34561564</v>
      </c>
      <c r="D294" s="104">
        <f t="shared" si="393"/>
        <v>1013.164</v>
      </c>
      <c r="E294" s="137">
        <f>IF(DAY(A293)=$A$5,VLOOKUP(A293,[1]A!$E$15:$G$200,3),E293)</f>
        <v>1034.8240000000001</v>
      </c>
      <c r="F294" s="105">
        <f t="shared" si="394"/>
        <v>44733</v>
      </c>
      <c r="G294" s="159">
        <f t="shared" si="395"/>
        <v>2.1378572471979052E-2</v>
      </c>
      <c r="H294" s="106">
        <f t="shared" si="384"/>
        <v>10</v>
      </c>
      <c r="I294" s="106">
        <f t="shared" si="385"/>
        <v>31</v>
      </c>
      <c r="J294" s="100">
        <f t="shared" si="386"/>
        <v>1.0068469651196343</v>
      </c>
      <c r="K294" s="3">
        <v>1</v>
      </c>
      <c r="L294" s="100">
        <f t="shared" si="347"/>
        <v>1.0068469600000001</v>
      </c>
      <c r="M294" s="100">
        <f t="shared" si="381"/>
        <v>1085.72900493</v>
      </c>
      <c r="N294" s="24">
        <f t="shared" si="396"/>
        <v>0</v>
      </c>
      <c r="O294" s="99">
        <f t="shared" si="387"/>
        <v>0</v>
      </c>
      <c r="P294" s="100">
        <f t="shared" si="345"/>
        <v>0</v>
      </c>
      <c r="Q294" s="99">
        <f t="shared" si="388"/>
        <v>0.14710000000000001</v>
      </c>
      <c r="R294" s="8">
        <f t="shared" si="389"/>
        <v>1.0036959809999999</v>
      </c>
      <c r="S294" s="100">
        <f t="shared" si="390"/>
        <v>4.0128337700000003</v>
      </c>
      <c r="T294" s="100">
        <f t="shared" si="391"/>
        <v>0</v>
      </c>
      <c r="U294" s="109" t="str">
        <f t="shared" ref="U294" si="424">U293</f>
        <v>J=</v>
      </c>
      <c r="V294" s="140">
        <f t="shared" si="349"/>
        <v>44793</v>
      </c>
      <c r="W294" s="4"/>
      <c r="X294" s="4"/>
      <c r="Y294" s="4"/>
      <c r="AE294" s="9"/>
      <c r="AF294" s="9"/>
      <c r="AG294" s="9"/>
    </row>
    <row r="295" spans="1:33" x14ac:dyDescent="0.2">
      <c r="A295" s="103">
        <f t="shared" si="383"/>
        <v>44773</v>
      </c>
      <c r="B295" s="100">
        <f t="shared" si="380"/>
        <v>1090.88806447</v>
      </c>
      <c r="C295" s="3">
        <f t="shared" si="398"/>
        <v>1078.34561564</v>
      </c>
      <c r="D295" s="104">
        <f t="shared" si="393"/>
        <v>1013.164</v>
      </c>
      <c r="E295" s="137">
        <f>IF(DAY(A294)=$A$5,VLOOKUP(A294,[1]A!$E$15:$G$200,3),E294)</f>
        <v>1034.8240000000001</v>
      </c>
      <c r="F295" s="105">
        <f t="shared" si="394"/>
        <v>44733</v>
      </c>
      <c r="G295" s="159">
        <f t="shared" si="395"/>
        <v>2.1378572471979052E-2</v>
      </c>
      <c r="H295" s="106">
        <f t="shared" si="384"/>
        <v>11</v>
      </c>
      <c r="I295" s="106">
        <f t="shared" si="385"/>
        <v>31</v>
      </c>
      <c r="J295" s="100">
        <f t="shared" si="386"/>
        <v>1.0075342348036096</v>
      </c>
      <c r="K295" s="3">
        <v>1</v>
      </c>
      <c r="L295" s="100">
        <f t="shared" si="347"/>
        <v>1.0075342300000001</v>
      </c>
      <c r="M295" s="100">
        <f t="shared" si="381"/>
        <v>1086.47011952</v>
      </c>
      <c r="N295" s="24">
        <f t="shared" si="396"/>
        <v>0</v>
      </c>
      <c r="O295" s="99">
        <f t="shared" si="387"/>
        <v>0</v>
      </c>
      <c r="P295" s="100">
        <f t="shared" si="345"/>
        <v>0</v>
      </c>
      <c r="Q295" s="99">
        <f t="shared" si="388"/>
        <v>0.14710000000000001</v>
      </c>
      <c r="R295" s="8">
        <f t="shared" si="389"/>
        <v>1.004066329</v>
      </c>
      <c r="S295" s="100">
        <f t="shared" si="390"/>
        <v>4.4179449499999999</v>
      </c>
      <c r="T295" s="100">
        <f t="shared" si="391"/>
        <v>0</v>
      </c>
      <c r="U295" s="109" t="str">
        <f t="shared" ref="U295" si="425">U294</f>
        <v>J=</v>
      </c>
      <c r="V295" s="140">
        <f t="shared" si="349"/>
        <v>44793</v>
      </c>
      <c r="W295" s="4"/>
      <c r="X295" s="4"/>
      <c r="Y295" s="4"/>
      <c r="AE295" s="9"/>
      <c r="AF295" s="9"/>
      <c r="AG295" s="9"/>
    </row>
    <row r="296" spans="1:33" x14ac:dyDescent="0.2">
      <c r="A296" s="103">
        <f t="shared" si="383"/>
        <v>44774</v>
      </c>
      <c r="B296" s="100">
        <f t="shared" si="380"/>
        <v>1092.0354972100001</v>
      </c>
      <c r="C296" s="3">
        <f t="shared" si="398"/>
        <v>1078.34561564</v>
      </c>
      <c r="D296" s="104">
        <f t="shared" si="393"/>
        <v>1013.164</v>
      </c>
      <c r="E296" s="137">
        <f>IF(DAY(A295)=$A$5,VLOOKUP(A295,[1]A!$E$15:$G$200,3),E295)</f>
        <v>1034.8240000000001</v>
      </c>
      <c r="F296" s="105">
        <f t="shared" si="394"/>
        <v>44733</v>
      </c>
      <c r="G296" s="159">
        <f t="shared" si="395"/>
        <v>2.1378572471979052E-2</v>
      </c>
      <c r="H296" s="106">
        <f t="shared" si="384"/>
        <v>12</v>
      </c>
      <c r="I296" s="106">
        <f t="shared" si="385"/>
        <v>31</v>
      </c>
      <c r="J296" s="100">
        <f t="shared" si="386"/>
        <v>1.0082219736151037</v>
      </c>
      <c r="K296" s="3">
        <v>1</v>
      </c>
      <c r="L296" s="100">
        <f t="shared" si="347"/>
        <v>1.0082219699999999</v>
      </c>
      <c r="M296" s="100">
        <f t="shared" si="381"/>
        <v>1087.21174094</v>
      </c>
      <c r="N296" s="24">
        <f t="shared" si="396"/>
        <v>0</v>
      </c>
      <c r="O296" s="99">
        <f t="shared" si="387"/>
        <v>0</v>
      </c>
      <c r="P296" s="100">
        <f t="shared" si="345"/>
        <v>0</v>
      </c>
      <c r="Q296" s="99">
        <f t="shared" si="388"/>
        <v>0.14710000000000001</v>
      </c>
      <c r="R296" s="8">
        <f t="shared" si="389"/>
        <v>1.004436814</v>
      </c>
      <c r="S296" s="100">
        <f t="shared" si="390"/>
        <v>4.8237562699999996</v>
      </c>
      <c r="T296" s="100">
        <f t="shared" si="391"/>
        <v>0</v>
      </c>
      <c r="U296" s="109" t="str">
        <f t="shared" ref="U296" si="426">U295</f>
        <v>J=</v>
      </c>
      <c r="V296" s="140">
        <f t="shared" si="349"/>
        <v>44793</v>
      </c>
      <c r="W296" s="4"/>
      <c r="X296" s="4"/>
      <c r="Y296" s="4"/>
      <c r="AE296" s="9"/>
      <c r="AF296" s="9"/>
      <c r="AG296" s="9"/>
    </row>
    <row r="297" spans="1:33" x14ac:dyDescent="0.2">
      <c r="A297" s="103">
        <f t="shared" si="383"/>
        <v>44775</v>
      </c>
      <c r="B297" s="100">
        <f t="shared" si="380"/>
        <v>1093.1841377599999</v>
      </c>
      <c r="C297" s="3">
        <f t="shared" si="398"/>
        <v>1078.34561564</v>
      </c>
      <c r="D297" s="104">
        <f t="shared" si="393"/>
        <v>1013.164</v>
      </c>
      <c r="E297" s="137">
        <f>IF(DAY(A296)=$A$5,VLOOKUP(A296,[1]A!$E$15:$G$200,3),E296)</f>
        <v>1034.8240000000001</v>
      </c>
      <c r="F297" s="105">
        <f t="shared" si="394"/>
        <v>44733</v>
      </c>
      <c r="G297" s="159">
        <f t="shared" si="395"/>
        <v>2.1378572471979052E-2</v>
      </c>
      <c r="H297" s="106">
        <f t="shared" si="384"/>
        <v>13</v>
      </c>
      <c r="I297" s="106">
        <f t="shared" si="385"/>
        <v>31</v>
      </c>
      <c r="J297" s="100">
        <f t="shared" si="386"/>
        <v>1.0089101818743409</v>
      </c>
      <c r="K297" s="3">
        <v>1</v>
      </c>
      <c r="L297" s="100">
        <f t="shared" si="347"/>
        <v>1.00891018</v>
      </c>
      <c r="M297" s="100">
        <f t="shared" si="381"/>
        <v>1087.95386917</v>
      </c>
      <c r="N297" s="24">
        <f t="shared" si="396"/>
        <v>0</v>
      </c>
      <c r="O297" s="99">
        <f t="shared" si="387"/>
        <v>0</v>
      </c>
      <c r="P297" s="100">
        <f t="shared" si="345"/>
        <v>0</v>
      </c>
      <c r="Q297" s="99">
        <f t="shared" si="388"/>
        <v>0.14710000000000001</v>
      </c>
      <c r="R297" s="8">
        <f t="shared" si="389"/>
        <v>1.0048074360000001</v>
      </c>
      <c r="S297" s="100">
        <f t="shared" si="390"/>
        <v>5.2302685899999997</v>
      </c>
      <c r="T297" s="100">
        <f t="shared" si="391"/>
        <v>0</v>
      </c>
      <c r="U297" s="109" t="str">
        <f t="shared" ref="U297" si="427">U296</f>
        <v>J=</v>
      </c>
      <c r="V297" s="140">
        <f t="shared" si="349"/>
        <v>44793</v>
      </c>
      <c r="W297" s="4"/>
      <c r="X297" s="4"/>
      <c r="Y297" s="4"/>
      <c r="AE297" s="9"/>
      <c r="AF297" s="9"/>
      <c r="AG297" s="9"/>
    </row>
    <row r="298" spans="1:33" x14ac:dyDescent="0.2">
      <c r="A298" s="103">
        <f t="shared" si="383"/>
        <v>44776</v>
      </c>
      <c r="B298" s="100">
        <f t="shared" si="380"/>
        <v>1094.33397618</v>
      </c>
      <c r="C298" s="3">
        <f t="shared" si="398"/>
        <v>1078.34561564</v>
      </c>
      <c r="D298" s="104">
        <f t="shared" si="393"/>
        <v>1013.164</v>
      </c>
      <c r="E298" s="137">
        <f>IF(DAY(A297)=$A$5,VLOOKUP(A297,[1]A!$E$15:$G$200,3),E297)</f>
        <v>1034.8240000000001</v>
      </c>
      <c r="F298" s="105">
        <f t="shared" si="394"/>
        <v>44733</v>
      </c>
      <c r="G298" s="159">
        <f t="shared" si="395"/>
        <v>2.1378572471979052E-2</v>
      </c>
      <c r="H298" s="106">
        <f t="shared" si="384"/>
        <v>14</v>
      </c>
      <c r="I298" s="106">
        <f t="shared" si="385"/>
        <v>31</v>
      </c>
      <c r="J298" s="100">
        <f t="shared" si="386"/>
        <v>1.0095988599017647</v>
      </c>
      <c r="K298" s="3">
        <v>1</v>
      </c>
      <c r="L298" s="100">
        <f t="shared" si="347"/>
        <v>1.0095988499999999</v>
      </c>
      <c r="M298" s="100">
        <f t="shared" si="381"/>
        <v>1088.6964934499999</v>
      </c>
      <c r="N298" s="24">
        <f t="shared" si="396"/>
        <v>0</v>
      </c>
      <c r="O298" s="99">
        <f t="shared" si="387"/>
        <v>0</v>
      </c>
      <c r="P298" s="100">
        <f t="shared" ref="P298:P361" si="428">IF(O298&gt;0,TRUNC(O298*M298,8),0)</f>
        <v>0</v>
      </c>
      <c r="Q298" s="99">
        <f t="shared" si="388"/>
        <v>0.14710000000000001</v>
      </c>
      <c r="R298" s="8">
        <f t="shared" si="389"/>
        <v>1.0051781950000001</v>
      </c>
      <c r="S298" s="100">
        <f t="shared" si="390"/>
        <v>5.6374827300000003</v>
      </c>
      <c r="T298" s="100">
        <f t="shared" si="391"/>
        <v>0</v>
      </c>
      <c r="U298" s="109" t="str">
        <f t="shared" ref="U298" si="429">U297</f>
        <v>J=</v>
      </c>
      <c r="V298" s="140">
        <f t="shared" si="349"/>
        <v>44793</v>
      </c>
      <c r="W298" s="4"/>
      <c r="X298" s="4"/>
      <c r="Y298" s="4"/>
      <c r="AE298" s="9"/>
      <c r="AF298" s="9"/>
      <c r="AG298" s="9"/>
    </row>
    <row r="299" spans="1:33" x14ac:dyDescent="0.2">
      <c r="A299" s="103">
        <f t="shared" si="383"/>
        <v>44777</v>
      </c>
      <c r="B299" s="100">
        <f t="shared" si="380"/>
        <v>1095.4850339100001</v>
      </c>
      <c r="C299" s="3">
        <f t="shared" si="398"/>
        <v>1078.34561564</v>
      </c>
      <c r="D299" s="104">
        <f t="shared" si="393"/>
        <v>1013.164</v>
      </c>
      <c r="E299" s="137">
        <f>IF(DAY(A298)=$A$5,VLOOKUP(A298,[1]A!$E$15:$G$200,3),E298)</f>
        <v>1034.8240000000001</v>
      </c>
      <c r="F299" s="105">
        <f t="shared" si="394"/>
        <v>44733</v>
      </c>
      <c r="G299" s="159">
        <f t="shared" si="395"/>
        <v>2.1378572471979052E-2</v>
      </c>
      <c r="H299" s="106">
        <f t="shared" si="384"/>
        <v>15</v>
      </c>
      <c r="I299" s="106">
        <f t="shared" si="385"/>
        <v>31</v>
      </c>
      <c r="J299" s="100">
        <f t="shared" si="386"/>
        <v>1.010288008018037</v>
      </c>
      <c r="K299" s="3">
        <v>1</v>
      </c>
      <c r="L299" s="100">
        <f t="shared" ref="L299:L362" si="430">TRUNC(J299*K299,8)</f>
        <v>1.0102880000000001</v>
      </c>
      <c r="M299" s="100">
        <f t="shared" si="381"/>
        <v>1089.4396353300001</v>
      </c>
      <c r="N299" s="24">
        <f t="shared" si="396"/>
        <v>0</v>
      </c>
      <c r="O299" s="99">
        <f t="shared" si="387"/>
        <v>0</v>
      </c>
      <c r="P299" s="100">
        <f t="shared" si="428"/>
        <v>0</v>
      </c>
      <c r="Q299" s="99">
        <f t="shared" si="388"/>
        <v>0.14710000000000001</v>
      </c>
      <c r="R299" s="8">
        <f t="shared" si="389"/>
        <v>1.0055490899999999</v>
      </c>
      <c r="S299" s="100">
        <f t="shared" si="390"/>
        <v>6.0453985799999996</v>
      </c>
      <c r="T299" s="100">
        <f t="shared" si="391"/>
        <v>0</v>
      </c>
      <c r="U299" s="109" t="str">
        <f t="shared" ref="U299" si="431">U298</f>
        <v>J=</v>
      </c>
      <c r="V299" s="140">
        <f t="shared" ref="V299:V362" si="432">VLOOKUP(A298,$Y$10:$AG$62,9)</f>
        <v>44793</v>
      </c>
      <c r="W299" s="4"/>
      <c r="X299" s="4"/>
      <c r="Y299" s="4"/>
      <c r="AE299" s="9"/>
      <c r="AF299" s="9"/>
      <c r="AG299" s="9"/>
    </row>
    <row r="300" spans="1:33" x14ac:dyDescent="0.2">
      <c r="A300" s="103">
        <f t="shared" si="383"/>
        <v>44778</v>
      </c>
      <c r="B300" s="100">
        <f t="shared" si="380"/>
        <v>1096.6373031600001</v>
      </c>
      <c r="C300" s="3">
        <f t="shared" si="398"/>
        <v>1078.34561564</v>
      </c>
      <c r="D300" s="104">
        <f t="shared" si="393"/>
        <v>1013.164</v>
      </c>
      <c r="E300" s="137">
        <f>IF(DAY(A299)=$A$5,VLOOKUP(A299,[1]A!$E$15:$G$200,3),E299)</f>
        <v>1034.8240000000001</v>
      </c>
      <c r="F300" s="105">
        <f t="shared" si="394"/>
        <v>44733</v>
      </c>
      <c r="G300" s="159">
        <f t="shared" si="395"/>
        <v>2.1378572471979052E-2</v>
      </c>
      <c r="H300" s="106">
        <f t="shared" si="384"/>
        <v>16</v>
      </c>
      <c r="I300" s="106">
        <f t="shared" si="385"/>
        <v>31</v>
      </c>
      <c r="J300" s="100">
        <f t="shared" si="386"/>
        <v>1.010977626544038</v>
      </c>
      <c r="K300" s="3">
        <v>1</v>
      </c>
      <c r="L300" s="100">
        <f t="shared" si="430"/>
        <v>1.01097762</v>
      </c>
      <c r="M300" s="100">
        <f t="shared" si="381"/>
        <v>1090.1832840300001</v>
      </c>
      <c r="N300" s="24">
        <f t="shared" si="396"/>
        <v>0</v>
      </c>
      <c r="O300" s="99">
        <f t="shared" si="387"/>
        <v>0</v>
      </c>
      <c r="P300" s="100">
        <f t="shared" si="428"/>
        <v>0</v>
      </c>
      <c r="Q300" s="99">
        <f t="shared" si="388"/>
        <v>0.14710000000000001</v>
      </c>
      <c r="R300" s="8">
        <f t="shared" si="389"/>
        <v>1.0059201230000001</v>
      </c>
      <c r="S300" s="100">
        <f t="shared" si="390"/>
        <v>6.4540191299999998</v>
      </c>
      <c r="T300" s="100">
        <f t="shared" si="391"/>
        <v>0</v>
      </c>
      <c r="U300" s="109" t="str">
        <f t="shared" ref="U300" si="433">U299</f>
        <v>J=</v>
      </c>
      <c r="V300" s="140">
        <f t="shared" si="432"/>
        <v>44793</v>
      </c>
      <c r="W300" s="4"/>
      <c r="X300" s="4"/>
      <c r="Y300" s="4"/>
      <c r="AE300" s="9"/>
      <c r="AF300" s="9"/>
      <c r="AG300" s="9"/>
    </row>
    <row r="301" spans="1:33" x14ac:dyDescent="0.2">
      <c r="A301" s="103">
        <f t="shared" si="383"/>
        <v>44779</v>
      </c>
      <c r="B301" s="100">
        <f t="shared" si="380"/>
        <v>1097.79078263</v>
      </c>
      <c r="C301" s="3">
        <f t="shared" si="398"/>
        <v>1078.34561564</v>
      </c>
      <c r="D301" s="104">
        <f t="shared" si="393"/>
        <v>1013.164</v>
      </c>
      <c r="E301" s="137">
        <f>IF(DAY(A300)=$A$5,VLOOKUP(A300,[1]A!$E$15:$G$200,3),E300)</f>
        <v>1034.8240000000001</v>
      </c>
      <c r="F301" s="105">
        <f t="shared" si="394"/>
        <v>44733</v>
      </c>
      <c r="G301" s="159">
        <f t="shared" si="395"/>
        <v>2.1378572471979052E-2</v>
      </c>
      <c r="H301" s="106">
        <f t="shared" si="384"/>
        <v>17</v>
      </c>
      <c r="I301" s="106">
        <f t="shared" si="385"/>
        <v>31</v>
      </c>
      <c r="J301" s="100">
        <f t="shared" si="386"/>
        <v>1.0116677158008682</v>
      </c>
      <c r="K301" s="3">
        <v>1</v>
      </c>
      <c r="L301" s="100">
        <f t="shared" si="430"/>
        <v>1.01166771</v>
      </c>
      <c r="M301" s="100">
        <f t="shared" si="381"/>
        <v>1090.92743956</v>
      </c>
      <c r="N301" s="24">
        <f t="shared" si="396"/>
        <v>0</v>
      </c>
      <c r="O301" s="99">
        <f t="shared" si="387"/>
        <v>0</v>
      </c>
      <c r="P301" s="100">
        <f t="shared" si="428"/>
        <v>0</v>
      </c>
      <c r="Q301" s="99">
        <f t="shared" si="388"/>
        <v>0.14710000000000001</v>
      </c>
      <c r="R301" s="8">
        <f t="shared" si="389"/>
        <v>1.006291292</v>
      </c>
      <c r="S301" s="100">
        <f t="shared" si="390"/>
        <v>6.86334307</v>
      </c>
      <c r="T301" s="100">
        <f t="shared" si="391"/>
        <v>0</v>
      </c>
      <c r="U301" s="109" t="str">
        <f t="shared" ref="U301" si="434">U300</f>
        <v>J=</v>
      </c>
      <c r="V301" s="140">
        <f t="shared" si="432"/>
        <v>44793</v>
      </c>
      <c r="W301" s="4"/>
      <c r="X301" s="4"/>
      <c r="Y301" s="4"/>
      <c r="AE301" s="9"/>
      <c r="AF301" s="9"/>
      <c r="AG301" s="9"/>
    </row>
    <row r="302" spans="1:33" x14ac:dyDescent="0.2">
      <c r="A302" s="103">
        <f t="shared" si="383"/>
        <v>44780</v>
      </c>
      <c r="B302" s="100">
        <f t="shared" si="380"/>
        <v>1098.94547427</v>
      </c>
      <c r="C302" s="3">
        <f t="shared" si="398"/>
        <v>1078.34561564</v>
      </c>
      <c r="D302" s="104">
        <f t="shared" si="393"/>
        <v>1013.164</v>
      </c>
      <c r="E302" s="137">
        <f>IF(DAY(A301)=$A$5,VLOOKUP(A301,[1]A!$E$15:$G$200,3),E301)</f>
        <v>1034.8240000000001</v>
      </c>
      <c r="F302" s="105">
        <f t="shared" si="394"/>
        <v>44733</v>
      </c>
      <c r="G302" s="159">
        <f t="shared" si="395"/>
        <v>2.1378572471979052E-2</v>
      </c>
      <c r="H302" s="106">
        <f t="shared" si="384"/>
        <v>18</v>
      </c>
      <c r="I302" s="106">
        <f t="shared" si="385"/>
        <v>31</v>
      </c>
      <c r="J302" s="100">
        <f t="shared" si="386"/>
        <v>1.012358276109846</v>
      </c>
      <c r="K302" s="3">
        <v>1</v>
      </c>
      <c r="L302" s="100">
        <f t="shared" si="430"/>
        <v>1.01235827</v>
      </c>
      <c r="M302" s="100">
        <f t="shared" si="381"/>
        <v>1091.67210191</v>
      </c>
      <c r="N302" s="24">
        <f t="shared" si="396"/>
        <v>0</v>
      </c>
      <c r="O302" s="99">
        <f t="shared" si="387"/>
        <v>0</v>
      </c>
      <c r="P302" s="100">
        <f t="shared" si="428"/>
        <v>0</v>
      </c>
      <c r="Q302" s="99">
        <f t="shared" si="388"/>
        <v>0.14710000000000001</v>
      </c>
      <c r="R302" s="8">
        <f t="shared" si="389"/>
        <v>1.0066625979999999</v>
      </c>
      <c r="S302" s="100">
        <f t="shared" si="390"/>
        <v>7.2733723599999998</v>
      </c>
      <c r="T302" s="100">
        <f t="shared" si="391"/>
        <v>0</v>
      </c>
      <c r="U302" s="109" t="str">
        <f t="shared" ref="U302" si="435">U301</f>
        <v>J=</v>
      </c>
      <c r="V302" s="140">
        <f t="shared" si="432"/>
        <v>44793</v>
      </c>
      <c r="W302" s="4"/>
      <c r="X302" s="4"/>
      <c r="Y302" s="4"/>
      <c r="AE302" s="9"/>
      <c r="AF302" s="9"/>
      <c r="AG302" s="9"/>
    </row>
    <row r="303" spans="1:33" x14ac:dyDescent="0.2">
      <c r="A303" s="103">
        <f t="shared" si="383"/>
        <v>44781</v>
      </c>
      <c r="B303" s="100">
        <f t="shared" si="380"/>
        <v>1100.10137895</v>
      </c>
      <c r="C303" s="3">
        <f t="shared" si="398"/>
        <v>1078.34561564</v>
      </c>
      <c r="D303" s="104">
        <f t="shared" si="393"/>
        <v>1013.164</v>
      </c>
      <c r="E303" s="137">
        <f>IF(DAY(A302)=$A$5,VLOOKUP(A302,[1]A!$E$15:$G$200,3),E302)</f>
        <v>1034.8240000000001</v>
      </c>
      <c r="F303" s="105">
        <f t="shared" si="394"/>
        <v>44733</v>
      </c>
      <c r="G303" s="159">
        <f t="shared" si="395"/>
        <v>2.1378572471979052E-2</v>
      </c>
      <c r="H303" s="106">
        <f t="shared" si="384"/>
        <v>19</v>
      </c>
      <c r="I303" s="106">
        <f t="shared" si="385"/>
        <v>31</v>
      </c>
      <c r="J303" s="100">
        <f t="shared" si="386"/>
        <v>1.01304930779251</v>
      </c>
      <c r="K303" s="3">
        <v>1</v>
      </c>
      <c r="L303" s="100">
        <f t="shared" si="430"/>
        <v>1.0130493</v>
      </c>
      <c r="M303" s="100">
        <f t="shared" si="381"/>
        <v>1092.4172710800001</v>
      </c>
      <c r="N303" s="24">
        <f t="shared" si="396"/>
        <v>0</v>
      </c>
      <c r="O303" s="99">
        <f t="shared" si="387"/>
        <v>0</v>
      </c>
      <c r="P303" s="100">
        <f t="shared" si="428"/>
        <v>0</v>
      </c>
      <c r="Q303" s="99">
        <f t="shared" si="388"/>
        <v>0.14710000000000001</v>
      </c>
      <c r="R303" s="8">
        <f t="shared" si="389"/>
        <v>1.007034041</v>
      </c>
      <c r="S303" s="100">
        <f t="shared" si="390"/>
        <v>7.6841078700000001</v>
      </c>
      <c r="T303" s="100">
        <f t="shared" si="391"/>
        <v>0</v>
      </c>
      <c r="U303" s="109" t="str">
        <f t="shared" ref="U303" si="436">U302</f>
        <v>J=</v>
      </c>
      <c r="V303" s="140">
        <f t="shared" si="432"/>
        <v>44793</v>
      </c>
      <c r="W303" s="4"/>
      <c r="X303" s="4"/>
      <c r="Y303" s="4"/>
      <c r="AE303" s="9"/>
      <c r="AF303" s="9"/>
      <c r="AG303" s="9"/>
    </row>
    <row r="304" spans="1:33" x14ac:dyDescent="0.2">
      <c r="A304" s="103">
        <f t="shared" si="383"/>
        <v>44782</v>
      </c>
      <c r="B304" s="100">
        <f t="shared" si="380"/>
        <v>1101.2585084000002</v>
      </c>
      <c r="C304" s="3">
        <f t="shared" si="398"/>
        <v>1078.34561564</v>
      </c>
      <c r="D304" s="104">
        <f t="shared" si="393"/>
        <v>1013.164</v>
      </c>
      <c r="E304" s="137">
        <f>IF(DAY(A303)=$A$5,VLOOKUP(A303,[1]A!$E$15:$G$200,3),E303)</f>
        <v>1034.8240000000001</v>
      </c>
      <c r="F304" s="105">
        <f t="shared" si="394"/>
        <v>44733</v>
      </c>
      <c r="G304" s="159">
        <f t="shared" si="395"/>
        <v>2.1378572471979052E-2</v>
      </c>
      <c r="H304" s="106">
        <f t="shared" si="384"/>
        <v>20</v>
      </c>
      <c r="I304" s="106">
        <f t="shared" si="385"/>
        <v>31</v>
      </c>
      <c r="J304" s="100">
        <f t="shared" si="386"/>
        <v>1.0137408111706181</v>
      </c>
      <c r="K304" s="3">
        <v>1</v>
      </c>
      <c r="L304" s="100">
        <f t="shared" si="430"/>
        <v>1.01374081</v>
      </c>
      <c r="M304" s="100">
        <f t="shared" si="381"/>
        <v>1093.1629578500001</v>
      </c>
      <c r="N304" s="24">
        <f t="shared" si="396"/>
        <v>0</v>
      </c>
      <c r="O304" s="99">
        <f t="shared" si="387"/>
        <v>0</v>
      </c>
      <c r="P304" s="100">
        <f t="shared" si="428"/>
        <v>0</v>
      </c>
      <c r="Q304" s="99">
        <f t="shared" si="388"/>
        <v>0.14710000000000001</v>
      </c>
      <c r="R304" s="8">
        <f t="shared" si="389"/>
        <v>1.007405621</v>
      </c>
      <c r="S304" s="100">
        <f t="shared" si="390"/>
        <v>8.0955505500000005</v>
      </c>
      <c r="T304" s="100">
        <f t="shared" si="391"/>
        <v>0</v>
      </c>
      <c r="U304" s="109" t="str">
        <f t="shared" ref="U304" si="437">U303</f>
        <v>J=</v>
      </c>
      <c r="V304" s="140">
        <f t="shared" si="432"/>
        <v>44793</v>
      </c>
      <c r="W304" s="4"/>
      <c r="X304" s="4"/>
      <c r="Y304" s="4"/>
      <c r="AE304" s="9"/>
      <c r="AF304" s="9"/>
      <c r="AG304" s="9"/>
    </row>
    <row r="305" spans="1:135" x14ac:dyDescent="0.2">
      <c r="A305" s="103">
        <f t="shared" si="383"/>
        <v>44783</v>
      </c>
      <c r="B305" s="100">
        <f t="shared" si="380"/>
        <v>1102.41684289</v>
      </c>
      <c r="C305" s="3">
        <f t="shared" si="398"/>
        <v>1078.34561564</v>
      </c>
      <c r="D305" s="104">
        <f t="shared" si="393"/>
        <v>1013.164</v>
      </c>
      <c r="E305" s="137">
        <f>IF(DAY(A304)=$A$5,VLOOKUP(A304,[1]A!$E$15:$G$200,3),E304)</f>
        <v>1034.8240000000001</v>
      </c>
      <c r="F305" s="105">
        <f t="shared" si="394"/>
        <v>44733</v>
      </c>
      <c r="G305" s="159">
        <f t="shared" si="395"/>
        <v>2.1378572471979052E-2</v>
      </c>
      <c r="H305" s="106">
        <f t="shared" si="384"/>
        <v>21</v>
      </c>
      <c r="I305" s="106">
        <f t="shared" si="385"/>
        <v>31</v>
      </c>
      <c r="J305" s="100">
        <f t="shared" si="386"/>
        <v>1.0144327865661473</v>
      </c>
      <c r="K305" s="3">
        <v>1</v>
      </c>
      <c r="L305" s="100">
        <f t="shared" si="430"/>
        <v>1.0144327799999999</v>
      </c>
      <c r="M305" s="100">
        <f t="shared" si="381"/>
        <v>1093.9091406699999</v>
      </c>
      <c r="N305" s="24">
        <f t="shared" si="396"/>
        <v>0</v>
      </c>
      <c r="O305" s="99">
        <f t="shared" si="387"/>
        <v>0</v>
      </c>
      <c r="P305" s="100">
        <f t="shared" si="428"/>
        <v>0</v>
      </c>
      <c r="Q305" s="99">
        <f t="shared" si="388"/>
        <v>0.14710000000000001</v>
      </c>
      <c r="R305" s="8">
        <f t="shared" si="389"/>
        <v>1.007777339</v>
      </c>
      <c r="S305" s="100">
        <f t="shared" si="390"/>
        <v>8.5077022200000005</v>
      </c>
      <c r="T305" s="100">
        <f t="shared" si="391"/>
        <v>0</v>
      </c>
      <c r="U305" s="109" t="str">
        <f t="shared" ref="U305" si="438">U304</f>
        <v>J=</v>
      </c>
      <c r="V305" s="140">
        <f t="shared" si="432"/>
        <v>44793</v>
      </c>
      <c r="W305" s="4"/>
      <c r="X305" s="4"/>
      <c r="Y305" s="4"/>
      <c r="AE305" s="9"/>
      <c r="AF305" s="9"/>
      <c r="AG305" s="9"/>
    </row>
    <row r="306" spans="1:135" x14ac:dyDescent="0.2">
      <c r="A306" s="103">
        <f t="shared" si="383"/>
        <v>44784</v>
      </c>
      <c r="B306" s="100">
        <f t="shared" si="380"/>
        <v>1103.5764027999999</v>
      </c>
      <c r="C306" s="3">
        <f t="shared" si="398"/>
        <v>1078.34561564</v>
      </c>
      <c r="D306" s="104">
        <f t="shared" si="393"/>
        <v>1013.164</v>
      </c>
      <c r="E306" s="137">
        <f>IF(DAY(A305)=$A$5,VLOOKUP(A305,[1]A!$E$15:$G$200,3),E305)</f>
        <v>1034.8240000000001</v>
      </c>
      <c r="F306" s="105">
        <f t="shared" si="394"/>
        <v>44733</v>
      </c>
      <c r="G306" s="159">
        <f t="shared" si="395"/>
        <v>2.1378572471979052E-2</v>
      </c>
      <c r="H306" s="106">
        <f t="shared" si="384"/>
        <v>22</v>
      </c>
      <c r="I306" s="106">
        <f t="shared" si="385"/>
        <v>31</v>
      </c>
      <c r="J306" s="100">
        <f t="shared" si="386"/>
        <v>1.0151252343012951</v>
      </c>
      <c r="K306" s="3">
        <v>1</v>
      </c>
      <c r="L306" s="100">
        <f t="shared" si="430"/>
        <v>1.01512523</v>
      </c>
      <c r="M306" s="100">
        <f t="shared" si="381"/>
        <v>1094.65584109</v>
      </c>
      <c r="N306" s="24">
        <f t="shared" si="396"/>
        <v>0</v>
      </c>
      <c r="O306" s="99">
        <f t="shared" si="387"/>
        <v>0</v>
      </c>
      <c r="P306" s="100">
        <f t="shared" si="428"/>
        <v>0</v>
      </c>
      <c r="Q306" s="99">
        <f t="shared" si="388"/>
        <v>0.14710000000000001</v>
      </c>
      <c r="R306" s="8">
        <f t="shared" si="389"/>
        <v>1.0081491929999999</v>
      </c>
      <c r="S306" s="100">
        <f t="shared" si="390"/>
        <v>8.9205617099999994</v>
      </c>
      <c r="T306" s="100">
        <f t="shared" si="391"/>
        <v>0</v>
      </c>
      <c r="U306" s="109" t="str">
        <f t="shared" ref="U306" si="439">U305</f>
        <v>J=</v>
      </c>
      <c r="V306" s="140">
        <f t="shared" si="432"/>
        <v>44793</v>
      </c>
      <c r="W306" s="4"/>
      <c r="X306" s="4"/>
      <c r="Y306" s="4"/>
      <c r="AE306" s="9"/>
      <c r="AF306" s="9"/>
      <c r="AG306" s="9"/>
    </row>
    <row r="307" spans="1:135" x14ac:dyDescent="0.2">
      <c r="A307" s="103">
        <f t="shared" si="383"/>
        <v>44785</v>
      </c>
      <c r="B307" s="100">
        <f t="shared" si="380"/>
        <v>1104.7371803599999</v>
      </c>
      <c r="C307" s="3">
        <f t="shared" si="398"/>
        <v>1078.34561564</v>
      </c>
      <c r="D307" s="104">
        <f t="shared" si="393"/>
        <v>1013.164</v>
      </c>
      <c r="E307" s="137">
        <f>IF(DAY(A306)=$A$5,VLOOKUP(A306,[1]A!$E$15:$G$200,3),E306)</f>
        <v>1034.8240000000001</v>
      </c>
      <c r="F307" s="105">
        <f t="shared" si="394"/>
        <v>44733</v>
      </c>
      <c r="G307" s="159">
        <f t="shared" si="395"/>
        <v>2.1378572471979052E-2</v>
      </c>
      <c r="H307" s="106">
        <f t="shared" si="384"/>
        <v>23</v>
      </c>
      <c r="I307" s="106">
        <f t="shared" si="385"/>
        <v>31</v>
      </c>
      <c r="J307" s="100">
        <f t="shared" si="386"/>
        <v>1.0158181546984784</v>
      </c>
      <c r="K307" s="3">
        <v>1</v>
      </c>
      <c r="L307" s="100">
        <f t="shared" si="430"/>
        <v>1.0158181500000001</v>
      </c>
      <c r="M307" s="100">
        <f t="shared" si="381"/>
        <v>1095.4030483399999</v>
      </c>
      <c r="N307" s="24">
        <f t="shared" si="396"/>
        <v>0</v>
      </c>
      <c r="O307" s="99">
        <f t="shared" si="387"/>
        <v>0</v>
      </c>
      <c r="P307" s="100">
        <f t="shared" si="428"/>
        <v>0</v>
      </c>
      <c r="Q307" s="99">
        <f t="shared" si="388"/>
        <v>0.14710000000000001</v>
      </c>
      <c r="R307" s="8">
        <f t="shared" si="389"/>
        <v>1.008521185</v>
      </c>
      <c r="S307" s="100">
        <f t="shared" si="390"/>
        <v>9.3341320200000002</v>
      </c>
      <c r="T307" s="100">
        <f t="shared" si="391"/>
        <v>0</v>
      </c>
      <c r="U307" s="109" t="str">
        <f t="shared" ref="U307" si="440">U306</f>
        <v>J=</v>
      </c>
      <c r="V307" s="140">
        <f t="shared" si="432"/>
        <v>44793</v>
      </c>
      <c r="W307" s="4"/>
      <c r="X307" s="4"/>
      <c r="Y307" s="4"/>
      <c r="AE307" s="9"/>
      <c r="AF307" s="9"/>
      <c r="AG307" s="9"/>
    </row>
    <row r="308" spans="1:135" x14ac:dyDescent="0.2">
      <c r="A308" s="103">
        <f t="shared" si="383"/>
        <v>44786</v>
      </c>
      <c r="B308" s="100">
        <f t="shared" si="380"/>
        <v>1105.89917532</v>
      </c>
      <c r="C308" s="3">
        <f t="shared" si="398"/>
        <v>1078.34561564</v>
      </c>
      <c r="D308" s="104">
        <f t="shared" si="393"/>
        <v>1013.164</v>
      </c>
      <c r="E308" s="137">
        <f>IF(DAY(A307)=$A$5,VLOOKUP(A307,[1]A!$E$15:$G$200,3),E307)</f>
        <v>1034.8240000000001</v>
      </c>
      <c r="F308" s="105">
        <f t="shared" si="394"/>
        <v>44733</v>
      </c>
      <c r="G308" s="159">
        <f t="shared" si="395"/>
        <v>2.1378572471979052E-2</v>
      </c>
      <c r="H308" s="106">
        <f t="shared" si="384"/>
        <v>24</v>
      </c>
      <c r="I308" s="106">
        <f t="shared" si="385"/>
        <v>31</v>
      </c>
      <c r="J308" s="100">
        <f t="shared" si="386"/>
        <v>1.0165115480803346</v>
      </c>
      <c r="K308" s="3">
        <v>1</v>
      </c>
      <c r="L308" s="100">
        <f t="shared" si="430"/>
        <v>1.01651154</v>
      </c>
      <c r="M308" s="100">
        <f t="shared" si="381"/>
        <v>1096.1507624000001</v>
      </c>
      <c r="N308" s="24">
        <f t="shared" si="396"/>
        <v>0</v>
      </c>
      <c r="O308" s="99">
        <f t="shared" si="387"/>
        <v>0</v>
      </c>
      <c r="P308" s="100">
        <f t="shared" si="428"/>
        <v>0</v>
      </c>
      <c r="Q308" s="99">
        <f t="shared" si="388"/>
        <v>0.14710000000000001</v>
      </c>
      <c r="R308" s="8">
        <f t="shared" si="389"/>
        <v>1.008893314</v>
      </c>
      <c r="S308" s="100">
        <f t="shared" si="390"/>
        <v>9.7484129199999998</v>
      </c>
      <c r="T308" s="100">
        <f t="shared" si="391"/>
        <v>0</v>
      </c>
      <c r="U308" s="109" t="str">
        <f t="shared" ref="U308" si="441">U307</f>
        <v>J=</v>
      </c>
      <c r="V308" s="140">
        <f t="shared" si="432"/>
        <v>44793</v>
      </c>
      <c r="W308" s="4"/>
      <c r="X308" s="4"/>
      <c r="Y308" s="4"/>
      <c r="AE308" s="9"/>
      <c r="AF308" s="9"/>
      <c r="AG308" s="9"/>
    </row>
    <row r="309" spans="1:135" x14ac:dyDescent="0.2">
      <c r="A309" s="103">
        <f t="shared" si="383"/>
        <v>44787</v>
      </c>
      <c r="B309" s="100">
        <f t="shared" si="380"/>
        <v>1107.0623994500002</v>
      </c>
      <c r="C309" s="3">
        <f t="shared" si="398"/>
        <v>1078.34561564</v>
      </c>
      <c r="D309" s="104">
        <f t="shared" si="393"/>
        <v>1013.164</v>
      </c>
      <c r="E309" s="137">
        <f>IF(DAY(A308)=$A$5,VLOOKUP(A308,[1]A!$E$15:$G$200,3),E308)</f>
        <v>1034.8240000000001</v>
      </c>
      <c r="F309" s="105">
        <f t="shared" si="394"/>
        <v>44733</v>
      </c>
      <c r="G309" s="159">
        <f t="shared" si="395"/>
        <v>2.1378572471979052E-2</v>
      </c>
      <c r="H309" s="106">
        <f t="shared" si="384"/>
        <v>25</v>
      </c>
      <c r="I309" s="106">
        <f t="shared" si="385"/>
        <v>31</v>
      </c>
      <c r="J309" s="100">
        <f t="shared" si="386"/>
        <v>1.0172054147697212</v>
      </c>
      <c r="K309" s="3">
        <v>1</v>
      </c>
      <c r="L309" s="100">
        <f t="shared" si="430"/>
        <v>1.0172054100000001</v>
      </c>
      <c r="M309" s="100">
        <f t="shared" si="381"/>
        <v>1096.8989940700001</v>
      </c>
      <c r="N309" s="24">
        <f t="shared" si="396"/>
        <v>0</v>
      </c>
      <c r="O309" s="99">
        <f t="shared" si="387"/>
        <v>0</v>
      </c>
      <c r="P309" s="100">
        <f t="shared" si="428"/>
        <v>0</v>
      </c>
      <c r="Q309" s="99">
        <f t="shared" si="388"/>
        <v>0.14710000000000001</v>
      </c>
      <c r="R309" s="8">
        <f t="shared" si="389"/>
        <v>1.0092655800000001</v>
      </c>
      <c r="S309" s="100">
        <f t="shared" si="390"/>
        <v>10.16340538</v>
      </c>
      <c r="T309" s="100">
        <f t="shared" si="391"/>
        <v>0</v>
      </c>
      <c r="U309" s="109" t="str">
        <f t="shared" ref="U309" si="442">U308</f>
        <v>J=</v>
      </c>
      <c r="V309" s="140">
        <f t="shared" si="432"/>
        <v>44793</v>
      </c>
      <c r="W309" s="4"/>
      <c r="X309" s="4"/>
      <c r="Y309" s="4"/>
      <c r="AE309" s="9"/>
      <c r="AF309" s="9"/>
      <c r="AG309" s="9"/>
    </row>
    <row r="310" spans="1:135" x14ac:dyDescent="0.2">
      <c r="A310" s="103">
        <f t="shared" si="383"/>
        <v>44788</v>
      </c>
      <c r="B310" s="100">
        <f t="shared" si="380"/>
        <v>1108.22684385</v>
      </c>
      <c r="C310" s="3">
        <f t="shared" si="398"/>
        <v>1078.34561564</v>
      </c>
      <c r="D310" s="104">
        <f t="shared" si="393"/>
        <v>1013.164</v>
      </c>
      <c r="E310" s="137">
        <f>IF(DAY(A309)=$A$5,VLOOKUP(A309,[1]A!$E$15:$G$200,3),E309)</f>
        <v>1034.8240000000001</v>
      </c>
      <c r="F310" s="105">
        <f t="shared" si="394"/>
        <v>44733</v>
      </c>
      <c r="G310" s="159">
        <f t="shared" si="395"/>
        <v>2.1378572471979052E-2</v>
      </c>
      <c r="H310" s="106">
        <f t="shared" si="384"/>
        <v>26</v>
      </c>
      <c r="I310" s="106">
        <f t="shared" si="385"/>
        <v>31</v>
      </c>
      <c r="J310" s="100">
        <f t="shared" si="386"/>
        <v>1.0178997550897158</v>
      </c>
      <c r="K310" s="3">
        <v>1</v>
      </c>
      <c r="L310" s="100">
        <f t="shared" si="430"/>
        <v>1.01789975</v>
      </c>
      <c r="M310" s="100">
        <f t="shared" si="381"/>
        <v>1097.64773257</v>
      </c>
      <c r="N310" s="24">
        <f t="shared" si="396"/>
        <v>0</v>
      </c>
      <c r="O310" s="99">
        <f t="shared" si="387"/>
        <v>0</v>
      </c>
      <c r="P310" s="100">
        <f t="shared" si="428"/>
        <v>0</v>
      </c>
      <c r="Q310" s="99">
        <f t="shared" si="388"/>
        <v>0.14710000000000001</v>
      </c>
      <c r="R310" s="8">
        <f t="shared" si="389"/>
        <v>1.009637984</v>
      </c>
      <c r="S310" s="100">
        <f t="shared" si="390"/>
        <v>10.579111279999999</v>
      </c>
      <c r="T310" s="100">
        <f t="shared" si="391"/>
        <v>0</v>
      </c>
      <c r="U310" s="109" t="str">
        <f t="shared" ref="U310" si="443">U309</f>
        <v>J=</v>
      </c>
      <c r="V310" s="140">
        <f t="shared" si="432"/>
        <v>44793</v>
      </c>
      <c r="W310" s="4"/>
      <c r="X310" s="4"/>
      <c r="Y310" s="4"/>
      <c r="AE310" s="9"/>
      <c r="AF310" s="9"/>
      <c r="AG310" s="9"/>
    </row>
    <row r="311" spans="1:135" x14ac:dyDescent="0.2">
      <c r="A311" s="103">
        <f t="shared" si="383"/>
        <v>44789</v>
      </c>
      <c r="B311" s="100">
        <f t="shared" si="380"/>
        <v>1109.39250829</v>
      </c>
      <c r="C311" s="3">
        <f t="shared" si="398"/>
        <v>1078.34561564</v>
      </c>
      <c r="D311" s="104">
        <f t="shared" si="393"/>
        <v>1013.164</v>
      </c>
      <c r="E311" s="137">
        <f>IF(DAY(A310)=$A$5,VLOOKUP(A310,[1]A!$E$15:$G$200,3),E310)</f>
        <v>1034.8240000000001</v>
      </c>
      <c r="F311" s="105">
        <f t="shared" si="394"/>
        <v>44733</v>
      </c>
      <c r="G311" s="159">
        <f t="shared" si="395"/>
        <v>2.1378572471979052E-2</v>
      </c>
      <c r="H311" s="106">
        <f t="shared" si="384"/>
        <v>27</v>
      </c>
      <c r="I311" s="106">
        <f t="shared" si="385"/>
        <v>31</v>
      </c>
      <c r="J311" s="100">
        <f t="shared" si="386"/>
        <v>1.0185945693636167</v>
      </c>
      <c r="K311" s="3">
        <v>1</v>
      </c>
      <c r="L311" s="100">
        <f t="shared" si="430"/>
        <v>1.0185945599999999</v>
      </c>
      <c r="M311" s="100">
        <f t="shared" si="381"/>
        <v>1098.39697789</v>
      </c>
      <c r="N311" s="24">
        <f t="shared" si="396"/>
        <v>0</v>
      </c>
      <c r="O311" s="99">
        <f t="shared" si="387"/>
        <v>0</v>
      </c>
      <c r="P311" s="100">
        <f t="shared" si="428"/>
        <v>0</v>
      </c>
      <c r="Q311" s="99">
        <f t="shared" si="388"/>
        <v>0.14710000000000001</v>
      </c>
      <c r="R311" s="8">
        <f t="shared" si="389"/>
        <v>1.010010525</v>
      </c>
      <c r="S311" s="100">
        <f t="shared" si="390"/>
        <v>10.9955304</v>
      </c>
      <c r="T311" s="100">
        <f t="shared" si="391"/>
        <v>0</v>
      </c>
      <c r="U311" s="109" t="str">
        <f t="shared" ref="U311" si="444">U310</f>
        <v>J=</v>
      </c>
      <c r="V311" s="140">
        <f t="shared" si="432"/>
        <v>44793</v>
      </c>
      <c r="W311" s="4"/>
      <c r="X311" s="4"/>
      <c r="Y311" s="4"/>
      <c r="AE311" s="9"/>
      <c r="AF311" s="9"/>
      <c r="AG311" s="9"/>
    </row>
    <row r="312" spans="1:135" x14ac:dyDescent="0.2">
      <c r="A312" s="103">
        <f t="shared" si="383"/>
        <v>44790</v>
      </c>
      <c r="B312" s="100">
        <f t="shared" si="380"/>
        <v>1110.5594045400001</v>
      </c>
      <c r="C312" s="3">
        <f t="shared" si="398"/>
        <v>1078.34561564</v>
      </c>
      <c r="D312" s="104">
        <f t="shared" si="393"/>
        <v>1013.164</v>
      </c>
      <c r="E312" s="137">
        <f>IF(DAY(A311)=$A$5,VLOOKUP(A311,[1]A!$E$15:$G$200,3),E311)</f>
        <v>1034.8240000000001</v>
      </c>
      <c r="F312" s="105">
        <f t="shared" si="394"/>
        <v>44733</v>
      </c>
      <c r="G312" s="159">
        <f t="shared" si="395"/>
        <v>2.1378572471979052E-2</v>
      </c>
      <c r="H312" s="106">
        <f t="shared" si="384"/>
        <v>28</v>
      </c>
      <c r="I312" s="106">
        <f t="shared" si="385"/>
        <v>31</v>
      </c>
      <c r="J312" s="100">
        <f t="shared" si="386"/>
        <v>1.0192898579149432</v>
      </c>
      <c r="K312" s="3">
        <v>1</v>
      </c>
      <c r="L312" s="100">
        <f t="shared" si="430"/>
        <v>1.0192898500000001</v>
      </c>
      <c r="M312" s="100">
        <f t="shared" si="381"/>
        <v>1099.14674081</v>
      </c>
      <c r="N312" s="24">
        <f t="shared" si="396"/>
        <v>0</v>
      </c>
      <c r="O312" s="99">
        <f t="shared" si="387"/>
        <v>0</v>
      </c>
      <c r="P312" s="100">
        <f t="shared" si="428"/>
        <v>0</v>
      </c>
      <c r="Q312" s="99">
        <f t="shared" si="388"/>
        <v>0.14710000000000001</v>
      </c>
      <c r="R312" s="8">
        <f t="shared" si="389"/>
        <v>1.010383203</v>
      </c>
      <c r="S312" s="100">
        <f t="shared" si="390"/>
        <v>11.41266373</v>
      </c>
      <c r="T312" s="100">
        <f t="shared" si="391"/>
        <v>0</v>
      </c>
      <c r="U312" s="109" t="str">
        <f t="shared" ref="U312" si="445">U311</f>
        <v>J=</v>
      </c>
      <c r="V312" s="140">
        <f t="shared" si="432"/>
        <v>44793</v>
      </c>
      <c r="W312" s="4"/>
      <c r="X312" s="4"/>
      <c r="Y312" s="4"/>
      <c r="AE312" s="9"/>
      <c r="AF312" s="9"/>
      <c r="AG312" s="9"/>
    </row>
    <row r="313" spans="1:135" x14ac:dyDescent="0.2">
      <c r="A313" s="103">
        <f t="shared" si="383"/>
        <v>44791</v>
      </c>
      <c r="B313" s="100">
        <f t="shared" si="380"/>
        <v>1111.72753459</v>
      </c>
      <c r="C313" s="3">
        <f t="shared" si="398"/>
        <v>1078.34561564</v>
      </c>
      <c r="D313" s="104">
        <f t="shared" si="393"/>
        <v>1013.164</v>
      </c>
      <c r="E313" s="137">
        <f>IF(DAY(A312)=$A$5,VLOOKUP(A312,[1]A!$E$15:$G$200,3),E312)</f>
        <v>1034.8240000000001</v>
      </c>
      <c r="F313" s="105">
        <f t="shared" si="394"/>
        <v>44733</v>
      </c>
      <c r="G313" s="159">
        <f t="shared" si="395"/>
        <v>2.1378572471979052E-2</v>
      </c>
      <c r="H313" s="106">
        <f t="shared" si="384"/>
        <v>29</v>
      </c>
      <c r="I313" s="106">
        <f t="shared" si="385"/>
        <v>31</v>
      </c>
      <c r="J313" s="100">
        <f t="shared" si="386"/>
        <v>1.019985621067435</v>
      </c>
      <c r="K313" s="3">
        <v>1</v>
      </c>
      <c r="L313" s="100">
        <f t="shared" si="430"/>
        <v>1.0199856199999999</v>
      </c>
      <c r="M313" s="100">
        <f t="shared" si="381"/>
        <v>1099.89702134</v>
      </c>
      <c r="N313" s="24">
        <f t="shared" si="396"/>
        <v>0</v>
      </c>
      <c r="O313" s="99">
        <f t="shared" si="387"/>
        <v>0</v>
      </c>
      <c r="P313" s="100">
        <f t="shared" si="428"/>
        <v>0</v>
      </c>
      <c r="Q313" s="99">
        <f t="shared" si="388"/>
        <v>0.14710000000000001</v>
      </c>
      <c r="R313" s="8">
        <f t="shared" si="389"/>
        <v>1.010756019</v>
      </c>
      <c r="S313" s="100">
        <f t="shared" si="390"/>
        <v>11.830513249999999</v>
      </c>
      <c r="T313" s="100">
        <f t="shared" si="391"/>
        <v>0</v>
      </c>
      <c r="U313" s="109" t="str">
        <f t="shared" ref="U313" si="446">U312</f>
        <v>J=</v>
      </c>
      <c r="V313" s="140">
        <f t="shared" si="432"/>
        <v>44793</v>
      </c>
      <c r="W313" s="25"/>
      <c r="X313" s="4"/>
      <c r="Y313" s="4"/>
      <c r="AA313" s="14"/>
      <c r="AE313" s="9"/>
      <c r="AF313" s="9"/>
      <c r="AG313" s="9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</row>
    <row r="314" spans="1:135" x14ac:dyDescent="0.2">
      <c r="A314" s="103">
        <f t="shared" si="383"/>
        <v>44792</v>
      </c>
      <c r="B314" s="100">
        <f t="shared" si="380"/>
        <v>1112.89687753</v>
      </c>
      <c r="C314" s="3">
        <f t="shared" si="398"/>
        <v>1078.34561564</v>
      </c>
      <c r="D314" s="104">
        <f t="shared" si="393"/>
        <v>1013.164</v>
      </c>
      <c r="E314" s="137">
        <f>IF(DAY(A313)=$A$5,VLOOKUP(A313,[1]A!$E$15:$G$200,3),E313)</f>
        <v>1034.8240000000001</v>
      </c>
      <c r="F314" s="105">
        <f t="shared" si="394"/>
        <v>44733</v>
      </c>
      <c r="G314" s="159">
        <f t="shared" si="395"/>
        <v>2.1378572471979052E-2</v>
      </c>
      <c r="H314" s="106">
        <f t="shared" si="384"/>
        <v>30</v>
      </c>
      <c r="I314" s="106">
        <f t="shared" si="385"/>
        <v>31</v>
      </c>
      <c r="J314" s="100">
        <f t="shared" si="386"/>
        <v>1.020681859145053</v>
      </c>
      <c r="K314" s="3">
        <v>1</v>
      </c>
      <c r="L314" s="100">
        <f t="shared" si="430"/>
        <v>1.0206818499999999</v>
      </c>
      <c r="M314" s="100">
        <f t="shared" si="381"/>
        <v>1100.64779791</v>
      </c>
      <c r="N314" s="24">
        <f t="shared" si="396"/>
        <v>0</v>
      </c>
      <c r="O314" s="99">
        <f t="shared" si="387"/>
        <v>0</v>
      </c>
      <c r="P314" s="100">
        <f t="shared" si="428"/>
        <v>0</v>
      </c>
      <c r="Q314" s="99">
        <f t="shared" si="388"/>
        <v>0.14710000000000001</v>
      </c>
      <c r="R314" s="8">
        <f t="shared" si="389"/>
        <v>1.0111289729999999</v>
      </c>
      <c r="S314" s="100">
        <f t="shared" si="390"/>
        <v>12.24907962</v>
      </c>
      <c r="T314" s="100">
        <f t="shared" si="391"/>
        <v>0</v>
      </c>
      <c r="U314" s="109" t="str">
        <f t="shared" ref="U314" si="447">U313</f>
        <v>J=</v>
      </c>
      <c r="V314" s="140">
        <f t="shared" si="432"/>
        <v>44793</v>
      </c>
      <c r="W314" s="4"/>
      <c r="X314" s="4"/>
      <c r="Y314" s="4"/>
      <c r="AE314" s="9"/>
      <c r="AF314" s="9"/>
      <c r="AG314" s="9"/>
    </row>
    <row r="315" spans="1:135" x14ac:dyDescent="0.2">
      <c r="A315" s="103">
        <f t="shared" si="383"/>
        <v>44793</v>
      </c>
      <c r="B315" s="100">
        <f t="shared" si="380"/>
        <v>1114.0674658300002</v>
      </c>
      <c r="C315" s="3">
        <f t="shared" si="398"/>
        <v>1078.34561564</v>
      </c>
      <c r="D315" s="104">
        <f t="shared" si="393"/>
        <v>1013.164</v>
      </c>
      <c r="E315" s="137">
        <f>IF(DAY(A314)=$A$5,VLOOKUP(A314,[1]A!$E$15:$G$200,3),E314)</f>
        <v>1034.8240000000001</v>
      </c>
      <c r="F315" s="105">
        <f t="shared" si="394"/>
        <v>44733</v>
      </c>
      <c r="G315" s="159">
        <f t="shared" si="395"/>
        <v>2.1378572471979052E-2</v>
      </c>
      <c r="H315" s="106">
        <f t="shared" si="384"/>
        <v>31</v>
      </c>
      <c r="I315" s="106">
        <f t="shared" si="385"/>
        <v>31</v>
      </c>
      <c r="J315" s="100">
        <f t="shared" si="386"/>
        <v>1.0213785724719791</v>
      </c>
      <c r="K315" s="3">
        <v>1</v>
      </c>
      <c r="L315" s="100">
        <f t="shared" si="430"/>
        <v>1.02137857</v>
      </c>
      <c r="M315" s="100">
        <f t="shared" si="381"/>
        <v>1101.3991028600001</v>
      </c>
      <c r="N315" s="24">
        <f t="shared" si="396"/>
        <v>11</v>
      </c>
      <c r="O315" s="99">
        <f t="shared" si="387"/>
        <v>0</v>
      </c>
      <c r="P315" s="100">
        <f t="shared" si="428"/>
        <v>0</v>
      </c>
      <c r="Q315" s="99">
        <f t="shared" si="388"/>
        <v>0.14710000000000001</v>
      </c>
      <c r="R315" s="8">
        <f t="shared" si="389"/>
        <v>1.0115020640000001</v>
      </c>
      <c r="S315" s="100">
        <f t="shared" si="390"/>
        <v>12.66836297</v>
      </c>
      <c r="T315" s="100">
        <f t="shared" si="391"/>
        <v>12.66836297</v>
      </c>
      <c r="U315" s="109" t="str">
        <f t="shared" ref="U315" si="448">U314</f>
        <v>J=</v>
      </c>
      <c r="V315" s="140">
        <f t="shared" si="432"/>
        <v>44793</v>
      </c>
      <c r="W315" s="4"/>
      <c r="X315" s="4"/>
      <c r="Y315" s="4"/>
      <c r="AE315" s="9"/>
      <c r="AF315" s="9"/>
      <c r="AG315" s="9"/>
    </row>
    <row r="316" spans="1:135" x14ac:dyDescent="0.2">
      <c r="A316" s="103">
        <f t="shared" si="383"/>
        <v>44794</v>
      </c>
      <c r="B316" s="100">
        <f t="shared" si="380"/>
        <v>1102.1111434499999</v>
      </c>
      <c r="C316" s="3">
        <f t="shared" si="398"/>
        <v>1101.3991028600001</v>
      </c>
      <c r="D316" s="104">
        <f t="shared" si="393"/>
        <v>1034.8240000000001</v>
      </c>
      <c r="E316" s="137">
        <f>IF(DAY(A315)=$A$5,VLOOKUP(A315,[1]A!$E$15:$G$200,3),E315)</f>
        <v>1043.76</v>
      </c>
      <c r="F316" s="105">
        <f t="shared" si="394"/>
        <v>44763</v>
      </c>
      <c r="G316" s="159">
        <f t="shared" si="395"/>
        <v>8.6352848407071914E-3</v>
      </c>
      <c r="H316" s="106">
        <f t="shared" si="384"/>
        <v>1</v>
      </c>
      <c r="I316" s="106">
        <f t="shared" si="385"/>
        <v>31</v>
      </c>
      <c r="J316" s="100">
        <f t="shared" si="386"/>
        <v>1.000277400211133</v>
      </c>
      <c r="K316" s="3">
        <v>1</v>
      </c>
      <c r="L316" s="100">
        <f t="shared" si="430"/>
        <v>1.0002774000000001</v>
      </c>
      <c r="M316" s="100">
        <f t="shared" si="381"/>
        <v>1101.7046309699999</v>
      </c>
      <c r="N316" s="24">
        <f t="shared" si="396"/>
        <v>0</v>
      </c>
      <c r="O316" s="99">
        <f t="shared" si="387"/>
        <v>0</v>
      </c>
      <c r="P316" s="100">
        <f t="shared" si="428"/>
        <v>0</v>
      </c>
      <c r="Q316" s="99">
        <f t="shared" si="388"/>
        <v>0.14710000000000001</v>
      </c>
      <c r="R316" s="8">
        <f t="shared" si="389"/>
        <v>1.0003689849999999</v>
      </c>
      <c r="S316" s="100">
        <f t="shared" si="390"/>
        <v>0.40651248000000001</v>
      </c>
      <c r="T316" s="100">
        <f t="shared" si="391"/>
        <v>0</v>
      </c>
      <c r="U316" s="109" t="str">
        <f t="shared" ref="U316" si="449">U315</f>
        <v>J=</v>
      </c>
      <c r="V316" s="140">
        <f t="shared" si="432"/>
        <v>44824</v>
      </c>
      <c r="W316" s="4"/>
      <c r="X316" s="4"/>
      <c r="Y316" s="4"/>
      <c r="AE316" s="9"/>
      <c r="AF316" s="9"/>
      <c r="AG316" s="9"/>
    </row>
    <row r="317" spans="1:135" x14ac:dyDescent="0.2">
      <c r="A317" s="103">
        <f t="shared" si="383"/>
        <v>44795</v>
      </c>
      <c r="B317" s="100">
        <f t="shared" si="380"/>
        <v>1102.8236365400001</v>
      </c>
      <c r="C317" s="3">
        <f t="shared" si="398"/>
        <v>1101.3991028600001</v>
      </c>
      <c r="D317" s="104">
        <f t="shared" si="393"/>
        <v>1034.8240000000001</v>
      </c>
      <c r="E317" s="137">
        <f>IF(DAY(A316)=$A$5,VLOOKUP(A316,[1]A!$E$15:$G$200,3),E316)</f>
        <v>1043.76</v>
      </c>
      <c r="F317" s="105">
        <f t="shared" si="394"/>
        <v>44763</v>
      </c>
      <c r="G317" s="159">
        <f t="shared" si="395"/>
        <v>8.6352848407071914E-3</v>
      </c>
      <c r="H317" s="106">
        <f t="shared" si="384"/>
        <v>2</v>
      </c>
      <c r="I317" s="106">
        <f t="shared" si="385"/>
        <v>31</v>
      </c>
      <c r="J317" s="100">
        <f t="shared" si="386"/>
        <v>1.000554877373143</v>
      </c>
      <c r="K317" s="3">
        <v>1</v>
      </c>
      <c r="L317" s="100">
        <f t="shared" si="430"/>
        <v>1.00055487</v>
      </c>
      <c r="M317" s="100">
        <f t="shared" si="381"/>
        <v>1102.01023618</v>
      </c>
      <c r="N317" s="24">
        <f t="shared" si="396"/>
        <v>0</v>
      </c>
      <c r="O317" s="99">
        <f t="shared" si="387"/>
        <v>0</v>
      </c>
      <c r="P317" s="100">
        <f t="shared" si="428"/>
        <v>0</v>
      </c>
      <c r="Q317" s="99">
        <f t="shared" si="388"/>
        <v>0.14710000000000001</v>
      </c>
      <c r="R317" s="8">
        <f t="shared" si="389"/>
        <v>1.000738106</v>
      </c>
      <c r="S317" s="100">
        <f t="shared" si="390"/>
        <v>0.81340036000000004</v>
      </c>
      <c r="T317" s="100">
        <f t="shared" si="391"/>
        <v>0</v>
      </c>
      <c r="U317" s="109" t="str">
        <f t="shared" ref="U317" si="450">U316</f>
        <v>J=</v>
      </c>
      <c r="V317" s="140">
        <f t="shared" si="432"/>
        <v>44824</v>
      </c>
      <c r="W317" s="4"/>
      <c r="X317" s="4"/>
      <c r="Y317" s="4"/>
      <c r="AE317" s="9"/>
      <c r="AF317" s="9"/>
      <c r="AG317" s="9"/>
    </row>
    <row r="318" spans="1:135" x14ac:dyDescent="0.2">
      <c r="A318" s="103">
        <f t="shared" si="383"/>
        <v>44796</v>
      </c>
      <c r="B318" s="100">
        <f t="shared" si="380"/>
        <v>1103.5366043900001</v>
      </c>
      <c r="C318" s="3">
        <f t="shared" si="398"/>
        <v>1101.3991028600001</v>
      </c>
      <c r="D318" s="104">
        <f t="shared" si="393"/>
        <v>1034.8240000000001</v>
      </c>
      <c r="E318" s="137">
        <f>IF(DAY(A317)=$A$5,VLOOKUP(A317,[1]A!$E$15:$G$200,3),E317)</f>
        <v>1043.76</v>
      </c>
      <c r="F318" s="105">
        <f t="shared" si="394"/>
        <v>44763</v>
      </c>
      <c r="G318" s="159">
        <f t="shared" si="395"/>
        <v>8.6352848407071914E-3</v>
      </c>
      <c r="H318" s="106">
        <f t="shared" si="384"/>
        <v>3</v>
      </c>
      <c r="I318" s="106">
        <f t="shared" si="385"/>
        <v>31</v>
      </c>
      <c r="J318" s="100">
        <f t="shared" si="386"/>
        <v>1.0008324315073762</v>
      </c>
      <c r="K318" s="3">
        <v>1</v>
      </c>
      <c r="L318" s="100">
        <f t="shared" si="430"/>
        <v>1.00083243</v>
      </c>
      <c r="M318" s="100">
        <f t="shared" si="381"/>
        <v>1102.31594051</v>
      </c>
      <c r="N318" s="24">
        <f t="shared" si="396"/>
        <v>0</v>
      </c>
      <c r="O318" s="99">
        <f t="shared" si="387"/>
        <v>0</v>
      </c>
      <c r="P318" s="100">
        <f t="shared" si="428"/>
        <v>0</v>
      </c>
      <c r="Q318" s="99">
        <f t="shared" si="388"/>
        <v>0.14710000000000001</v>
      </c>
      <c r="R318" s="8">
        <f t="shared" si="389"/>
        <v>1.001107363</v>
      </c>
      <c r="S318" s="100">
        <f t="shared" si="390"/>
        <v>1.22066388</v>
      </c>
      <c r="T318" s="100">
        <f t="shared" si="391"/>
        <v>0</v>
      </c>
      <c r="U318" s="109" t="str">
        <f t="shared" ref="U318" si="451">U317</f>
        <v>J=</v>
      </c>
      <c r="V318" s="140">
        <f t="shared" si="432"/>
        <v>44824</v>
      </c>
      <c r="W318" s="4"/>
      <c r="X318" s="4"/>
      <c r="Y318" s="4"/>
      <c r="AE318" s="9"/>
      <c r="AF318" s="9"/>
      <c r="AG318" s="9"/>
    </row>
    <row r="319" spans="1:135" x14ac:dyDescent="0.2">
      <c r="A319" s="103">
        <f t="shared" si="383"/>
        <v>44797</v>
      </c>
      <c r="B319" s="100">
        <f t="shared" si="380"/>
        <v>1104.25002518</v>
      </c>
      <c r="C319" s="3">
        <f t="shared" si="398"/>
        <v>1101.3991028600001</v>
      </c>
      <c r="D319" s="104">
        <f t="shared" si="393"/>
        <v>1034.8240000000001</v>
      </c>
      <c r="E319" s="137">
        <f>IF(DAY(A318)=$A$5,VLOOKUP(A318,[1]A!$E$15:$G$200,3),E318)</f>
        <v>1043.76</v>
      </c>
      <c r="F319" s="105">
        <f t="shared" si="394"/>
        <v>44763</v>
      </c>
      <c r="G319" s="159">
        <f t="shared" si="395"/>
        <v>8.6352848407071914E-3</v>
      </c>
      <c r="H319" s="106">
        <f t="shared" si="384"/>
        <v>4</v>
      </c>
      <c r="I319" s="106">
        <f t="shared" si="385"/>
        <v>31</v>
      </c>
      <c r="J319" s="100">
        <f t="shared" si="386"/>
        <v>1.001110062635185</v>
      </c>
      <c r="K319" s="3">
        <v>1</v>
      </c>
      <c r="L319" s="100">
        <f t="shared" si="430"/>
        <v>1.00111006</v>
      </c>
      <c r="M319" s="100">
        <f t="shared" si="381"/>
        <v>1102.62172194</v>
      </c>
      <c r="N319" s="24">
        <f t="shared" si="396"/>
        <v>0</v>
      </c>
      <c r="O319" s="99">
        <f t="shared" si="387"/>
        <v>0</v>
      </c>
      <c r="P319" s="100">
        <f t="shared" si="428"/>
        <v>0</v>
      </c>
      <c r="Q319" s="99">
        <f t="shared" si="388"/>
        <v>0.14710000000000001</v>
      </c>
      <c r="R319" s="8">
        <f t="shared" si="389"/>
        <v>1.001476756</v>
      </c>
      <c r="S319" s="100">
        <f t="shared" si="390"/>
        <v>1.6283032399999999</v>
      </c>
      <c r="T319" s="100">
        <f t="shared" si="391"/>
        <v>0</v>
      </c>
      <c r="U319" s="109" t="str">
        <f t="shared" ref="U319" si="452">U318</f>
        <v>J=</v>
      </c>
      <c r="V319" s="140">
        <f t="shared" si="432"/>
        <v>44824</v>
      </c>
      <c r="W319" s="4"/>
      <c r="X319" s="4"/>
      <c r="Y319" s="4"/>
      <c r="AE319" s="9"/>
      <c r="AF319" s="9"/>
      <c r="AG319" s="9"/>
    </row>
    <row r="320" spans="1:135" x14ac:dyDescent="0.2">
      <c r="A320" s="103">
        <f t="shared" si="383"/>
        <v>44798</v>
      </c>
      <c r="B320" s="100">
        <f t="shared" si="380"/>
        <v>1104.96391126</v>
      </c>
      <c r="C320" s="3">
        <f t="shared" si="398"/>
        <v>1101.3991028600001</v>
      </c>
      <c r="D320" s="104">
        <f t="shared" si="393"/>
        <v>1034.8240000000001</v>
      </c>
      <c r="E320" s="137">
        <f>IF(DAY(A319)=$A$5,VLOOKUP(A319,[1]A!$E$15:$G$200,3),E319)</f>
        <v>1043.76</v>
      </c>
      <c r="F320" s="105">
        <f t="shared" si="394"/>
        <v>44763</v>
      </c>
      <c r="G320" s="159">
        <f t="shared" si="395"/>
        <v>8.6352848407071914E-3</v>
      </c>
      <c r="H320" s="106">
        <f t="shared" si="384"/>
        <v>5</v>
      </c>
      <c r="I320" s="106">
        <f t="shared" si="385"/>
        <v>31</v>
      </c>
      <c r="J320" s="100">
        <f t="shared" si="386"/>
        <v>1.0013877707779273</v>
      </c>
      <c r="K320" s="3">
        <v>1</v>
      </c>
      <c r="L320" s="100">
        <f t="shared" si="430"/>
        <v>1.00138777</v>
      </c>
      <c r="M320" s="100">
        <f t="shared" si="381"/>
        <v>1102.9275914899999</v>
      </c>
      <c r="N320" s="24">
        <f t="shared" si="396"/>
        <v>0</v>
      </c>
      <c r="O320" s="99">
        <f t="shared" si="387"/>
        <v>0</v>
      </c>
      <c r="P320" s="100">
        <f t="shared" si="428"/>
        <v>0</v>
      </c>
      <c r="Q320" s="99">
        <f t="shared" si="388"/>
        <v>0.14710000000000001</v>
      </c>
      <c r="R320" s="8">
        <f t="shared" si="389"/>
        <v>1.0018462859999999</v>
      </c>
      <c r="S320" s="100">
        <f t="shared" si="390"/>
        <v>2.03631977</v>
      </c>
      <c r="T320" s="100">
        <f t="shared" si="391"/>
        <v>0</v>
      </c>
      <c r="U320" s="109" t="str">
        <f t="shared" ref="U320" si="453">U319</f>
        <v>J=</v>
      </c>
      <c r="V320" s="140">
        <f t="shared" si="432"/>
        <v>44824</v>
      </c>
      <c r="W320" s="4"/>
      <c r="X320" s="4"/>
      <c r="Y320" s="4"/>
      <c r="AE320" s="9"/>
      <c r="AF320" s="9"/>
      <c r="AG320" s="9"/>
    </row>
    <row r="321" spans="1:33" x14ac:dyDescent="0.2">
      <c r="A321" s="103">
        <f t="shared" si="383"/>
        <v>44799</v>
      </c>
      <c r="B321" s="100">
        <f t="shared" si="380"/>
        <v>1105.6782506899999</v>
      </c>
      <c r="C321" s="3">
        <f t="shared" si="398"/>
        <v>1101.3991028600001</v>
      </c>
      <c r="D321" s="104">
        <f t="shared" si="393"/>
        <v>1034.8240000000001</v>
      </c>
      <c r="E321" s="137">
        <f>IF(DAY(A320)=$A$5,VLOOKUP(A320,[1]A!$E$15:$G$200,3),E320)</f>
        <v>1043.76</v>
      </c>
      <c r="F321" s="105">
        <f t="shared" si="394"/>
        <v>44763</v>
      </c>
      <c r="G321" s="159">
        <f t="shared" si="395"/>
        <v>8.6352848407071914E-3</v>
      </c>
      <c r="H321" s="106">
        <f t="shared" si="384"/>
        <v>6</v>
      </c>
      <c r="I321" s="106">
        <f t="shared" si="385"/>
        <v>31</v>
      </c>
      <c r="J321" s="100">
        <f t="shared" si="386"/>
        <v>1.0016655559569669</v>
      </c>
      <c r="K321" s="3">
        <v>1</v>
      </c>
      <c r="L321" s="100">
        <f t="shared" si="430"/>
        <v>1.00166555</v>
      </c>
      <c r="M321" s="100">
        <f t="shared" si="381"/>
        <v>1103.2335381299999</v>
      </c>
      <c r="N321" s="24">
        <f t="shared" si="396"/>
        <v>0</v>
      </c>
      <c r="O321" s="99">
        <f t="shared" si="387"/>
        <v>0</v>
      </c>
      <c r="P321" s="100">
        <f t="shared" si="428"/>
        <v>0</v>
      </c>
      <c r="Q321" s="99">
        <f t="shared" si="388"/>
        <v>0.14710000000000001</v>
      </c>
      <c r="R321" s="8">
        <f t="shared" si="389"/>
        <v>1.002215952</v>
      </c>
      <c r="S321" s="100">
        <f t="shared" si="390"/>
        <v>2.4447125600000001</v>
      </c>
      <c r="T321" s="100">
        <f t="shared" si="391"/>
        <v>0</v>
      </c>
      <c r="U321" s="109" t="str">
        <f t="shared" ref="U321" si="454">U320</f>
        <v>J=</v>
      </c>
      <c r="V321" s="140">
        <f t="shared" si="432"/>
        <v>44824</v>
      </c>
      <c r="W321" s="4"/>
      <c r="X321" s="4"/>
      <c r="Y321" s="4"/>
      <c r="AE321" s="9"/>
      <c r="AF321" s="9"/>
      <c r="AG321" s="9"/>
    </row>
    <row r="322" spans="1:33" x14ac:dyDescent="0.2">
      <c r="A322" s="103">
        <f t="shared" si="383"/>
        <v>44800</v>
      </c>
      <c r="B322" s="100">
        <f t="shared" si="380"/>
        <v>1106.3930547500001</v>
      </c>
      <c r="C322" s="3">
        <f t="shared" si="398"/>
        <v>1101.3991028600001</v>
      </c>
      <c r="D322" s="104">
        <f t="shared" si="393"/>
        <v>1034.8240000000001</v>
      </c>
      <c r="E322" s="137">
        <f>IF(DAY(A321)=$A$5,VLOOKUP(A321,[1]A!$E$15:$G$200,3),E321)</f>
        <v>1043.76</v>
      </c>
      <c r="F322" s="105">
        <f t="shared" si="394"/>
        <v>44763</v>
      </c>
      <c r="G322" s="159">
        <f t="shared" si="395"/>
        <v>8.6352848407071914E-3</v>
      </c>
      <c r="H322" s="106">
        <f t="shared" si="384"/>
        <v>7</v>
      </c>
      <c r="I322" s="106">
        <f t="shared" si="385"/>
        <v>31</v>
      </c>
      <c r="J322" s="100">
        <f t="shared" si="386"/>
        <v>1.0019434181936739</v>
      </c>
      <c r="K322" s="3">
        <v>1</v>
      </c>
      <c r="L322" s="100">
        <f t="shared" si="430"/>
        <v>1.00194341</v>
      </c>
      <c r="M322" s="100">
        <f t="shared" si="381"/>
        <v>1103.53957289</v>
      </c>
      <c r="N322" s="24">
        <f t="shared" si="396"/>
        <v>0</v>
      </c>
      <c r="O322" s="99">
        <f t="shared" si="387"/>
        <v>0</v>
      </c>
      <c r="P322" s="100">
        <f t="shared" si="428"/>
        <v>0</v>
      </c>
      <c r="Q322" s="99">
        <f t="shared" si="388"/>
        <v>0.14710000000000001</v>
      </c>
      <c r="R322" s="8">
        <f t="shared" si="389"/>
        <v>1.0025857540000001</v>
      </c>
      <c r="S322" s="100">
        <f t="shared" si="390"/>
        <v>2.85348186</v>
      </c>
      <c r="T322" s="100">
        <f t="shared" si="391"/>
        <v>0</v>
      </c>
      <c r="U322" s="109" t="str">
        <f t="shared" ref="U322" si="455">U321</f>
        <v>J=</v>
      </c>
      <c r="V322" s="140">
        <f t="shared" si="432"/>
        <v>44824</v>
      </c>
      <c r="W322" s="4"/>
      <c r="X322" s="4"/>
      <c r="Y322" s="4"/>
      <c r="AE322" s="9"/>
      <c r="AF322" s="9"/>
      <c r="AG322" s="9"/>
    </row>
    <row r="323" spans="1:33" x14ac:dyDescent="0.2">
      <c r="A323" s="103">
        <f t="shared" si="383"/>
        <v>44801</v>
      </c>
      <c r="B323" s="100">
        <f t="shared" si="380"/>
        <v>1107.1083247399999</v>
      </c>
      <c r="C323" s="3">
        <f t="shared" si="398"/>
        <v>1101.3991028600001</v>
      </c>
      <c r="D323" s="104">
        <f t="shared" si="393"/>
        <v>1034.8240000000001</v>
      </c>
      <c r="E323" s="137">
        <f>IF(DAY(A322)=$A$5,VLOOKUP(A322,[1]A!$E$15:$G$200,3),E322)</f>
        <v>1043.76</v>
      </c>
      <c r="F323" s="105">
        <f t="shared" si="394"/>
        <v>44763</v>
      </c>
      <c r="G323" s="159">
        <f t="shared" si="395"/>
        <v>8.6352848407071914E-3</v>
      </c>
      <c r="H323" s="106">
        <f t="shared" si="384"/>
        <v>8</v>
      </c>
      <c r="I323" s="106">
        <f t="shared" si="385"/>
        <v>31</v>
      </c>
      <c r="J323" s="100">
        <f t="shared" si="386"/>
        <v>1.0022213575094241</v>
      </c>
      <c r="K323" s="3">
        <v>1</v>
      </c>
      <c r="L323" s="100">
        <f t="shared" si="430"/>
        <v>1.0022213499999999</v>
      </c>
      <c r="M323" s="100">
        <f t="shared" si="381"/>
        <v>1103.84569575</v>
      </c>
      <c r="N323" s="24">
        <f t="shared" si="396"/>
        <v>0</v>
      </c>
      <c r="O323" s="99">
        <f t="shared" si="387"/>
        <v>0</v>
      </c>
      <c r="P323" s="100">
        <f t="shared" si="428"/>
        <v>0</v>
      </c>
      <c r="Q323" s="99">
        <f t="shared" si="388"/>
        <v>0.14710000000000001</v>
      </c>
      <c r="R323" s="8">
        <f t="shared" si="389"/>
        <v>1.0029556930000001</v>
      </c>
      <c r="S323" s="100">
        <f t="shared" si="390"/>
        <v>3.2626289900000001</v>
      </c>
      <c r="T323" s="100">
        <f t="shared" si="391"/>
        <v>0</v>
      </c>
      <c r="U323" s="109" t="str">
        <f t="shared" ref="U323" si="456">U322</f>
        <v>J=</v>
      </c>
      <c r="V323" s="140">
        <f t="shared" si="432"/>
        <v>44824</v>
      </c>
      <c r="W323" s="4"/>
      <c r="X323" s="4"/>
      <c r="Y323" s="4"/>
      <c r="AE323" s="9"/>
      <c r="AF323" s="9"/>
      <c r="AG323" s="9"/>
    </row>
    <row r="324" spans="1:33" x14ac:dyDescent="0.2">
      <c r="A324" s="103">
        <f t="shared" si="383"/>
        <v>44802</v>
      </c>
      <c r="B324" s="100">
        <f t="shared" si="380"/>
        <v>1107.8240609100001</v>
      </c>
      <c r="C324" s="3">
        <f t="shared" si="398"/>
        <v>1101.3991028600001</v>
      </c>
      <c r="D324" s="104">
        <f t="shared" si="393"/>
        <v>1034.8240000000001</v>
      </c>
      <c r="E324" s="137">
        <f>IF(DAY(A323)=$A$5,VLOOKUP(A323,[1]A!$E$15:$G$200,3),E323)</f>
        <v>1043.76</v>
      </c>
      <c r="F324" s="105">
        <f t="shared" si="394"/>
        <v>44763</v>
      </c>
      <c r="G324" s="159">
        <f t="shared" si="395"/>
        <v>8.6352848407071914E-3</v>
      </c>
      <c r="H324" s="106">
        <f t="shared" si="384"/>
        <v>9</v>
      </c>
      <c r="I324" s="106">
        <f t="shared" si="385"/>
        <v>31</v>
      </c>
      <c r="J324" s="100">
        <f t="shared" si="386"/>
        <v>1.002499373925599</v>
      </c>
      <c r="K324" s="3">
        <v>1</v>
      </c>
      <c r="L324" s="100">
        <f t="shared" si="430"/>
        <v>1.00249937</v>
      </c>
      <c r="M324" s="100">
        <f t="shared" si="381"/>
        <v>1104.1519067300001</v>
      </c>
      <c r="N324" s="24">
        <f t="shared" si="396"/>
        <v>0</v>
      </c>
      <c r="O324" s="99">
        <f t="shared" si="387"/>
        <v>0</v>
      </c>
      <c r="P324" s="100">
        <f t="shared" si="428"/>
        <v>0</v>
      </c>
      <c r="Q324" s="99">
        <f t="shared" si="388"/>
        <v>0.14710000000000001</v>
      </c>
      <c r="R324" s="8">
        <f t="shared" si="389"/>
        <v>1.0033257689999999</v>
      </c>
      <c r="S324" s="100">
        <f t="shared" si="390"/>
        <v>3.6721541800000002</v>
      </c>
      <c r="T324" s="100">
        <f t="shared" si="391"/>
        <v>0</v>
      </c>
      <c r="U324" s="109" t="str">
        <f t="shared" ref="U324" si="457">U323</f>
        <v>J=</v>
      </c>
      <c r="V324" s="140">
        <f t="shared" si="432"/>
        <v>44824</v>
      </c>
      <c r="W324" s="4"/>
      <c r="X324" s="4"/>
      <c r="Y324" s="4"/>
      <c r="AE324" s="9"/>
      <c r="AF324" s="9"/>
      <c r="AG324" s="9"/>
    </row>
    <row r="325" spans="1:33" x14ac:dyDescent="0.2">
      <c r="A325" s="103">
        <f t="shared" si="383"/>
        <v>44803</v>
      </c>
      <c r="B325" s="100">
        <f t="shared" si="380"/>
        <v>1108.5402513099998</v>
      </c>
      <c r="C325" s="3">
        <f t="shared" si="398"/>
        <v>1101.3991028600001</v>
      </c>
      <c r="D325" s="104">
        <f t="shared" si="393"/>
        <v>1034.8240000000001</v>
      </c>
      <c r="E325" s="137">
        <f>IF(DAY(A324)=$A$5,VLOOKUP(A324,[1]A!$E$15:$G$200,3),E324)</f>
        <v>1043.76</v>
      </c>
      <c r="F325" s="105">
        <f t="shared" si="394"/>
        <v>44763</v>
      </c>
      <c r="G325" s="159">
        <f t="shared" si="395"/>
        <v>8.6352848407071914E-3</v>
      </c>
      <c r="H325" s="106">
        <f t="shared" si="384"/>
        <v>10</v>
      </c>
      <c r="I325" s="106">
        <f t="shared" si="385"/>
        <v>31</v>
      </c>
      <c r="J325" s="100">
        <f t="shared" si="386"/>
        <v>1.0027774674635865</v>
      </c>
      <c r="K325" s="3">
        <v>1</v>
      </c>
      <c r="L325" s="100">
        <f t="shared" si="430"/>
        <v>1.0027774599999999</v>
      </c>
      <c r="M325" s="100">
        <f t="shared" si="381"/>
        <v>1104.4581948099999</v>
      </c>
      <c r="N325" s="24">
        <f t="shared" si="396"/>
        <v>0</v>
      </c>
      <c r="O325" s="99">
        <f t="shared" si="387"/>
        <v>0</v>
      </c>
      <c r="P325" s="100">
        <f t="shared" si="428"/>
        <v>0</v>
      </c>
      <c r="Q325" s="99">
        <f t="shared" si="388"/>
        <v>0.14710000000000001</v>
      </c>
      <c r="R325" s="8">
        <f t="shared" si="389"/>
        <v>1.0036959809999999</v>
      </c>
      <c r="S325" s="100">
        <f t="shared" si="390"/>
        <v>4.0820565000000002</v>
      </c>
      <c r="T325" s="100">
        <f t="shared" si="391"/>
        <v>0</v>
      </c>
      <c r="U325" s="109" t="str">
        <f t="shared" ref="U325" si="458">U324</f>
        <v>J=</v>
      </c>
      <c r="V325" s="140">
        <f t="shared" si="432"/>
        <v>44824</v>
      </c>
      <c r="W325" s="4"/>
      <c r="X325" s="4"/>
      <c r="Y325" s="4"/>
      <c r="AE325" s="9"/>
      <c r="AF325" s="9"/>
      <c r="AG325" s="9"/>
    </row>
    <row r="326" spans="1:33" x14ac:dyDescent="0.2">
      <c r="A326" s="103">
        <f t="shared" si="383"/>
        <v>44804</v>
      </c>
      <c r="B326" s="100">
        <f t="shared" si="380"/>
        <v>1109.25690721</v>
      </c>
      <c r="C326" s="3">
        <f t="shared" si="398"/>
        <v>1101.3991028600001</v>
      </c>
      <c r="D326" s="104">
        <f t="shared" si="393"/>
        <v>1034.8240000000001</v>
      </c>
      <c r="E326" s="137">
        <f>IF(DAY(A325)=$A$5,VLOOKUP(A325,[1]A!$E$15:$G$200,3),E325)</f>
        <v>1043.76</v>
      </c>
      <c r="F326" s="105">
        <f t="shared" si="394"/>
        <v>44763</v>
      </c>
      <c r="G326" s="159">
        <f t="shared" si="395"/>
        <v>8.6352848407071914E-3</v>
      </c>
      <c r="H326" s="106">
        <f t="shared" si="384"/>
        <v>11</v>
      </c>
      <c r="I326" s="106">
        <f t="shared" si="385"/>
        <v>31</v>
      </c>
      <c r="J326" s="100">
        <f t="shared" si="386"/>
        <v>1.0030556381447802</v>
      </c>
      <c r="K326" s="3">
        <v>1</v>
      </c>
      <c r="L326" s="100">
        <f t="shared" si="430"/>
        <v>1.00305563</v>
      </c>
      <c r="M326" s="100">
        <f t="shared" si="381"/>
        <v>1104.7645709999999</v>
      </c>
      <c r="N326" s="24">
        <f t="shared" si="396"/>
        <v>0</v>
      </c>
      <c r="O326" s="99">
        <f t="shared" si="387"/>
        <v>0</v>
      </c>
      <c r="P326" s="100">
        <f t="shared" si="428"/>
        <v>0</v>
      </c>
      <c r="Q326" s="99">
        <f t="shared" si="388"/>
        <v>0.14710000000000001</v>
      </c>
      <c r="R326" s="8">
        <f t="shared" si="389"/>
        <v>1.004066329</v>
      </c>
      <c r="S326" s="100">
        <f t="shared" si="390"/>
        <v>4.4923362100000004</v>
      </c>
      <c r="T326" s="100">
        <f t="shared" si="391"/>
        <v>0</v>
      </c>
      <c r="U326" s="109" t="str">
        <f t="shared" ref="U326" si="459">U325</f>
        <v>J=</v>
      </c>
      <c r="V326" s="140">
        <f t="shared" si="432"/>
        <v>44824</v>
      </c>
      <c r="W326" s="4"/>
      <c r="X326" s="4"/>
      <c r="Y326" s="4"/>
      <c r="AE326" s="9"/>
      <c r="AF326" s="9"/>
      <c r="AG326" s="9"/>
    </row>
    <row r="327" spans="1:33" x14ac:dyDescent="0.2">
      <c r="A327" s="103">
        <f t="shared" si="383"/>
        <v>44805</v>
      </c>
      <c r="B327" s="100">
        <f t="shared" si="380"/>
        <v>1109.97402994</v>
      </c>
      <c r="C327" s="3">
        <f t="shared" si="398"/>
        <v>1101.3991028600001</v>
      </c>
      <c r="D327" s="104">
        <f t="shared" si="393"/>
        <v>1034.8240000000001</v>
      </c>
      <c r="E327" s="137">
        <f>IF(DAY(A326)=$A$5,VLOOKUP(A326,[1]A!$E$15:$G$200,3),E326)</f>
        <v>1043.76</v>
      </c>
      <c r="F327" s="105">
        <f t="shared" si="394"/>
        <v>44763</v>
      </c>
      <c r="G327" s="159">
        <f t="shared" si="395"/>
        <v>8.6352848407071914E-3</v>
      </c>
      <c r="H327" s="106">
        <f t="shared" si="384"/>
        <v>12</v>
      </c>
      <c r="I327" s="106">
        <f t="shared" si="385"/>
        <v>31</v>
      </c>
      <c r="J327" s="100">
        <f t="shared" si="386"/>
        <v>1.0033338859905796</v>
      </c>
      <c r="K327" s="3">
        <v>1</v>
      </c>
      <c r="L327" s="100">
        <f t="shared" si="430"/>
        <v>1.00333388</v>
      </c>
      <c r="M327" s="100">
        <f t="shared" si="381"/>
        <v>1105.0710352999999</v>
      </c>
      <c r="N327" s="24">
        <f t="shared" si="396"/>
        <v>0</v>
      </c>
      <c r="O327" s="99">
        <f t="shared" si="387"/>
        <v>0</v>
      </c>
      <c r="P327" s="100">
        <f t="shared" si="428"/>
        <v>0</v>
      </c>
      <c r="Q327" s="99">
        <f t="shared" si="388"/>
        <v>0.14710000000000001</v>
      </c>
      <c r="R327" s="8">
        <f t="shared" si="389"/>
        <v>1.004436814</v>
      </c>
      <c r="S327" s="100">
        <f t="shared" si="390"/>
        <v>4.9029946400000002</v>
      </c>
      <c r="T327" s="100">
        <f t="shared" si="391"/>
        <v>0</v>
      </c>
      <c r="U327" s="109" t="str">
        <f t="shared" ref="U327" si="460">U326</f>
        <v>J=</v>
      </c>
      <c r="V327" s="140">
        <f t="shared" si="432"/>
        <v>44824</v>
      </c>
      <c r="W327" s="4"/>
      <c r="X327" s="4"/>
      <c r="Y327" s="4"/>
      <c r="AE327" s="9"/>
      <c r="AF327" s="9"/>
      <c r="AG327" s="9"/>
    </row>
    <row r="328" spans="1:33" x14ac:dyDescent="0.2">
      <c r="A328" s="103">
        <f t="shared" si="383"/>
        <v>44806</v>
      </c>
      <c r="B328" s="100">
        <f t="shared" si="380"/>
        <v>1110.6916197099999</v>
      </c>
      <c r="C328" s="3">
        <f t="shared" si="398"/>
        <v>1101.3991028600001</v>
      </c>
      <c r="D328" s="104">
        <f t="shared" si="393"/>
        <v>1034.8240000000001</v>
      </c>
      <c r="E328" s="137">
        <f>IF(DAY(A327)=$A$5,VLOOKUP(A327,[1]A!$E$15:$G$200,3),E327)</f>
        <v>1043.76</v>
      </c>
      <c r="F328" s="105">
        <f t="shared" si="394"/>
        <v>44763</v>
      </c>
      <c r="G328" s="159">
        <f t="shared" si="395"/>
        <v>8.6352848407071914E-3</v>
      </c>
      <c r="H328" s="106">
        <f t="shared" si="384"/>
        <v>13</v>
      </c>
      <c r="I328" s="106">
        <f t="shared" si="385"/>
        <v>31</v>
      </c>
      <c r="J328" s="100">
        <f t="shared" si="386"/>
        <v>1.0036122110223902</v>
      </c>
      <c r="K328" s="3">
        <v>1</v>
      </c>
      <c r="L328" s="100">
        <f t="shared" si="430"/>
        <v>1.00361221</v>
      </c>
      <c r="M328" s="100">
        <f t="shared" si="381"/>
        <v>1105.3775877099999</v>
      </c>
      <c r="N328" s="24">
        <f t="shared" si="396"/>
        <v>0</v>
      </c>
      <c r="O328" s="99">
        <f t="shared" si="387"/>
        <v>0</v>
      </c>
      <c r="P328" s="100">
        <f t="shared" si="428"/>
        <v>0</v>
      </c>
      <c r="Q328" s="99">
        <f t="shared" si="388"/>
        <v>0.14710000000000001</v>
      </c>
      <c r="R328" s="8">
        <f t="shared" si="389"/>
        <v>1.0048074360000001</v>
      </c>
      <c r="S328" s="100">
        <f t="shared" si="390"/>
        <v>5.3140320000000001</v>
      </c>
      <c r="T328" s="100">
        <f t="shared" si="391"/>
        <v>0</v>
      </c>
      <c r="U328" s="109" t="str">
        <f t="shared" ref="U328" si="461">U327</f>
        <v>J=</v>
      </c>
      <c r="V328" s="140">
        <f t="shared" si="432"/>
        <v>44824</v>
      </c>
      <c r="W328" s="4"/>
      <c r="X328" s="4"/>
      <c r="Y328" s="4"/>
      <c r="AE328" s="9"/>
      <c r="AF328" s="9"/>
      <c r="AG328" s="9"/>
    </row>
    <row r="329" spans="1:33" x14ac:dyDescent="0.2">
      <c r="A329" s="103">
        <f t="shared" si="383"/>
        <v>44807</v>
      </c>
      <c r="B329" s="100">
        <f t="shared" si="380"/>
        <v>1111.4096657</v>
      </c>
      <c r="C329" s="3">
        <f t="shared" si="398"/>
        <v>1101.3991028600001</v>
      </c>
      <c r="D329" s="104">
        <f t="shared" si="393"/>
        <v>1034.8240000000001</v>
      </c>
      <c r="E329" s="137">
        <f>IF(DAY(A328)=$A$5,VLOOKUP(A328,[1]A!$E$15:$G$200,3),E328)</f>
        <v>1043.76</v>
      </c>
      <c r="F329" s="105">
        <f t="shared" si="394"/>
        <v>44763</v>
      </c>
      <c r="G329" s="159">
        <f t="shared" si="395"/>
        <v>8.6352848407071914E-3</v>
      </c>
      <c r="H329" s="106">
        <f t="shared" si="384"/>
        <v>14</v>
      </c>
      <c r="I329" s="106">
        <f t="shared" si="385"/>
        <v>31</v>
      </c>
      <c r="J329" s="100">
        <f t="shared" si="386"/>
        <v>1.0038906132616234</v>
      </c>
      <c r="K329" s="3">
        <v>1</v>
      </c>
      <c r="L329" s="100">
        <f t="shared" si="430"/>
        <v>1.00389061</v>
      </c>
      <c r="M329" s="100">
        <f t="shared" si="381"/>
        <v>1105.6842172199999</v>
      </c>
      <c r="N329" s="24">
        <f t="shared" si="396"/>
        <v>0</v>
      </c>
      <c r="O329" s="99">
        <f t="shared" si="387"/>
        <v>0</v>
      </c>
      <c r="P329" s="100">
        <f t="shared" si="428"/>
        <v>0</v>
      </c>
      <c r="Q329" s="99">
        <f t="shared" si="388"/>
        <v>0.14710000000000001</v>
      </c>
      <c r="R329" s="8">
        <f t="shared" si="389"/>
        <v>1.0051781950000001</v>
      </c>
      <c r="S329" s="100">
        <f t="shared" si="390"/>
        <v>5.7254484799999998</v>
      </c>
      <c r="T329" s="100">
        <f t="shared" si="391"/>
        <v>0</v>
      </c>
      <c r="U329" s="109" t="str">
        <f t="shared" ref="U329" si="462">U328</f>
        <v>J=</v>
      </c>
      <c r="V329" s="140">
        <f t="shared" si="432"/>
        <v>44824</v>
      </c>
      <c r="W329" s="4"/>
      <c r="X329" s="4"/>
      <c r="Y329" s="4"/>
      <c r="AE329" s="9"/>
      <c r="AF329" s="9"/>
      <c r="AG329" s="9"/>
    </row>
    <row r="330" spans="1:33" x14ac:dyDescent="0.2">
      <c r="A330" s="103">
        <f t="shared" si="383"/>
        <v>44808</v>
      </c>
      <c r="B330" s="100">
        <f t="shared" ref="B330:B393" si="463">(M330+S330)</f>
        <v>1112.1281780699999</v>
      </c>
      <c r="C330" s="3">
        <f t="shared" si="398"/>
        <v>1101.3991028600001</v>
      </c>
      <c r="D330" s="104">
        <f t="shared" si="393"/>
        <v>1034.8240000000001</v>
      </c>
      <c r="E330" s="137">
        <f>IF(DAY(A329)=$A$5,VLOOKUP(A329,[1]A!$E$15:$G$200,3),E329)</f>
        <v>1043.76</v>
      </c>
      <c r="F330" s="105">
        <f t="shared" si="394"/>
        <v>44763</v>
      </c>
      <c r="G330" s="159">
        <f t="shared" si="395"/>
        <v>8.6352848407071914E-3</v>
      </c>
      <c r="H330" s="106">
        <f t="shared" si="384"/>
        <v>15</v>
      </c>
      <c r="I330" s="106">
        <f t="shared" si="385"/>
        <v>31</v>
      </c>
      <c r="J330" s="100">
        <f t="shared" si="386"/>
        <v>1.0041690927296965</v>
      </c>
      <c r="K330" s="3">
        <v>1</v>
      </c>
      <c r="L330" s="100">
        <f t="shared" si="430"/>
        <v>1.00416909</v>
      </c>
      <c r="M330" s="100">
        <f t="shared" ref="M330:M393" si="464">TRUNC(C330*L330,8)</f>
        <v>1105.9909348399999</v>
      </c>
      <c r="N330" s="24">
        <f t="shared" si="396"/>
        <v>0</v>
      </c>
      <c r="O330" s="99">
        <f t="shared" si="387"/>
        <v>0</v>
      </c>
      <c r="P330" s="100">
        <f t="shared" si="428"/>
        <v>0</v>
      </c>
      <c r="Q330" s="99">
        <f t="shared" si="388"/>
        <v>0.14710000000000001</v>
      </c>
      <c r="R330" s="8">
        <f t="shared" si="389"/>
        <v>1.0055490899999999</v>
      </c>
      <c r="S330" s="100">
        <f t="shared" si="390"/>
        <v>6.1372432300000002</v>
      </c>
      <c r="T330" s="100">
        <f t="shared" si="391"/>
        <v>0</v>
      </c>
      <c r="U330" s="109" t="str">
        <f t="shared" ref="U330" si="465">U329</f>
        <v>J=</v>
      </c>
      <c r="V330" s="140">
        <f t="shared" si="432"/>
        <v>44824</v>
      </c>
      <c r="W330" s="4"/>
      <c r="X330" s="4"/>
      <c r="Y330" s="4"/>
      <c r="AE330" s="9"/>
      <c r="AF330" s="9"/>
      <c r="AG330" s="9"/>
    </row>
    <row r="331" spans="1:33" x14ac:dyDescent="0.2">
      <c r="A331" s="103">
        <f t="shared" ref="A331:A394" si="466">(A330+1)</f>
        <v>44809</v>
      </c>
      <c r="B331" s="100">
        <f t="shared" si="463"/>
        <v>1112.8471481900001</v>
      </c>
      <c r="C331" s="3">
        <f t="shared" si="398"/>
        <v>1101.3991028600001</v>
      </c>
      <c r="D331" s="104">
        <f t="shared" si="393"/>
        <v>1034.8240000000001</v>
      </c>
      <c r="E331" s="137">
        <f>IF(DAY(A330)=$A$5,VLOOKUP(A330,[1]A!$E$15:$G$200,3),E330)</f>
        <v>1043.76</v>
      </c>
      <c r="F331" s="105">
        <f t="shared" si="394"/>
        <v>44763</v>
      </c>
      <c r="G331" s="159">
        <f t="shared" si="395"/>
        <v>8.6352848407071914E-3</v>
      </c>
      <c r="H331" s="106">
        <f t="shared" ref="H331:H394" si="467">IF(A331&gt;A$7,IF(DAY(A331)=A$5+1,1,H330+1),0)</f>
        <v>16</v>
      </c>
      <c r="I331" s="106">
        <f t="shared" ref="I331:I394" si="468">IF(DAY(A331)=A$5+1,DAY(EOMONTH(A331,0)),I330)</f>
        <v>31</v>
      </c>
      <c r="J331" s="100">
        <f t="shared" ref="J331:J394" si="469">IF(E331&gt;D331,((E331/D331)^(H331/I331)),1)</f>
        <v>1.0044476494480328</v>
      </c>
      <c r="K331" s="3">
        <v>1</v>
      </c>
      <c r="L331" s="100">
        <f t="shared" si="430"/>
        <v>1.00444764</v>
      </c>
      <c r="M331" s="100">
        <f t="shared" si="464"/>
        <v>1106.2977295600001</v>
      </c>
      <c r="N331" s="24">
        <f t="shared" si="396"/>
        <v>0</v>
      </c>
      <c r="O331" s="99">
        <f t="shared" ref="O331:O394" si="470">IF(N331&gt;0,VLOOKUP(N331,$X$10:$AD$62,7),0)</f>
        <v>0</v>
      </c>
      <c r="P331" s="100">
        <f t="shared" si="428"/>
        <v>0</v>
      </c>
      <c r="Q331" s="99">
        <f t="shared" ref="Q331:Q394" si="471">(Q330)</f>
        <v>0.14710000000000001</v>
      </c>
      <c r="R331" s="8">
        <f t="shared" ref="R331:R394" si="472">ROUND((1+Q331)^(30/360)^(H331/I331),9)</f>
        <v>1.0059201230000001</v>
      </c>
      <c r="S331" s="100">
        <f t="shared" ref="S331:S394" si="473">TRUNC(M331*(R331-1),8)</f>
        <v>6.5494186299999999</v>
      </c>
      <c r="T331" s="100">
        <f t="shared" ref="T331:T394" si="474">IF(N331&gt;0,P331+S331,0)</f>
        <v>0</v>
      </c>
      <c r="U331" s="109" t="str">
        <f t="shared" ref="U331" si="475">U330</f>
        <v>J=</v>
      </c>
      <c r="V331" s="140">
        <f t="shared" si="432"/>
        <v>44824</v>
      </c>
      <c r="W331" s="4"/>
      <c r="X331" s="4"/>
      <c r="Y331" s="4"/>
      <c r="AE331" s="9"/>
      <c r="AF331" s="9"/>
      <c r="AG331" s="9"/>
    </row>
    <row r="332" spans="1:33" x14ac:dyDescent="0.2">
      <c r="A332" s="103">
        <f t="shared" si="466"/>
        <v>44810</v>
      </c>
      <c r="B332" s="100">
        <f t="shared" si="463"/>
        <v>1113.5665962199998</v>
      </c>
      <c r="C332" s="3">
        <f t="shared" si="398"/>
        <v>1101.3991028600001</v>
      </c>
      <c r="D332" s="104">
        <f t="shared" ref="D332:D395" si="476">IF(E332=E331,D331,E331)</f>
        <v>1034.8240000000001</v>
      </c>
      <c r="E332" s="137">
        <f>IF(DAY(A331)=$A$5,VLOOKUP(A331,[1]A!$E$15:$G$200,3),E331)</f>
        <v>1043.76</v>
      </c>
      <c r="F332" s="105">
        <f t="shared" ref="F332:F395" si="477">IF(D332=D331,F331,EDATE(A332,-1))</f>
        <v>44763</v>
      </c>
      <c r="G332" s="159">
        <f t="shared" ref="G332:G395" si="478">(E332/D332)-1</f>
        <v>8.6352848407071914E-3</v>
      </c>
      <c r="H332" s="106">
        <f t="shared" si="467"/>
        <v>17</v>
      </c>
      <c r="I332" s="106">
        <f t="shared" si="468"/>
        <v>31</v>
      </c>
      <c r="J332" s="100">
        <f t="shared" si="469"/>
        <v>1.0047262834380615</v>
      </c>
      <c r="K332" s="3">
        <v>1</v>
      </c>
      <c r="L332" s="100">
        <f t="shared" si="430"/>
        <v>1.0047262800000001</v>
      </c>
      <c r="M332" s="100">
        <f t="shared" si="464"/>
        <v>1106.6046234099999</v>
      </c>
      <c r="N332" s="24">
        <f t="shared" ref="N332:N395" si="479">IF(DAY(A332)=A$5,VLOOKUP(A332,$Y$10:$AG$62,8),0)</f>
        <v>0</v>
      </c>
      <c r="O332" s="99">
        <f t="shared" si="470"/>
        <v>0</v>
      </c>
      <c r="P332" s="100">
        <f t="shared" si="428"/>
        <v>0</v>
      </c>
      <c r="Q332" s="99">
        <f t="shared" si="471"/>
        <v>0.14710000000000001</v>
      </c>
      <c r="R332" s="8">
        <f t="shared" si="472"/>
        <v>1.006291292</v>
      </c>
      <c r="S332" s="100">
        <f t="shared" si="473"/>
        <v>6.9619728099999998</v>
      </c>
      <c r="T332" s="100">
        <f t="shared" si="474"/>
        <v>0</v>
      </c>
      <c r="U332" s="109" t="str">
        <f t="shared" ref="U332" si="480">U331</f>
        <v>J=</v>
      </c>
      <c r="V332" s="140">
        <f t="shared" si="432"/>
        <v>44824</v>
      </c>
      <c r="W332" s="4"/>
      <c r="X332" s="4"/>
      <c r="Y332" s="4"/>
      <c r="AE332" s="9"/>
      <c r="AF332" s="9"/>
      <c r="AG332" s="9"/>
    </row>
    <row r="333" spans="1:33" x14ac:dyDescent="0.2">
      <c r="A333" s="103">
        <f t="shared" si="466"/>
        <v>44811</v>
      </c>
      <c r="B333" s="100">
        <f t="shared" si="463"/>
        <v>1114.2865013200001</v>
      </c>
      <c r="C333" s="3">
        <f t="shared" ref="C333:C396" si="481">IF(N332&gt;0,(M332-P332),C332)</f>
        <v>1101.3991028600001</v>
      </c>
      <c r="D333" s="104">
        <f t="shared" si="476"/>
        <v>1034.8240000000001</v>
      </c>
      <c r="E333" s="137">
        <f>IF(DAY(A332)=$A$5,VLOOKUP(A332,[1]A!$E$15:$G$200,3),E332)</f>
        <v>1043.76</v>
      </c>
      <c r="F333" s="105">
        <f t="shared" si="477"/>
        <v>44763</v>
      </c>
      <c r="G333" s="159">
        <f t="shared" si="478"/>
        <v>8.6352848407071914E-3</v>
      </c>
      <c r="H333" s="106">
        <f t="shared" si="467"/>
        <v>18</v>
      </c>
      <c r="I333" s="106">
        <f t="shared" si="468"/>
        <v>31</v>
      </c>
      <c r="J333" s="100">
        <f t="shared" si="469"/>
        <v>1.0050049947212181</v>
      </c>
      <c r="K333" s="3">
        <v>1</v>
      </c>
      <c r="L333" s="100">
        <f t="shared" si="430"/>
        <v>1.00500499</v>
      </c>
      <c r="M333" s="100">
        <f t="shared" si="464"/>
        <v>1106.9115943500001</v>
      </c>
      <c r="N333" s="24">
        <f t="shared" si="479"/>
        <v>0</v>
      </c>
      <c r="O333" s="99">
        <f t="shared" si="470"/>
        <v>0</v>
      </c>
      <c r="P333" s="100">
        <f t="shared" si="428"/>
        <v>0</v>
      </c>
      <c r="Q333" s="99">
        <f t="shared" si="471"/>
        <v>0.14710000000000001</v>
      </c>
      <c r="R333" s="8">
        <f t="shared" si="472"/>
        <v>1.0066625979999999</v>
      </c>
      <c r="S333" s="100">
        <f t="shared" si="473"/>
        <v>7.3749069699999996</v>
      </c>
      <c r="T333" s="100">
        <f t="shared" si="474"/>
        <v>0</v>
      </c>
      <c r="U333" s="109" t="str">
        <f t="shared" ref="U333" si="482">U332</f>
        <v>J=</v>
      </c>
      <c r="V333" s="140">
        <f t="shared" si="432"/>
        <v>44824</v>
      </c>
      <c r="W333" s="4"/>
      <c r="X333" s="4"/>
      <c r="Y333" s="4"/>
      <c r="AE333" s="9"/>
      <c r="AF333" s="9"/>
      <c r="AG333" s="9"/>
    </row>
    <row r="334" spans="1:33" x14ac:dyDescent="0.2">
      <c r="A334" s="103">
        <f t="shared" si="466"/>
        <v>44812</v>
      </c>
      <c r="B334" s="100">
        <f t="shared" si="463"/>
        <v>1115.00687481</v>
      </c>
      <c r="C334" s="3">
        <f t="shared" si="481"/>
        <v>1101.3991028600001</v>
      </c>
      <c r="D334" s="104">
        <f t="shared" si="476"/>
        <v>1034.8240000000001</v>
      </c>
      <c r="E334" s="137">
        <f>IF(DAY(A333)=$A$5,VLOOKUP(A333,[1]A!$E$15:$G$200,3),E333)</f>
        <v>1043.76</v>
      </c>
      <c r="F334" s="105">
        <f t="shared" si="477"/>
        <v>44763</v>
      </c>
      <c r="G334" s="159">
        <f t="shared" si="478"/>
        <v>8.6352848407071914E-3</v>
      </c>
      <c r="H334" s="106">
        <f t="shared" si="467"/>
        <v>19</v>
      </c>
      <c r="I334" s="106">
        <f t="shared" si="468"/>
        <v>31</v>
      </c>
      <c r="J334" s="100">
        <f t="shared" si="469"/>
        <v>1.0052837833189432</v>
      </c>
      <c r="K334" s="3">
        <v>1</v>
      </c>
      <c r="L334" s="100">
        <f t="shared" si="430"/>
        <v>1.0052837800000001</v>
      </c>
      <c r="M334" s="100">
        <f t="shared" si="464"/>
        <v>1107.2186534099999</v>
      </c>
      <c r="N334" s="24">
        <f t="shared" si="479"/>
        <v>0</v>
      </c>
      <c r="O334" s="99">
        <f t="shared" si="470"/>
        <v>0</v>
      </c>
      <c r="P334" s="100">
        <f t="shared" si="428"/>
        <v>0</v>
      </c>
      <c r="Q334" s="99">
        <f t="shared" si="471"/>
        <v>0.14710000000000001</v>
      </c>
      <c r="R334" s="8">
        <f t="shared" si="472"/>
        <v>1.007034041</v>
      </c>
      <c r="S334" s="100">
        <f t="shared" si="473"/>
        <v>7.7882214000000003</v>
      </c>
      <c r="T334" s="100">
        <f t="shared" si="474"/>
        <v>0</v>
      </c>
      <c r="U334" s="109" t="str">
        <f t="shared" ref="U334" si="483">U333</f>
        <v>J=</v>
      </c>
      <c r="V334" s="140">
        <f t="shared" si="432"/>
        <v>44824</v>
      </c>
      <c r="W334" s="4"/>
      <c r="X334" s="4"/>
      <c r="Y334" s="4"/>
      <c r="AE334" s="9"/>
      <c r="AF334" s="9"/>
      <c r="AG334" s="9"/>
    </row>
    <row r="335" spans="1:33" x14ac:dyDescent="0.2">
      <c r="A335" s="103">
        <f t="shared" si="466"/>
        <v>44813</v>
      </c>
      <c r="B335" s="100">
        <f t="shared" si="463"/>
        <v>1115.7277058</v>
      </c>
      <c r="C335" s="3">
        <f t="shared" si="481"/>
        <v>1101.3991028600001</v>
      </c>
      <c r="D335" s="104">
        <f t="shared" si="476"/>
        <v>1034.8240000000001</v>
      </c>
      <c r="E335" s="137">
        <f>IF(DAY(A334)=$A$5,VLOOKUP(A334,[1]A!$E$15:$G$200,3),E334)</f>
        <v>1043.76</v>
      </c>
      <c r="F335" s="105">
        <f t="shared" si="477"/>
        <v>44763</v>
      </c>
      <c r="G335" s="159">
        <f t="shared" si="478"/>
        <v>8.6352848407071914E-3</v>
      </c>
      <c r="H335" s="106">
        <f t="shared" si="467"/>
        <v>20</v>
      </c>
      <c r="I335" s="106">
        <f t="shared" si="468"/>
        <v>31</v>
      </c>
      <c r="J335" s="100">
        <f t="shared" si="469"/>
        <v>1.0055626492526843</v>
      </c>
      <c r="K335" s="3">
        <v>1</v>
      </c>
      <c r="L335" s="100">
        <f t="shared" si="430"/>
        <v>1.00556264</v>
      </c>
      <c r="M335" s="100">
        <f t="shared" si="464"/>
        <v>1107.52578956</v>
      </c>
      <c r="N335" s="24">
        <f t="shared" si="479"/>
        <v>0</v>
      </c>
      <c r="O335" s="99">
        <f t="shared" si="470"/>
        <v>0</v>
      </c>
      <c r="P335" s="100">
        <f t="shared" si="428"/>
        <v>0</v>
      </c>
      <c r="Q335" s="99">
        <f t="shared" si="471"/>
        <v>0.14710000000000001</v>
      </c>
      <c r="R335" s="8">
        <f t="shared" si="472"/>
        <v>1.007405621</v>
      </c>
      <c r="S335" s="100">
        <f t="shared" si="473"/>
        <v>8.2019162399999992</v>
      </c>
      <c r="T335" s="100">
        <f t="shared" si="474"/>
        <v>0</v>
      </c>
      <c r="U335" s="109" t="str">
        <f t="shared" ref="U335" si="484">U334</f>
        <v>J=</v>
      </c>
      <c r="V335" s="140">
        <f t="shared" si="432"/>
        <v>44824</v>
      </c>
      <c r="W335" s="4"/>
      <c r="X335" s="4"/>
      <c r="Y335" s="4"/>
      <c r="AE335" s="9"/>
      <c r="AF335" s="9"/>
      <c r="AG335" s="9"/>
    </row>
    <row r="336" spans="1:33" x14ac:dyDescent="0.2">
      <c r="A336" s="103">
        <f t="shared" si="466"/>
        <v>44814</v>
      </c>
      <c r="B336" s="100">
        <f t="shared" si="463"/>
        <v>1116.4490178200001</v>
      </c>
      <c r="C336" s="3">
        <f t="shared" si="481"/>
        <v>1101.3991028600001</v>
      </c>
      <c r="D336" s="104">
        <f t="shared" si="476"/>
        <v>1034.8240000000001</v>
      </c>
      <c r="E336" s="137">
        <f>IF(DAY(A335)=$A$5,VLOOKUP(A335,[1]A!$E$15:$G$200,3),E335)</f>
        <v>1043.76</v>
      </c>
      <c r="F336" s="105">
        <f t="shared" si="477"/>
        <v>44763</v>
      </c>
      <c r="G336" s="159">
        <f t="shared" si="478"/>
        <v>8.6352848407071914E-3</v>
      </c>
      <c r="H336" s="106">
        <f t="shared" si="467"/>
        <v>21</v>
      </c>
      <c r="I336" s="106">
        <f t="shared" si="468"/>
        <v>31</v>
      </c>
      <c r="J336" s="100">
        <f t="shared" si="469"/>
        <v>1.0058415925438944</v>
      </c>
      <c r="K336" s="3">
        <v>1</v>
      </c>
      <c r="L336" s="100">
        <f t="shared" si="430"/>
        <v>1.00584159</v>
      </c>
      <c r="M336" s="100">
        <f t="shared" si="464"/>
        <v>1107.83302484</v>
      </c>
      <c r="N336" s="24">
        <f t="shared" si="479"/>
        <v>0</v>
      </c>
      <c r="O336" s="99">
        <f t="shared" si="470"/>
        <v>0</v>
      </c>
      <c r="P336" s="100">
        <f t="shared" si="428"/>
        <v>0</v>
      </c>
      <c r="Q336" s="99">
        <f t="shared" si="471"/>
        <v>0.14710000000000001</v>
      </c>
      <c r="R336" s="8">
        <f t="shared" si="472"/>
        <v>1.007777339</v>
      </c>
      <c r="S336" s="100">
        <f t="shared" si="473"/>
        <v>8.6159929799999997</v>
      </c>
      <c r="T336" s="100">
        <f t="shared" si="474"/>
        <v>0</v>
      </c>
      <c r="U336" s="109" t="str">
        <f t="shared" ref="U336" si="485">U335</f>
        <v>J=</v>
      </c>
      <c r="V336" s="140">
        <f t="shared" si="432"/>
        <v>44824</v>
      </c>
      <c r="W336" s="4"/>
      <c r="X336" s="4"/>
      <c r="Y336" s="4"/>
      <c r="AE336" s="9"/>
      <c r="AF336" s="9"/>
      <c r="AG336" s="9"/>
    </row>
    <row r="337" spans="1:135" x14ac:dyDescent="0.2">
      <c r="A337" s="103">
        <f t="shared" si="466"/>
        <v>44815</v>
      </c>
      <c r="B337" s="100">
        <f t="shared" si="463"/>
        <v>1117.1707866899999</v>
      </c>
      <c r="C337" s="3">
        <f t="shared" si="481"/>
        <v>1101.3991028600001</v>
      </c>
      <c r="D337" s="104">
        <f t="shared" si="476"/>
        <v>1034.8240000000001</v>
      </c>
      <c r="E337" s="137">
        <f>IF(DAY(A336)=$A$5,VLOOKUP(A336,[1]A!$E$15:$G$200,3),E336)</f>
        <v>1043.76</v>
      </c>
      <c r="F337" s="105">
        <f t="shared" si="477"/>
        <v>44763</v>
      </c>
      <c r="G337" s="159">
        <f t="shared" si="478"/>
        <v>8.6352848407071914E-3</v>
      </c>
      <c r="H337" s="106">
        <f t="shared" si="467"/>
        <v>22</v>
      </c>
      <c r="I337" s="106">
        <f t="shared" si="468"/>
        <v>31</v>
      </c>
      <c r="J337" s="100">
        <f t="shared" si="469"/>
        <v>1.0061206132140323</v>
      </c>
      <c r="K337" s="3">
        <v>1</v>
      </c>
      <c r="L337" s="100">
        <f t="shared" si="430"/>
        <v>1.00612061</v>
      </c>
      <c r="M337" s="100">
        <f t="shared" si="464"/>
        <v>1108.14033722</v>
      </c>
      <c r="N337" s="24">
        <f t="shared" si="479"/>
        <v>0</v>
      </c>
      <c r="O337" s="99">
        <f t="shared" si="470"/>
        <v>0</v>
      </c>
      <c r="P337" s="100">
        <f t="shared" si="428"/>
        <v>0</v>
      </c>
      <c r="Q337" s="99">
        <f t="shared" si="471"/>
        <v>0.14710000000000001</v>
      </c>
      <c r="R337" s="8">
        <f t="shared" si="472"/>
        <v>1.0081491929999999</v>
      </c>
      <c r="S337" s="100">
        <f t="shared" si="473"/>
        <v>9.0304494700000006</v>
      </c>
      <c r="T337" s="100">
        <f t="shared" si="474"/>
        <v>0</v>
      </c>
      <c r="U337" s="109" t="str">
        <f t="shared" ref="U337" si="486">U336</f>
        <v>J=</v>
      </c>
      <c r="V337" s="140">
        <f t="shared" si="432"/>
        <v>44824</v>
      </c>
      <c r="W337" s="4"/>
      <c r="X337" s="4"/>
      <c r="Y337" s="4"/>
      <c r="AE337" s="9"/>
      <c r="AF337" s="9"/>
      <c r="AG337" s="9"/>
    </row>
    <row r="338" spans="1:135" x14ac:dyDescent="0.2">
      <c r="A338" s="103">
        <f t="shared" si="466"/>
        <v>44816</v>
      </c>
      <c r="B338" s="100">
        <f t="shared" si="463"/>
        <v>1117.8930259399999</v>
      </c>
      <c r="C338" s="3">
        <f t="shared" si="481"/>
        <v>1101.3991028600001</v>
      </c>
      <c r="D338" s="104">
        <f t="shared" si="476"/>
        <v>1034.8240000000001</v>
      </c>
      <c r="E338" s="137">
        <f>IF(DAY(A337)=$A$5,VLOOKUP(A337,[1]A!$E$15:$G$200,3),E337)</f>
        <v>1043.76</v>
      </c>
      <c r="F338" s="105">
        <f t="shared" si="477"/>
        <v>44763</v>
      </c>
      <c r="G338" s="159">
        <f t="shared" si="478"/>
        <v>8.6352848407071914E-3</v>
      </c>
      <c r="H338" s="106">
        <f t="shared" si="467"/>
        <v>23</v>
      </c>
      <c r="I338" s="106">
        <f t="shared" si="468"/>
        <v>31</v>
      </c>
      <c r="J338" s="100">
        <f t="shared" si="469"/>
        <v>1.0063997112845631</v>
      </c>
      <c r="K338" s="3">
        <v>1</v>
      </c>
      <c r="L338" s="100">
        <f t="shared" si="430"/>
        <v>1.0063997099999999</v>
      </c>
      <c r="M338" s="100">
        <f t="shared" si="464"/>
        <v>1108.44773771</v>
      </c>
      <c r="N338" s="24">
        <f t="shared" si="479"/>
        <v>0</v>
      </c>
      <c r="O338" s="99">
        <f t="shared" si="470"/>
        <v>0</v>
      </c>
      <c r="P338" s="100">
        <f t="shared" si="428"/>
        <v>0</v>
      </c>
      <c r="Q338" s="99">
        <f t="shared" si="471"/>
        <v>0.14710000000000001</v>
      </c>
      <c r="R338" s="8">
        <f t="shared" si="472"/>
        <v>1.008521185</v>
      </c>
      <c r="S338" s="100">
        <f t="shared" si="473"/>
        <v>9.4452882299999992</v>
      </c>
      <c r="T338" s="100">
        <f t="shared" si="474"/>
        <v>0</v>
      </c>
      <c r="U338" s="109" t="str">
        <f t="shared" ref="U338" si="487">U337</f>
        <v>J=</v>
      </c>
      <c r="V338" s="140">
        <f t="shared" si="432"/>
        <v>44824</v>
      </c>
      <c r="W338" s="4"/>
      <c r="X338" s="4"/>
      <c r="Y338" s="4"/>
      <c r="AE338" s="9"/>
      <c r="AF338" s="9"/>
      <c r="AG338" s="9"/>
    </row>
    <row r="339" spans="1:135" x14ac:dyDescent="0.2">
      <c r="A339" s="103">
        <f t="shared" si="466"/>
        <v>44817</v>
      </c>
      <c r="B339" s="100">
        <f t="shared" si="463"/>
        <v>1118.61572357</v>
      </c>
      <c r="C339" s="3">
        <f t="shared" si="481"/>
        <v>1101.3991028600001</v>
      </c>
      <c r="D339" s="104">
        <f t="shared" si="476"/>
        <v>1034.8240000000001</v>
      </c>
      <c r="E339" s="137">
        <f>IF(DAY(A338)=$A$5,VLOOKUP(A338,[1]A!$E$15:$G$200,3),E338)</f>
        <v>1043.76</v>
      </c>
      <c r="F339" s="105">
        <f t="shared" si="477"/>
        <v>44763</v>
      </c>
      <c r="G339" s="159">
        <f t="shared" si="478"/>
        <v>8.6352848407071914E-3</v>
      </c>
      <c r="H339" s="106">
        <f t="shared" si="467"/>
        <v>24</v>
      </c>
      <c r="I339" s="106">
        <f t="shared" si="468"/>
        <v>31</v>
      </c>
      <c r="J339" s="100">
        <f t="shared" si="469"/>
        <v>1.0066788867769574</v>
      </c>
      <c r="K339" s="3">
        <v>1</v>
      </c>
      <c r="L339" s="100">
        <f t="shared" si="430"/>
        <v>1.0066788799999999</v>
      </c>
      <c r="M339" s="100">
        <f t="shared" si="464"/>
        <v>1108.7552152999999</v>
      </c>
      <c r="N339" s="24">
        <f t="shared" si="479"/>
        <v>0</v>
      </c>
      <c r="O339" s="99">
        <f t="shared" si="470"/>
        <v>0</v>
      </c>
      <c r="P339" s="100">
        <f t="shared" si="428"/>
        <v>0</v>
      </c>
      <c r="Q339" s="99">
        <f t="shared" si="471"/>
        <v>0.14710000000000001</v>
      </c>
      <c r="R339" s="8">
        <f t="shared" si="472"/>
        <v>1.008893314</v>
      </c>
      <c r="S339" s="100">
        <f t="shared" si="473"/>
        <v>9.8605082700000004</v>
      </c>
      <c r="T339" s="100">
        <f t="shared" si="474"/>
        <v>0</v>
      </c>
      <c r="U339" s="109" t="str">
        <f t="shared" ref="U339" si="488">U338</f>
        <v>J=</v>
      </c>
      <c r="V339" s="140">
        <f t="shared" si="432"/>
        <v>44824</v>
      </c>
      <c r="W339" s="4"/>
      <c r="X339" s="4"/>
      <c r="Y339" s="4"/>
      <c r="AE339" s="9"/>
      <c r="AF339" s="9"/>
      <c r="AG339" s="9"/>
    </row>
    <row r="340" spans="1:135" x14ac:dyDescent="0.2">
      <c r="A340" s="103">
        <f t="shared" si="466"/>
        <v>44818</v>
      </c>
      <c r="B340" s="100">
        <f t="shared" si="463"/>
        <v>1119.3388909099999</v>
      </c>
      <c r="C340" s="3">
        <f t="shared" si="481"/>
        <v>1101.3991028600001</v>
      </c>
      <c r="D340" s="104">
        <f t="shared" si="476"/>
        <v>1034.8240000000001</v>
      </c>
      <c r="E340" s="137">
        <f>IF(DAY(A339)=$A$5,VLOOKUP(A339,[1]A!$E$15:$G$200,3),E339)</f>
        <v>1043.76</v>
      </c>
      <c r="F340" s="105">
        <f t="shared" si="477"/>
        <v>44763</v>
      </c>
      <c r="G340" s="159">
        <f t="shared" si="478"/>
        <v>8.6352848407071914E-3</v>
      </c>
      <c r="H340" s="106">
        <f t="shared" si="467"/>
        <v>25</v>
      </c>
      <c r="I340" s="106">
        <f t="shared" si="468"/>
        <v>31</v>
      </c>
      <c r="J340" s="100">
        <f t="shared" si="469"/>
        <v>1.0069581397126923</v>
      </c>
      <c r="K340" s="3">
        <v>1</v>
      </c>
      <c r="L340" s="100">
        <f t="shared" si="430"/>
        <v>1.0069581299999999</v>
      </c>
      <c r="M340" s="100">
        <f t="shared" si="464"/>
        <v>1109.06278099</v>
      </c>
      <c r="N340" s="24">
        <f t="shared" si="479"/>
        <v>0</v>
      </c>
      <c r="O340" s="99">
        <f t="shared" si="470"/>
        <v>0</v>
      </c>
      <c r="P340" s="100">
        <f t="shared" si="428"/>
        <v>0</v>
      </c>
      <c r="Q340" s="99">
        <f t="shared" si="471"/>
        <v>0.14710000000000001</v>
      </c>
      <c r="R340" s="8">
        <f t="shared" si="472"/>
        <v>1.0092655800000001</v>
      </c>
      <c r="S340" s="100">
        <f t="shared" si="473"/>
        <v>10.27610992</v>
      </c>
      <c r="T340" s="100">
        <f t="shared" si="474"/>
        <v>0</v>
      </c>
      <c r="U340" s="109" t="str">
        <f t="shared" ref="U340" si="489">U339</f>
        <v>J=</v>
      </c>
      <c r="V340" s="140">
        <f t="shared" si="432"/>
        <v>44824</v>
      </c>
      <c r="W340" s="4"/>
      <c r="X340" s="4"/>
      <c r="Y340" s="4"/>
      <c r="AE340" s="9"/>
      <c r="AF340" s="9"/>
      <c r="AG340" s="9"/>
    </row>
    <row r="341" spans="1:135" x14ac:dyDescent="0.2">
      <c r="A341" s="103">
        <f t="shared" si="466"/>
        <v>44819</v>
      </c>
      <c r="B341" s="100">
        <f t="shared" si="463"/>
        <v>1120.06254042</v>
      </c>
      <c r="C341" s="3">
        <f t="shared" si="481"/>
        <v>1101.3991028600001</v>
      </c>
      <c r="D341" s="104">
        <f t="shared" si="476"/>
        <v>1034.8240000000001</v>
      </c>
      <c r="E341" s="137">
        <f>IF(DAY(A340)=$A$5,VLOOKUP(A340,[1]A!$E$15:$G$200,3),E340)</f>
        <v>1043.76</v>
      </c>
      <c r="F341" s="105">
        <f t="shared" si="477"/>
        <v>44763</v>
      </c>
      <c r="G341" s="159">
        <f t="shared" si="478"/>
        <v>8.6352848407071914E-3</v>
      </c>
      <c r="H341" s="106">
        <f t="shared" si="467"/>
        <v>26</v>
      </c>
      <c r="I341" s="106">
        <f t="shared" si="468"/>
        <v>31</v>
      </c>
      <c r="J341" s="100">
        <f t="shared" si="469"/>
        <v>1.0072374701132507</v>
      </c>
      <c r="K341" s="3">
        <v>1</v>
      </c>
      <c r="L341" s="100">
        <f t="shared" si="430"/>
        <v>1.00723747</v>
      </c>
      <c r="M341" s="100">
        <f t="shared" si="464"/>
        <v>1109.37044582</v>
      </c>
      <c r="N341" s="24">
        <f t="shared" si="479"/>
        <v>0</v>
      </c>
      <c r="O341" s="99">
        <f t="shared" si="470"/>
        <v>0</v>
      </c>
      <c r="P341" s="100">
        <f t="shared" si="428"/>
        <v>0</v>
      </c>
      <c r="Q341" s="99">
        <f t="shared" si="471"/>
        <v>0.14710000000000001</v>
      </c>
      <c r="R341" s="8">
        <f t="shared" si="472"/>
        <v>1.009637984</v>
      </c>
      <c r="S341" s="100">
        <f t="shared" si="473"/>
        <v>10.692094600000001</v>
      </c>
      <c r="T341" s="100">
        <f t="shared" si="474"/>
        <v>0</v>
      </c>
      <c r="U341" s="109" t="str">
        <f t="shared" ref="U341" si="490">U340</f>
        <v>J=</v>
      </c>
      <c r="V341" s="140">
        <f t="shared" si="432"/>
        <v>44824</v>
      </c>
      <c r="W341" s="4"/>
      <c r="X341" s="4"/>
      <c r="Y341" s="4"/>
      <c r="AE341" s="9"/>
      <c r="AF341" s="9"/>
      <c r="AG341" s="9"/>
    </row>
    <row r="342" spans="1:135" x14ac:dyDescent="0.2">
      <c r="A342" s="103">
        <f t="shared" si="466"/>
        <v>44820</v>
      </c>
      <c r="B342" s="100">
        <f t="shared" si="463"/>
        <v>1120.7866378599999</v>
      </c>
      <c r="C342" s="3">
        <f t="shared" si="481"/>
        <v>1101.3991028600001</v>
      </c>
      <c r="D342" s="104">
        <f t="shared" si="476"/>
        <v>1034.8240000000001</v>
      </c>
      <c r="E342" s="137">
        <f>IF(DAY(A341)=$A$5,VLOOKUP(A341,[1]A!$E$15:$G$200,3),E341)</f>
        <v>1043.76</v>
      </c>
      <c r="F342" s="105">
        <f t="shared" si="477"/>
        <v>44763</v>
      </c>
      <c r="G342" s="159">
        <f t="shared" si="478"/>
        <v>8.6352848407071914E-3</v>
      </c>
      <c r="H342" s="106">
        <f t="shared" si="467"/>
        <v>27</v>
      </c>
      <c r="I342" s="106">
        <f t="shared" si="468"/>
        <v>31</v>
      </c>
      <c r="J342" s="100">
        <f t="shared" si="469"/>
        <v>1.0075168780001209</v>
      </c>
      <c r="K342" s="3">
        <v>1</v>
      </c>
      <c r="L342" s="100">
        <f t="shared" si="430"/>
        <v>1.0075168699999999</v>
      </c>
      <c r="M342" s="100">
        <f t="shared" si="464"/>
        <v>1109.6781767299999</v>
      </c>
      <c r="N342" s="24">
        <f t="shared" si="479"/>
        <v>0</v>
      </c>
      <c r="O342" s="99">
        <f t="shared" si="470"/>
        <v>0</v>
      </c>
      <c r="P342" s="100">
        <f t="shared" si="428"/>
        <v>0</v>
      </c>
      <c r="Q342" s="99">
        <f t="shared" si="471"/>
        <v>0.14710000000000001</v>
      </c>
      <c r="R342" s="8">
        <f t="shared" si="472"/>
        <v>1.010010525</v>
      </c>
      <c r="S342" s="100">
        <f t="shared" si="473"/>
        <v>11.10846113</v>
      </c>
      <c r="T342" s="100">
        <f t="shared" si="474"/>
        <v>0</v>
      </c>
      <c r="U342" s="109" t="str">
        <f t="shared" ref="U342" si="491">U341</f>
        <v>J=</v>
      </c>
      <c r="V342" s="140">
        <f t="shared" si="432"/>
        <v>44824</v>
      </c>
      <c r="W342" s="4"/>
      <c r="X342" s="4"/>
      <c r="Y342" s="4"/>
      <c r="AE342" s="9"/>
      <c r="AF342" s="9"/>
      <c r="AG342" s="9"/>
    </row>
    <row r="343" spans="1:135" x14ac:dyDescent="0.2">
      <c r="A343" s="103">
        <f t="shared" si="466"/>
        <v>44821</v>
      </c>
      <c r="B343" s="100">
        <f t="shared" si="463"/>
        <v>1121.5112167899999</v>
      </c>
      <c r="C343" s="3">
        <f t="shared" si="481"/>
        <v>1101.3991028600001</v>
      </c>
      <c r="D343" s="104">
        <f t="shared" si="476"/>
        <v>1034.8240000000001</v>
      </c>
      <c r="E343" s="137">
        <f>IF(DAY(A342)=$A$5,VLOOKUP(A342,[1]A!$E$15:$G$200,3),E342)</f>
        <v>1043.76</v>
      </c>
      <c r="F343" s="105">
        <f t="shared" si="477"/>
        <v>44763</v>
      </c>
      <c r="G343" s="159">
        <f t="shared" si="478"/>
        <v>8.6352848407071914E-3</v>
      </c>
      <c r="H343" s="106">
        <f t="shared" si="467"/>
        <v>28</v>
      </c>
      <c r="I343" s="106">
        <f t="shared" si="468"/>
        <v>31</v>
      </c>
      <c r="J343" s="100">
        <f t="shared" si="469"/>
        <v>1.0077963633947982</v>
      </c>
      <c r="K343" s="3">
        <v>1</v>
      </c>
      <c r="L343" s="100">
        <f t="shared" si="430"/>
        <v>1.0077963599999999</v>
      </c>
      <c r="M343" s="100">
        <f t="shared" si="464"/>
        <v>1109.98600676</v>
      </c>
      <c r="N343" s="24">
        <f t="shared" si="479"/>
        <v>0</v>
      </c>
      <c r="O343" s="99">
        <f t="shared" si="470"/>
        <v>0</v>
      </c>
      <c r="P343" s="100">
        <f t="shared" si="428"/>
        <v>0</v>
      </c>
      <c r="Q343" s="99">
        <f t="shared" si="471"/>
        <v>0.14710000000000001</v>
      </c>
      <c r="R343" s="8">
        <f t="shared" si="472"/>
        <v>1.010383203</v>
      </c>
      <c r="S343" s="100">
        <f t="shared" si="473"/>
        <v>11.52521003</v>
      </c>
      <c r="T343" s="100">
        <f t="shared" si="474"/>
        <v>0</v>
      </c>
      <c r="U343" s="109" t="str">
        <f t="shared" ref="U343" si="492">U342</f>
        <v>J=</v>
      </c>
      <c r="V343" s="140">
        <f t="shared" si="432"/>
        <v>44824</v>
      </c>
      <c r="W343" s="4"/>
      <c r="X343" s="4"/>
      <c r="Y343" s="4"/>
      <c r="AE343" s="9"/>
      <c r="AF343" s="9"/>
      <c r="AG343" s="9"/>
    </row>
    <row r="344" spans="1:135" x14ac:dyDescent="0.2">
      <c r="A344" s="103">
        <f t="shared" si="466"/>
        <v>44822</v>
      </c>
      <c r="B344" s="100">
        <f t="shared" si="463"/>
        <v>1122.2362563300001</v>
      </c>
      <c r="C344" s="3">
        <f t="shared" si="481"/>
        <v>1101.3991028600001</v>
      </c>
      <c r="D344" s="104">
        <f t="shared" si="476"/>
        <v>1034.8240000000001</v>
      </c>
      <c r="E344" s="137">
        <f>IF(DAY(A343)=$A$5,VLOOKUP(A343,[1]A!$E$15:$G$200,3),E343)</f>
        <v>1043.76</v>
      </c>
      <c r="F344" s="105">
        <f t="shared" si="477"/>
        <v>44763</v>
      </c>
      <c r="G344" s="159">
        <f t="shared" si="478"/>
        <v>8.6352848407071914E-3</v>
      </c>
      <c r="H344" s="106">
        <f t="shared" si="467"/>
        <v>29</v>
      </c>
      <c r="I344" s="106">
        <f t="shared" si="468"/>
        <v>31</v>
      </c>
      <c r="J344" s="100">
        <f t="shared" si="469"/>
        <v>1.0080759263187828</v>
      </c>
      <c r="K344" s="3">
        <v>1</v>
      </c>
      <c r="L344" s="100">
        <f t="shared" si="430"/>
        <v>1.00807592</v>
      </c>
      <c r="M344" s="100">
        <f t="shared" si="464"/>
        <v>1110.2939139</v>
      </c>
      <c r="N344" s="24">
        <f t="shared" si="479"/>
        <v>0</v>
      </c>
      <c r="O344" s="99">
        <f t="shared" si="470"/>
        <v>0</v>
      </c>
      <c r="P344" s="100">
        <f t="shared" si="428"/>
        <v>0</v>
      </c>
      <c r="Q344" s="99">
        <f t="shared" si="471"/>
        <v>0.14710000000000001</v>
      </c>
      <c r="R344" s="8">
        <f t="shared" si="472"/>
        <v>1.010756019</v>
      </c>
      <c r="S344" s="100">
        <f t="shared" si="473"/>
        <v>11.94234243</v>
      </c>
      <c r="T344" s="100">
        <f t="shared" si="474"/>
        <v>0</v>
      </c>
      <c r="U344" s="109" t="str">
        <f t="shared" ref="U344" si="493">U343</f>
        <v>J=</v>
      </c>
      <c r="V344" s="140">
        <f t="shared" si="432"/>
        <v>44824</v>
      </c>
      <c r="W344" s="25"/>
      <c r="X344" s="4"/>
      <c r="Y344" s="4"/>
      <c r="AA344" s="14"/>
      <c r="AE344" s="9"/>
      <c r="AF344" s="9"/>
      <c r="AG344" s="9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</row>
    <row r="345" spans="1:135" x14ac:dyDescent="0.2">
      <c r="A345" s="103">
        <f t="shared" si="466"/>
        <v>44823</v>
      </c>
      <c r="B345" s="100">
        <f t="shared" si="463"/>
        <v>1122.9617678000002</v>
      </c>
      <c r="C345" s="3">
        <f t="shared" si="481"/>
        <v>1101.3991028600001</v>
      </c>
      <c r="D345" s="104">
        <f t="shared" si="476"/>
        <v>1034.8240000000001</v>
      </c>
      <c r="E345" s="137">
        <f>IF(DAY(A344)=$A$5,VLOOKUP(A344,[1]A!$E$15:$G$200,3),E344)</f>
        <v>1043.76</v>
      </c>
      <c r="F345" s="105">
        <f t="shared" si="477"/>
        <v>44763</v>
      </c>
      <c r="G345" s="159">
        <f t="shared" si="478"/>
        <v>8.6352848407071914E-3</v>
      </c>
      <c r="H345" s="106">
        <f t="shared" si="467"/>
        <v>30</v>
      </c>
      <c r="I345" s="106">
        <f t="shared" si="468"/>
        <v>31</v>
      </c>
      <c r="J345" s="100">
        <f t="shared" si="469"/>
        <v>1.0083555667935817</v>
      </c>
      <c r="K345" s="3">
        <v>1</v>
      </c>
      <c r="L345" s="100">
        <f t="shared" si="430"/>
        <v>1.00835556</v>
      </c>
      <c r="M345" s="100">
        <f t="shared" si="464"/>
        <v>1110.6019091400001</v>
      </c>
      <c r="N345" s="24">
        <f t="shared" si="479"/>
        <v>0</v>
      </c>
      <c r="O345" s="99">
        <f t="shared" si="470"/>
        <v>0</v>
      </c>
      <c r="P345" s="100">
        <f t="shared" si="428"/>
        <v>0</v>
      </c>
      <c r="Q345" s="99">
        <f t="shared" si="471"/>
        <v>0.14710000000000001</v>
      </c>
      <c r="R345" s="8">
        <f t="shared" si="472"/>
        <v>1.0111289729999999</v>
      </c>
      <c r="S345" s="100">
        <f t="shared" si="473"/>
        <v>12.35985866</v>
      </c>
      <c r="T345" s="100">
        <f t="shared" si="474"/>
        <v>0</v>
      </c>
      <c r="U345" s="109" t="str">
        <f t="shared" ref="U345" si="494">U344</f>
        <v>J=</v>
      </c>
      <c r="V345" s="140">
        <f t="shared" si="432"/>
        <v>44824</v>
      </c>
      <c r="W345" s="4"/>
      <c r="X345" s="4"/>
      <c r="Y345" s="4"/>
      <c r="AE345" s="9"/>
      <c r="AF345" s="9"/>
      <c r="AG345" s="9"/>
    </row>
    <row r="346" spans="1:135" x14ac:dyDescent="0.2">
      <c r="A346" s="103">
        <f t="shared" si="466"/>
        <v>44824</v>
      </c>
      <c r="B346" s="100">
        <f t="shared" si="463"/>
        <v>1123.68775033</v>
      </c>
      <c r="C346" s="3">
        <f t="shared" si="481"/>
        <v>1101.3991028600001</v>
      </c>
      <c r="D346" s="104">
        <f t="shared" si="476"/>
        <v>1034.8240000000001</v>
      </c>
      <c r="E346" s="137">
        <f>IF(DAY(A345)=$A$5,VLOOKUP(A345,[1]A!$E$15:$G$200,3),E345)</f>
        <v>1043.76</v>
      </c>
      <c r="F346" s="105">
        <f t="shared" si="477"/>
        <v>44763</v>
      </c>
      <c r="G346" s="159">
        <f t="shared" si="478"/>
        <v>8.6352848407071914E-3</v>
      </c>
      <c r="H346" s="106">
        <f t="shared" si="467"/>
        <v>31</v>
      </c>
      <c r="I346" s="106">
        <f t="shared" si="468"/>
        <v>31</v>
      </c>
      <c r="J346" s="100">
        <f t="shared" si="469"/>
        <v>1.0086352848407072</v>
      </c>
      <c r="K346" s="3">
        <v>1</v>
      </c>
      <c r="L346" s="100">
        <f t="shared" si="430"/>
        <v>1.00863528</v>
      </c>
      <c r="M346" s="100">
        <f t="shared" si="464"/>
        <v>1110.9099925</v>
      </c>
      <c r="N346" s="24">
        <f t="shared" si="479"/>
        <v>12</v>
      </c>
      <c r="O346" s="99">
        <f t="shared" si="470"/>
        <v>0</v>
      </c>
      <c r="P346" s="100">
        <f t="shared" si="428"/>
        <v>0</v>
      </c>
      <c r="Q346" s="99">
        <f t="shared" si="471"/>
        <v>0.14710000000000001</v>
      </c>
      <c r="R346" s="8">
        <f t="shared" si="472"/>
        <v>1.0115020640000001</v>
      </c>
      <c r="S346" s="100">
        <f t="shared" si="473"/>
        <v>12.777757830000001</v>
      </c>
      <c r="T346" s="100">
        <f t="shared" si="474"/>
        <v>12.777757830000001</v>
      </c>
      <c r="U346" s="109" t="str">
        <f t="shared" ref="U346" si="495">U345</f>
        <v>J=</v>
      </c>
      <c r="V346" s="140">
        <f t="shared" si="432"/>
        <v>44824</v>
      </c>
      <c r="W346" s="4"/>
      <c r="X346" s="4"/>
      <c r="Y346" s="4"/>
      <c r="AE346" s="9"/>
      <c r="AF346" s="9"/>
      <c r="AG346" s="9"/>
    </row>
    <row r="347" spans="1:135" x14ac:dyDescent="0.2">
      <c r="A347" s="103">
        <f t="shared" si="466"/>
        <v>44825</v>
      </c>
      <c r="B347" s="100">
        <f t="shared" si="463"/>
        <v>1111.3661634500002</v>
      </c>
      <c r="C347" s="3">
        <f t="shared" si="481"/>
        <v>1110.9099925</v>
      </c>
      <c r="D347" s="104">
        <f t="shared" si="476"/>
        <v>1043.76</v>
      </c>
      <c r="E347" s="137">
        <f>IF(DAY(A346)=$A$5,VLOOKUP(A346,[1]A!$E$15:$G$200,3),E346)</f>
        <v>1044.6790000000001</v>
      </c>
      <c r="F347" s="105">
        <f t="shared" si="477"/>
        <v>44794</v>
      </c>
      <c r="G347" s="159">
        <f t="shared" si="478"/>
        <v>8.8047060626972318E-4</v>
      </c>
      <c r="H347" s="106">
        <f t="shared" si="467"/>
        <v>1</v>
      </c>
      <c r="I347" s="106">
        <f t="shared" si="468"/>
        <v>30</v>
      </c>
      <c r="J347" s="100">
        <f t="shared" si="469"/>
        <v>1.0000293365376209</v>
      </c>
      <c r="K347" s="3">
        <v>1</v>
      </c>
      <c r="L347" s="100">
        <f t="shared" si="430"/>
        <v>1.00002933</v>
      </c>
      <c r="M347" s="100">
        <f t="shared" si="464"/>
        <v>1110.9425754900001</v>
      </c>
      <c r="N347" s="24">
        <f t="shared" si="479"/>
        <v>0</v>
      </c>
      <c r="O347" s="99">
        <f t="shared" si="470"/>
        <v>0</v>
      </c>
      <c r="P347" s="100">
        <f t="shared" si="428"/>
        <v>0</v>
      </c>
      <c r="Q347" s="99">
        <f t="shared" si="471"/>
        <v>0.14710000000000001</v>
      </c>
      <c r="R347" s="8">
        <f t="shared" si="472"/>
        <v>1.000381287</v>
      </c>
      <c r="S347" s="100">
        <f t="shared" si="473"/>
        <v>0.42358795999999999</v>
      </c>
      <c r="T347" s="100">
        <f t="shared" si="474"/>
        <v>0</v>
      </c>
      <c r="U347" s="109" t="str">
        <f t="shared" ref="U347" si="496">U346</f>
        <v>J=</v>
      </c>
      <c r="V347" s="140">
        <f t="shared" si="432"/>
        <v>44854</v>
      </c>
      <c r="W347" s="4"/>
      <c r="X347" s="4"/>
      <c r="Y347" s="4"/>
      <c r="AE347" s="9"/>
      <c r="AF347" s="9"/>
      <c r="AG347" s="9"/>
    </row>
    <row r="348" spans="1:135" x14ac:dyDescent="0.2">
      <c r="A348" s="103">
        <f t="shared" si="466"/>
        <v>44826</v>
      </c>
      <c r="B348" s="100">
        <f t="shared" si="463"/>
        <v>1111.82253145</v>
      </c>
      <c r="C348" s="3">
        <f t="shared" si="481"/>
        <v>1110.9099925</v>
      </c>
      <c r="D348" s="104">
        <f t="shared" si="476"/>
        <v>1043.76</v>
      </c>
      <c r="E348" s="137">
        <f>IF(DAY(A347)=$A$5,VLOOKUP(A347,[1]A!$E$15:$G$200,3),E347)</f>
        <v>1044.6790000000001</v>
      </c>
      <c r="F348" s="105">
        <f t="shared" si="477"/>
        <v>44794</v>
      </c>
      <c r="G348" s="159">
        <f t="shared" si="478"/>
        <v>8.8047060626972318E-4</v>
      </c>
      <c r="H348" s="106">
        <f t="shared" si="467"/>
        <v>2</v>
      </c>
      <c r="I348" s="106">
        <f t="shared" si="468"/>
        <v>30</v>
      </c>
      <c r="J348" s="100">
        <f t="shared" si="469"/>
        <v>1.0000586739358746</v>
      </c>
      <c r="K348" s="3">
        <v>1</v>
      </c>
      <c r="L348" s="100">
        <f t="shared" si="430"/>
        <v>1.00005867</v>
      </c>
      <c r="M348" s="100">
        <f t="shared" si="464"/>
        <v>1110.9751695800001</v>
      </c>
      <c r="N348" s="24">
        <f t="shared" si="479"/>
        <v>0</v>
      </c>
      <c r="O348" s="99">
        <f t="shared" si="470"/>
        <v>0</v>
      </c>
      <c r="P348" s="100">
        <f t="shared" si="428"/>
        <v>0</v>
      </c>
      <c r="Q348" s="99">
        <f t="shared" si="471"/>
        <v>0.14710000000000001</v>
      </c>
      <c r="R348" s="8">
        <f t="shared" si="472"/>
        <v>1.0007627189999999</v>
      </c>
      <c r="S348" s="100">
        <f t="shared" si="473"/>
        <v>0.84736186999999996</v>
      </c>
      <c r="T348" s="100">
        <f t="shared" si="474"/>
        <v>0</v>
      </c>
      <c r="U348" s="109" t="str">
        <f t="shared" ref="U348" si="497">U347</f>
        <v>J=</v>
      </c>
      <c r="V348" s="140">
        <f t="shared" si="432"/>
        <v>44854</v>
      </c>
      <c r="W348" s="4"/>
      <c r="X348" s="4"/>
      <c r="Y348" s="4"/>
      <c r="AE348" s="9"/>
      <c r="AF348" s="9"/>
      <c r="AG348" s="9"/>
    </row>
    <row r="349" spans="1:135" x14ac:dyDescent="0.2">
      <c r="A349" s="103">
        <f t="shared" si="466"/>
        <v>44827</v>
      </c>
      <c r="B349" s="100">
        <f t="shared" si="463"/>
        <v>1112.2790854099999</v>
      </c>
      <c r="C349" s="3">
        <f t="shared" si="481"/>
        <v>1110.9099925</v>
      </c>
      <c r="D349" s="104">
        <f t="shared" si="476"/>
        <v>1043.76</v>
      </c>
      <c r="E349" s="137">
        <f>IF(DAY(A348)=$A$5,VLOOKUP(A348,[1]A!$E$15:$G$200,3),E348)</f>
        <v>1044.6790000000001</v>
      </c>
      <c r="F349" s="105">
        <f t="shared" si="477"/>
        <v>44794</v>
      </c>
      <c r="G349" s="159">
        <f t="shared" si="478"/>
        <v>8.8047060626972318E-4</v>
      </c>
      <c r="H349" s="106">
        <f t="shared" si="467"/>
        <v>3</v>
      </c>
      <c r="I349" s="106">
        <f t="shared" si="468"/>
        <v>30</v>
      </c>
      <c r="J349" s="100">
        <f t="shared" si="469"/>
        <v>1.0000880121947857</v>
      </c>
      <c r="K349" s="3">
        <v>1</v>
      </c>
      <c r="L349" s="100">
        <f t="shared" si="430"/>
        <v>1.00008801</v>
      </c>
      <c r="M349" s="100">
        <f t="shared" si="464"/>
        <v>1111.0077636799999</v>
      </c>
      <c r="N349" s="24">
        <f t="shared" si="479"/>
        <v>0</v>
      </c>
      <c r="O349" s="99">
        <f t="shared" si="470"/>
        <v>0</v>
      </c>
      <c r="P349" s="100">
        <f t="shared" si="428"/>
        <v>0</v>
      </c>
      <c r="Q349" s="99">
        <f t="shared" si="471"/>
        <v>0.14710000000000001</v>
      </c>
      <c r="R349" s="8">
        <f t="shared" si="472"/>
        <v>1.0011442960000001</v>
      </c>
      <c r="S349" s="100">
        <f t="shared" si="473"/>
        <v>1.2713217299999999</v>
      </c>
      <c r="T349" s="100">
        <f t="shared" si="474"/>
        <v>0</v>
      </c>
      <c r="U349" s="109" t="str">
        <f t="shared" ref="U349" si="498">U348</f>
        <v>J=</v>
      </c>
      <c r="V349" s="140">
        <f t="shared" si="432"/>
        <v>44854</v>
      </c>
      <c r="W349" s="4"/>
      <c r="X349" s="4"/>
      <c r="Y349" s="4"/>
      <c r="AE349" s="9"/>
      <c r="AF349" s="9"/>
      <c r="AG349" s="9"/>
    </row>
    <row r="350" spans="1:135" x14ac:dyDescent="0.2">
      <c r="A350" s="103">
        <f t="shared" si="466"/>
        <v>44828</v>
      </c>
      <c r="B350" s="100">
        <f t="shared" si="463"/>
        <v>1112.7358264700001</v>
      </c>
      <c r="C350" s="3">
        <f t="shared" si="481"/>
        <v>1110.9099925</v>
      </c>
      <c r="D350" s="104">
        <f t="shared" si="476"/>
        <v>1043.76</v>
      </c>
      <c r="E350" s="137">
        <f>IF(DAY(A349)=$A$5,VLOOKUP(A349,[1]A!$E$15:$G$200,3),E349)</f>
        <v>1044.6790000000001</v>
      </c>
      <c r="F350" s="105">
        <f t="shared" si="477"/>
        <v>44794</v>
      </c>
      <c r="G350" s="159">
        <f t="shared" si="478"/>
        <v>8.8047060626972318E-4</v>
      </c>
      <c r="H350" s="106">
        <f t="shared" si="467"/>
        <v>4</v>
      </c>
      <c r="I350" s="106">
        <f t="shared" si="468"/>
        <v>30</v>
      </c>
      <c r="J350" s="100">
        <f t="shared" si="469"/>
        <v>1.0001173513143797</v>
      </c>
      <c r="K350" s="3">
        <v>1</v>
      </c>
      <c r="L350" s="100">
        <f t="shared" si="430"/>
        <v>1.00011735</v>
      </c>
      <c r="M350" s="100">
        <f t="shared" si="464"/>
        <v>1111.04035778</v>
      </c>
      <c r="N350" s="24">
        <f t="shared" si="479"/>
        <v>0</v>
      </c>
      <c r="O350" s="99">
        <f t="shared" si="470"/>
        <v>0</v>
      </c>
      <c r="P350" s="100">
        <f t="shared" si="428"/>
        <v>0</v>
      </c>
      <c r="Q350" s="99">
        <f t="shared" si="471"/>
        <v>0.14710000000000001</v>
      </c>
      <c r="R350" s="8">
        <f t="shared" si="472"/>
        <v>1.0015260189999999</v>
      </c>
      <c r="S350" s="100">
        <f t="shared" si="473"/>
        <v>1.69546869</v>
      </c>
      <c r="T350" s="100">
        <f t="shared" si="474"/>
        <v>0</v>
      </c>
      <c r="U350" s="109" t="str">
        <f t="shared" ref="U350" si="499">U349</f>
        <v>J=</v>
      </c>
      <c r="V350" s="140">
        <f t="shared" si="432"/>
        <v>44854</v>
      </c>
      <c r="W350" s="4"/>
      <c r="X350" s="4"/>
      <c r="Y350" s="4"/>
      <c r="AE350" s="9"/>
      <c r="AF350" s="9"/>
      <c r="AG350" s="9"/>
    </row>
    <row r="351" spans="1:135" x14ac:dyDescent="0.2">
      <c r="A351" s="103">
        <f t="shared" si="466"/>
        <v>44829</v>
      </c>
      <c r="B351" s="100">
        <f t="shared" si="463"/>
        <v>1113.19275352</v>
      </c>
      <c r="C351" s="3">
        <f t="shared" si="481"/>
        <v>1110.9099925</v>
      </c>
      <c r="D351" s="104">
        <f t="shared" si="476"/>
        <v>1043.76</v>
      </c>
      <c r="E351" s="137">
        <f>IF(DAY(A350)=$A$5,VLOOKUP(A350,[1]A!$E$15:$G$200,3),E350)</f>
        <v>1044.6790000000001</v>
      </c>
      <c r="F351" s="105">
        <f t="shared" si="477"/>
        <v>44794</v>
      </c>
      <c r="G351" s="159">
        <f t="shared" si="478"/>
        <v>8.8047060626972318E-4</v>
      </c>
      <c r="H351" s="106">
        <f t="shared" si="467"/>
        <v>5</v>
      </c>
      <c r="I351" s="106">
        <f t="shared" si="468"/>
        <v>30</v>
      </c>
      <c r="J351" s="100">
        <f t="shared" si="469"/>
        <v>1.0001466912946821</v>
      </c>
      <c r="K351" s="3">
        <v>1</v>
      </c>
      <c r="L351" s="100">
        <f t="shared" si="430"/>
        <v>1.00014669</v>
      </c>
      <c r="M351" s="100">
        <f t="shared" si="464"/>
        <v>1111.0729518799999</v>
      </c>
      <c r="N351" s="24">
        <f t="shared" si="479"/>
        <v>0</v>
      </c>
      <c r="O351" s="99">
        <f t="shared" si="470"/>
        <v>0</v>
      </c>
      <c r="P351" s="100">
        <f t="shared" si="428"/>
        <v>0</v>
      </c>
      <c r="Q351" s="99">
        <f t="shared" si="471"/>
        <v>0.14710000000000001</v>
      </c>
      <c r="R351" s="8">
        <f t="shared" si="472"/>
        <v>1.001907887</v>
      </c>
      <c r="S351" s="100">
        <f t="shared" si="473"/>
        <v>2.1198016399999999</v>
      </c>
      <c r="T351" s="100">
        <f t="shared" si="474"/>
        <v>0</v>
      </c>
      <c r="U351" s="109" t="str">
        <f t="shared" ref="U351" si="500">U350</f>
        <v>J=</v>
      </c>
      <c r="V351" s="140">
        <f t="shared" si="432"/>
        <v>44854</v>
      </c>
      <c r="W351" s="4"/>
      <c r="X351" s="4"/>
      <c r="Y351" s="4"/>
      <c r="AE351" s="9"/>
      <c r="AF351" s="9"/>
      <c r="AG351" s="9"/>
    </row>
    <row r="352" spans="1:135" x14ac:dyDescent="0.2">
      <c r="A352" s="103">
        <f t="shared" si="466"/>
        <v>44830</v>
      </c>
      <c r="B352" s="100">
        <f t="shared" si="463"/>
        <v>1113.6498676799999</v>
      </c>
      <c r="C352" s="3">
        <f t="shared" si="481"/>
        <v>1110.9099925</v>
      </c>
      <c r="D352" s="104">
        <f t="shared" si="476"/>
        <v>1043.76</v>
      </c>
      <c r="E352" s="137">
        <f>IF(DAY(A351)=$A$5,VLOOKUP(A351,[1]A!$E$15:$G$200,3),E351)</f>
        <v>1044.6790000000001</v>
      </c>
      <c r="F352" s="105">
        <f t="shared" si="477"/>
        <v>44794</v>
      </c>
      <c r="G352" s="159">
        <f t="shared" si="478"/>
        <v>8.8047060626972318E-4</v>
      </c>
      <c r="H352" s="106">
        <f t="shared" si="467"/>
        <v>6</v>
      </c>
      <c r="I352" s="106">
        <f t="shared" si="468"/>
        <v>30</v>
      </c>
      <c r="J352" s="100">
        <f t="shared" si="469"/>
        <v>1.0001760321357178</v>
      </c>
      <c r="K352" s="3">
        <v>1</v>
      </c>
      <c r="L352" s="100">
        <f t="shared" si="430"/>
        <v>1.00017603</v>
      </c>
      <c r="M352" s="100">
        <f t="shared" si="464"/>
        <v>1111.10554598</v>
      </c>
      <c r="N352" s="24">
        <f t="shared" si="479"/>
        <v>0</v>
      </c>
      <c r="O352" s="99">
        <f t="shared" si="470"/>
        <v>0</v>
      </c>
      <c r="P352" s="100">
        <f t="shared" si="428"/>
        <v>0</v>
      </c>
      <c r="Q352" s="99">
        <f t="shared" si="471"/>
        <v>0.14710000000000001</v>
      </c>
      <c r="R352" s="8">
        <f t="shared" si="472"/>
        <v>1.0022899009999999</v>
      </c>
      <c r="S352" s="100">
        <f t="shared" si="473"/>
        <v>2.5443216999999998</v>
      </c>
      <c r="T352" s="100">
        <f t="shared" si="474"/>
        <v>0</v>
      </c>
      <c r="U352" s="109" t="str">
        <f t="shared" ref="U352" si="501">U351</f>
        <v>J=</v>
      </c>
      <c r="V352" s="140">
        <f t="shared" si="432"/>
        <v>44854</v>
      </c>
      <c r="W352" s="4"/>
      <c r="X352" s="4"/>
      <c r="Y352" s="4"/>
      <c r="AE352" s="9"/>
      <c r="AF352" s="9"/>
      <c r="AG352" s="9"/>
    </row>
    <row r="353" spans="1:33" x14ac:dyDescent="0.2">
      <c r="A353" s="103">
        <f t="shared" si="466"/>
        <v>44831</v>
      </c>
      <c r="B353" s="100">
        <f t="shared" si="463"/>
        <v>1114.1071689600001</v>
      </c>
      <c r="C353" s="3">
        <f t="shared" si="481"/>
        <v>1110.9099925</v>
      </c>
      <c r="D353" s="104">
        <f t="shared" si="476"/>
        <v>1043.76</v>
      </c>
      <c r="E353" s="137">
        <f>IF(DAY(A352)=$A$5,VLOOKUP(A352,[1]A!$E$15:$G$200,3),E352)</f>
        <v>1044.6790000000001</v>
      </c>
      <c r="F353" s="105">
        <f t="shared" si="477"/>
        <v>44794</v>
      </c>
      <c r="G353" s="159">
        <f t="shared" si="478"/>
        <v>8.8047060626972318E-4</v>
      </c>
      <c r="H353" s="106">
        <f t="shared" si="467"/>
        <v>7</v>
      </c>
      <c r="I353" s="106">
        <f t="shared" si="468"/>
        <v>30</v>
      </c>
      <c r="J353" s="100">
        <f t="shared" si="469"/>
        <v>1.0002053738375123</v>
      </c>
      <c r="K353" s="3">
        <v>1</v>
      </c>
      <c r="L353" s="100">
        <f t="shared" si="430"/>
        <v>1.00020537</v>
      </c>
      <c r="M353" s="100">
        <f t="shared" si="464"/>
        <v>1111.1381400800001</v>
      </c>
      <c r="N353" s="24">
        <f t="shared" si="479"/>
        <v>0</v>
      </c>
      <c r="O353" s="99">
        <f t="shared" si="470"/>
        <v>0</v>
      </c>
      <c r="P353" s="100">
        <f t="shared" si="428"/>
        <v>0</v>
      </c>
      <c r="Q353" s="99">
        <f t="shared" si="471"/>
        <v>0.14710000000000001</v>
      </c>
      <c r="R353" s="8">
        <f t="shared" si="472"/>
        <v>1.0026720609999999</v>
      </c>
      <c r="S353" s="100">
        <f t="shared" si="473"/>
        <v>2.9690288800000002</v>
      </c>
      <c r="T353" s="100">
        <f t="shared" si="474"/>
        <v>0</v>
      </c>
      <c r="U353" s="109" t="str">
        <f t="shared" ref="U353" si="502">U352</f>
        <v>J=</v>
      </c>
      <c r="V353" s="140">
        <f t="shared" si="432"/>
        <v>44854</v>
      </c>
      <c r="W353" s="4"/>
      <c r="X353" s="4"/>
      <c r="Y353" s="4"/>
      <c r="AE353" s="9"/>
      <c r="AF353" s="9"/>
      <c r="AG353" s="9"/>
    </row>
    <row r="354" spans="1:33" x14ac:dyDescent="0.2">
      <c r="A354" s="103">
        <f t="shared" si="466"/>
        <v>44832</v>
      </c>
      <c r="B354" s="100">
        <f t="shared" si="463"/>
        <v>1114.5646574</v>
      </c>
      <c r="C354" s="3">
        <f t="shared" si="481"/>
        <v>1110.9099925</v>
      </c>
      <c r="D354" s="104">
        <f t="shared" si="476"/>
        <v>1043.76</v>
      </c>
      <c r="E354" s="137">
        <f>IF(DAY(A353)=$A$5,VLOOKUP(A353,[1]A!$E$15:$G$200,3),E353)</f>
        <v>1044.6790000000001</v>
      </c>
      <c r="F354" s="105">
        <f t="shared" si="477"/>
        <v>44794</v>
      </c>
      <c r="G354" s="159">
        <f t="shared" si="478"/>
        <v>8.8047060626972318E-4</v>
      </c>
      <c r="H354" s="106">
        <f t="shared" si="467"/>
        <v>8</v>
      </c>
      <c r="I354" s="106">
        <f t="shared" si="468"/>
        <v>30</v>
      </c>
      <c r="J354" s="100">
        <f t="shared" si="469"/>
        <v>1.0002347164000907</v>
      </c>
      <c r="K354" s="3">
        <v>1</v>
      </c>
      <c r="L354" s="100">
        <f t="shared" si="430"/>
        <v>1.00023471</v>
      </c>
      <c r="M354" s="100">
        <f t="shared" si="464"/>
        <v>1111.17073418</v>
      </c>
      <c r="N354" s="24">
        <f t="shared" si="479"/>
        <v>0</v>
      </c>
      <c r="O354" s="99">
        <f t="shared" si="470"/>
        <v>0</v>
      </c>
      <c r="P354" s="100">
        <f t="shared" si="428"/>
        <v>0</v>
      </c>
      <c r="Q354" s="99">
        <f t="shared" si="471"/>
        <v>0.14710000000000001</v>
      </c>
      <c r="R354" s="8">
        <f t="shared" si="472"/>
        <v>1.0030543670000001</v>
      </c>
      <c r="S354" s="100">
        <f t="shared" si="473"/>
        <v>3.39392322</v>
      </c>
      <c r="T354" s="100">
        <f t="shared" si="474"/>
        <v>0</v>
      </c>
      <c r="U354" s="109" t="str">
        <f t="shared" ref="U354" si="503">U353</f>
        <v>J=</v>
      </c>
      <c r="V354" s="140">
        <f t="shared" si="432"/>
        <v>44854</v>
      </c>
      <c r="W354" s="4"/>
      <c r="X354" s="4"/>
      <c r="Y354" s="4"/>
      <c r="AE354" s="9"/>
      <c r="AF354" s="9"/>
      <c r="AG354" s="9"/>
    </row>
    <row r="355" spans="1:33" x14ac:dyDescent="0.2">
      <c r="A355" s="103">
        <f t="shared" si="466"/>
        <v>44833</v>
      </c>
      <c r="B355" s="100">
        <f t="shared" si="463"/>
        <v>1115.0223318800001</v>
      </c>
      <c r="C355" s="3">
        <f t="shared" si="481"/>
        <v>1110.9099925</v>
      </c>
      <c r="D355" s="104">
        <f t="shared" si="476"/>
        <v>1043.76</v>
      </c>
      <c r="E355" s="137">
        <f>IF(DAY(A354)=$A$5,VLOOKUP(A354,[1]A!$E$15:$G$200,3),E354)</f>
        <v>1044.6790000000001</v>
      </c>
      <c r="F355" s="105">
        <f t="shared" si="477"/>
        <v>44794</v>
      </c>
      <c r="G355" s="159">
        <f t="shared" si="478"/>
        <v>8.8047060626972318E-4</v>
      </c>
      <c r="H355" s="106">
        <f t="shared" si="467"/>
        <v>9</v>
      </c>
      <c r="I355" s="106">
        <f t="shared" si="468"/>
        <v>30</v>
      </c>
      <c r="J355" s="100">
        <f t="shared" si="469"/>
        <v>1.0002640598234782</v>
      </c>
      <c r="K355" s="3">
        <v>1</v>
      </c>
      <c r="L355" s="100">
        <f t="shared" si="430"/>
        <v>1.00026405</v>
      </c>
      <c r="M355" s="100">
        <f t="shared" si="464"/>
        <v>1111.2033282800001</v>
      </c>
      <c r="N355" s="24">
        <f t="shared" si="479"/>
        <v>0</v>
      </c>
      <c r="O355" s="99">
        <f t="shared" si="470"/>
        <v>0</v>
      </c>
      <c r="P355" s="100">
        <f t="shared" si="428"/>
        <v>0</v>
      </c>
      <c r="Q355" s="99">
        <f t="shared" si="471"/>
        <v>0.14710000000000001</v>
      </c>
      <c r="R355" s="8">
        <f t="shared" si="472"/>
        <v>1.003436818</v>
      </c>
      <c r="S355" s="100">
        <f t="shared" si="473"/>
        <v>3.8190035999999998</v>
      </c>
      <c r="T355" s="100">
        <f t="shared" si="474"/>
        <v>0</v>
      </c>
      <c r="U355" s="109" t="str">
        <f t="shared" ref="U355" si="504">U354</f>
        <v>J=</v>
      </c>
      <c r="V355" s="140">
        <f t="shared" si="432"/>
        <v>44854</v>
      </c>
      <c r="W355" s="4"/>
      <c r="X355" s="4"/>
      <c r="Y355" s="4"/>
      <c r="AE355" s="9"/>
      <c r="AF355" s="9"/>
      <c r="AG355" s="9"/>
    </row>
    <row r="356" spans="1:33" x14ac:dyDescent="0.2">
      <c r="A356" s="103">
        <f t="shared" si="466"/>
        <v>44834</v>
      </c>
      <c r="B356" s="100">
        <f t="shared" si="463"/>
        <v>1115.48020468</v>
      </c>
      <c r="C356" s="3">
        <f t="shared" si="481"/>
        <v>1110.9099925</v>
      </c>
      <c r="D356" s="104">
        <f t="shared" si="476"/>
        <v>1043.76</v>
      </c>
      <c r="E356" s="137">
        <f>IF(DAY(A355)=$A$5,VLOOKUP(A355,[1]A!$E$15:$G$200,3),E355)</f>
        <v>1044.6790000000001</v>
      </c>
      <c r="F356" s="105">
        <f t="shared" si="477"/>
        <v>44794</v>
      </c>
      <c r="G356" s="159">
        <f t="shared" si="478"/>
        <v>8.8047060626972318E-4</v>
      </c>
      <c r="H356" s="106">
        <f t="shared" si="467"/>
        <v>10</v>
      </c>
      <c r="I356" s="106">
        <f t="shared" si="468"/>
        <v>30</v>
      </c>
      <c r="J356" s="100">
        <f t="shared" si="469"/>
        <v>1.0002934041077001</v>
      </c>
      <c r="K356" s="3">
        <v>1</v>
      </c>
      <c r="L356" s="100">
        <f t="shared" si="430"/>
        <v>1.0002934000000001</v>
      </c>
      <c r="M356" s="100">
        <f t="shared" si="464"/>
        <v>1111.23593349</v>
      </c>
      <c r="N356" s="24">
        <f t="shared" si="479"/>
        <v>0</v>
      </c>
      <c r="O356" s="99">
        <f t="shared" si="470"/>
        <v>0</v>
      </c>
      <c r="P356" s="100">
        <f t="shared" si="428"/>
        <v>0</v>
      </c>
      <c r="Q356" s="99">
        <f t="shared" si="471"/>
        <v>0.14710000000000001</v>
      </c>
      <c r="R356" s="8">
        <f t="shared" si="472"/>
        <v>1.0038194149999999</v>
      </c>
      <c r="S356" s="100">
        <f t="shared" si="473"/>
        <v>4.2442711900000001</v>
      </c>
      <c r="T356" s="100">
        <f t="shared" si="474"/>
        <v>0</v>
      </c>
      <c r="U356" s="109" t="str">
        <f t="shared" ref="U356" si="505">U355</f>
        <v>J=</v>
      </c>
      <c r="V356" s="140">
        <f t="shared" si="432"/>
        <v>44854</v>
      </c>
      <c r="W356" s="4"/>
      <c r="X356" s="4"/>
      <c r="Y356" s="4"/>
      <c r="AE356" s="9"/>
      <c r="AF356" s="9"/>
      <c r="AG356" s="9"/>
    </row>
    <row r="357" spans="1:33" x14ac:dyDescent="0.2">
      <c r="A357" s="103">
        <f t="shared" si="466"/>
        <v>44835</v>
      </c>
      <c r="B357" s="100">
        <f t="shared" si="463"/>
        <v>1115.93825352</v>
      </c>
      <c r="C357" s="3">
        <f t="shared" si="481"/>
        <v>1110.9099925</v>
      </c>
      <c r="D357" s="104">
        <f t="shared" si="476"/>
        <v>1043.76</v>
      </c>
      <c r="E357" s="137">
        <f>IF(DAY(A356)=$A$5,VLOOKUP(A356,[1]A!$E$15:$G$200,3),E356)</f>
        <v>1044.6790000000001</v>
      </c>
      <c r="F357" s="105">
        <f t="shared" si="477"/>
        <v>44794</v>
      </c>
      <c r="G357" s="159">
        <f t="shared" si="478"/>
        <v>8.8047060626972318E-4</v>
      </c>
      <c r="H357" s="106">
        <f t="shared" si="467"/>
        <v>11</v>
      </c>
      <c r="I357" s="106">
        <f t="shared" si="468"/>
        <v>30</v>
      </c>
      <c r="J357" s="100">
        <f t="shared" si="469"/>
        <v>1.0003227492527818</v>
      </c>
      <c r="K357" s="3">
        <v>1</v>
      </c>
      <c r="L357" s="100">
        <f t="shared" si="430"/>
        <v>1.0003227400000001</v>
      </c>
      <c r="M357" s="100">
        <f t="shared" si="464"/>
        <v>1111.2685275900001</v>
      </c>
      <c r="N357" s="24">
        <f t="shared" si="479"/>
        <v>0</v>
      </c>
      <c r="O357" s="99">
        <f t="shared" si="470"/>
        <v>0</v>
      </c>
      <c r="P357" s="100">
        <f t="shared" si="428"/>
        <v>0</v>
      </c>
      <c r="Q357" s="99">
        <f t="shared" si="471"/>
        <v>0.14710000000000001</v>
      </c>
      <c r="R357" s="8">
        <f t="shared" si="472"/>
        <v>1.004202158</v>
      </c>
      <c r="S357" s="100">
        <f t="shared" si="473"/>
        <v>4.6697259300000002</v>
      </c>
      <c r="T357" s="100">
        <f t="shared" si="474"/>
        <v>0</v>
      </c>
      <c r="U357" s="109" t="str">
        <f t="shared" ref="U357" si="506">U356</f>
        <v>J=</v>
      </c>
      <c r="V357" s="140">
        <f t="shared" si="432"/>
        <v>44854</v>
      </c>
      <c r="W357" s="4"/>
      <c r="X357" s="4"/>
      <c r="Y357" s="4"/>
      <c r="AE357" s="9"/>
      <c r="AF357" s="9"/>
      <c r="AG357" s="9"/>
    </row>
    <row r="358" spans="1:33" x14ac:dyDescent="0.2">
      <c r="A358" s="103">
        <f t="shared" si="466"/>
        <v>44836</v>
      </c>
      <c r="B358" s="100">
        <f t="shared" si="463"/>
        <v>1116.3965007100001</v>
      </c>
      <c r="C358" s="3">
        <f t="shared" si="481"/>
        <v>1110.9099925</v>
      </c>
      <c r="D358" s="104">
        <f t="shared" si="476"/>
        <v>1043.76</v>
      </c>
      <c r="E358" s="137">
        <f>IF(DAY(A357)=$A$5,VLOOKUP(A357,[1]A!$E$15:$G$200,3),E357)</f>
        <v>1044.6790000000001</v>
      </c>
      <c r="F358" s="105">
        <f t="shared" si="477"/>
        <v>44794</v>
      </c>
      <c r="G358" s="159">
        <f t="shared" si="478"/>
        <v>8.8047060626972318E-4</v>
      </c>
      <c r="H358" s="106">
        <f t="shared" si="467"/>
        <v>12</v>
      </c>
      <c r="I358" s="106">
        <f t="shared" si="468"/>
        <v>30</v>
      </c>
      <c r="J358" s="100">
        <f t="shared" si="469"/>
        <v>1.0003520952587486</v>
      </c>
      <c r="K358" s="3">
        <v>1</v>
      </c>
      <c r="L358" s="100">
        <f t="shared" si="430"/>
        <v>1.00035209</v>
      </c>
      <c r="M358" s="100">
        <f t="shared" si="464"/>
        <v>1111.3011327900001</v>
      </c>
      <c r="N358" s="24">
        <f t="shared" si="479"/>
        <v>0</v>
      </c>
      <c r="O358" s="99">
        <f t="shared" si="470"/>
        <v>0</v>
      </c>
      <c r="P358" s="100">
        <f t="shared" si="428"/>
        <v>0</v>
      </c>
      <c r="Q358" s="99">
        <f t="shared" si="471"/>
        <v>0.14710000000000001</v>
      </c>
      <c r="R358" s="8">
        <f t="shared" si="472"/>
        <v>1.004585047</v>
      </c>
      <c r="S358" s="100">
        <f t="shared" si="473"/>
        <v>5.0953679200000002</v>
      </c>
      <c r="T358" s="100">
        <f t="shared" si="474"/>
        <v>0</v>
      </c>
      <c r="U358" s="109" t="str">
        <f t="shared" ref="U358" si="507">U357</f>
        <v>J=</v>
      </c>
      <c r="V358" s="140">
        <f t="shared" si="432"/>
        <v>44854</v>
      </c>
      <c r="W358" s="4"/>
      <c r="X358" s="4"/>
      <c r="Y358" s="4"/>
      <c r="AE358" s="9"/>
      <c r="AF358" s="9"/>
      <c r="AG358" s="9"/>
    </row>
    <row r="359" spans="1:33" x14ac:dyDescent="0.2">
      <c r="A359" s="103">
        <f t="shared" si="466"/>
        <v>44837</v>
      </c>
      <c r="B359" s="100">
        <f t="shared" si="463"/>
        <v>1116.85493402</v>
      </c>
      <c r="C359" s="3">
        <f t="shared" si="481"/>
        <v>1110.9099925</v>
      </c>
      <c r="D359" s="104">
        <f t="shared" si="476"/>
        <v>1043.76</v>
      </c>
      <c r="E359" s="137">
        <f>IF(DAY(A358)=$A$5,VLOOKUP(A358,[1]A!$E$15:$G$200,3),E358)</f>
        <v>1044.6790000000001</v>
      </c>
      <c r="F359" s="105">
        <f t="shared" si="477"/>
        <v>44794</v>
      </c>
      <c r="G359" s="159">
        <f t="shared" si="478"/>
        <v>8.8047060626972318E-4</v>
      </c>
      <c r="H359" s="106">
        <f t="shared" si="467"/>
        <v>13</v>
      </c>
      <c r="I359" s="106">
        <f t="shared" si="468"/>
        <v>30</v>
      </c>
      <c r="J359" s="100">
        <f t="shared" si="469"/>
        <v>1.0003814421256254</v>
      </c>
      <c r="K359" s="3">
        <v>1</v>
      </c>
      <c r="L359" s="100">
        <f t="shared" si="430"/>
        <v>1.00038144</v>
      </c>
      <c r="M359" s="100">
        <f t="shared" si="464"/>
        <v>1111.333738</v>
      </c>
      <c r="N359" s="24">
        <f t="shared" si="479"/>
        <v>0</v>
      </c>
      <c r="O359" s="99">
        <f t="shared" si="470"/>
        <v>0</v>
      </c>
      <c r="P359" s="100">
        <f t="shared" si="428"/>
        <v>0</v>
      </c>
      <c r="Q359" s="99">
        <f t="shared" si="471"/>
        <v>0.14710000000000001</v>
      </c>
      <c r="R359" s="8">
        <f t="shared" si="472"/>
        <v>1.0049680809999999</v>
      </c>
      <c r="S359" s="100">
        <f t="shared" si="473"/>
        <v>5.5211960199999996</v>
      </c>
      <c r="T359" s="100">
        <f t="shared" si="474"/>
        <v>0</v>
      </c>
      <c r="U359" s="109" t="str">
        <f t="shared" ref="U359" si="508">U358</f>
        <v>J=</v>
      </c>
      <c r="V359" s="140">
        <f t="shared" si="432"/>
        <v>44854</v>
      </c>
      <c r="W359" s="4"/>
      <c r="X359" s="4"/>
      <c r="Y359" s="4"/>
      <c r="AE359" s="9"/>
      <c r="AF359" s="9"/>
      <c r="AG359" s="9"/>
    </row>
    <row r="360" spans="1:33" x14ac:dyDescent="0.2">
      <c r="A360" s="103">
        <f t="shared" si="466"/>
        <v>44838</v>
      </c>
      <c r="B360" s="100">
        <f t="shared" si="463"/>
        <v>1117.3135445199998</v>
      </c>
      <c r="C360" s="3">
        <f t="shared" si="481"/>
        <v>1110.9099925</v>
      </c>
      <c r="D360" s="104">
        <f t="shared" si="476"/>
        <v>1043.76</v>
      </c>
      <c r="E360" s="137">
        <f>IF(DAY(A359)=$A$5,VLOOKUP(A359,[1]A!$E$15:$G$200,3),E359)</f>
        <v>1044.6790000000001</v>
      </c>
      <c r="F360" s="105">
        <f t="shared" si="477"/>
        <v>44794</v>
      </c>
      <c r="G360" s="159">
        <f t="shared" si="478"/>
        <v>8.8047060626972318E-4</v>
      </c>
      <c r="H360" s="106">
        <f t="shared" si="467"/>
        <v>14</v>
      </c>
      <c r="I360" s="106">
        <f t="shared" si="468"/>
        <v>30</v>
      </c>
      <c r="J360" s="100">
        <f t="shared" si="469"/>
        <v>1.0004107898534376</v>
      </c>
      <c r="K360" s="3">
        <v>1</v>
      </c>
      <c r="L360" s="100">
        <f t="shared" si="430"/>
        <v>1.0004107799999999</v>
      </c>
      <c r="M360" s="100">
        <f t="shared" si="464"/>
        <v>1111.3663320999999</v>
      </c>
      <c r="N360" s="24">
        <f t="shared" si="479"/>
        <v>0</v>
      </c>
      <c r="O360" s="99">
        <f t="shared" si="470"/>
        <v>0</v>
      </c>
      <c r="P360" s="100">
        <f t="shared" si="428"/>
        <v>0</v>
      </c>
      <c r="Q360" s="99">
        <f t="shared" si="471"/>
        <v>0.14710000000000001</v>
      </c>
      <c r="R360" s="8">
        <f t="shared" si="472"/>
        <v>1.005351262</v>
      </c>
      <c r="S360" s="100">
        <f t="shared" si="473"/>
        <v>5.9472124199999996</v>
      </c>
      <c r="T360" s="100">
        <f t="shared" si="474"/>
        <v>0</v>
      </c>
      <c r="U360" s="109" t="str">
        <f t="shared" ref="U360" si="509">U359</f>
        <v>J=</v>
      </c>
      <c r="V360" s="140">
        <f t="shared" si="432"/>
        <v>44854</v>
      </c>
      <c r="W360" s="4"/>
      <c r="X360" s="4"/>
      <c r="Y360" s="4"/>
      <c r="AE360" s="9"/>
      <c r="AF360" s="9"/>
      <c r="AG360" s="9"/>
    </row>
    <row r="361" spans="1:33" x14ac:dyDescent="0.2">
      <c r="A361" s="103">
        <f t="shared" si="466"/>
        <v>44839</v>
      </c>
      <c r="B361" s="100">
        <f t="shared" si="463"/>
        <v>1117.7723534300001</v>
      </c>
      <c r="C361" s="3">
        <f t="shared" si="481"/>
        <v>1110.9099925</v>
      </c>
      <c r="D361" s="104">
        <f t="shared" si="476"/>
        <v>1043.76</v>
      </c>
      <c r="E361" s="137">
        <f>IF(DAY(A360)=$A$5,VLOOKUP(A360,[1]A!$E$15:$G$200,3),E360)</f>
        <v>1044.6790000000001</v>
      </c>
      <c r="F361" s="105">
        <f t="shared" si="477"/>
        <v>44794</v>
      </c>
      <c r="G361" s="159">
        <f t="shared" si="478"/>
        <v>8.8047060626972318E-4</v>
      </c>
      <c r="H361" s="106">
        <f t="shared" si="467"/>
        <v>15</v>
      </c>
      <c r="I361" s="106">
        <f t="shared" si="468"/>
        <v>30</v>
      </c>
      <c r="J361" s="100">
        <f t="shared" si="469"/>
        <v>1.0004401384422108</v>
      </c>
      <c r="K361" s="3">
        <v>1</v>
      </c>
      <c r="L361" s="100">
        <f t="shared" si="430"/>
        <v>1.0004401300000001</v>
      </c>
      <c r="M361" s="100">
        <f t="shared" si="464"/>
        <v>1111.3989373100001</v>
      </c>
      <c r="N361" s="24">
        <f t="shared" si="479"/>
        <v>0</v>
      </c>
      <c r="O361" s="99">
        <f t="shared" si="470"/>
        <v>0</v>
      </c>
      <c r="P361" s="100">
        <f t="shared" si="428"/>
        <v>0</v>
      </c>
      <c r="Q361" s="99">
        <f t="shared" si="471"/>
        <v>0.14710000000000001</v>
      </c>
      <c r="R361" s="8">
        <f t="shared" si="472"/>
        <v>1.005734589</v>
      </c>
      <c r="S361" s="100">
        <f t="shared" si="473"/>
        <v>6.3734161199999999</v>
      </c>
      <c r="T361" s="100">
        <f t="shared" si="474"/>
        <v>0</v>
      </c>
      <c r="U361" s="109" t="str">
        <f t="shared" ref="U361" si="510">U360</f>
        <v>J=</v>
      </c>
      <c r="V361" s="140">
        <f t="shared" si="432"/>
        <v>44854</v>
      </c>
      <c r="W361" s="4"/>
      <c r="X361" s="4"/>
      <c r="Y361" s="4"/>
      <c r="AE361" s="9"/>
      <c r="AF361" s="9"/>
      <c r="AG361" s="9"/>
    </row>
    <row r="362" spans="1:33" x14ac:dyDescent="0.2">
      <c r="A362" s="103">
        <f t="shared" si="466"/>
        <v>44840</v>
      </c>
      <c r="B362" s="100">
        <f t="shared" si="463"/>
        <v>1118.2313495999999</v>
      </c>
      <c r="C362" s="3">
        <f t="shared" si="481"/>
        <v>1110.9099925</v>
      </c>
      <c r="D362" s="104">
        <f t="shared" si="476"/>
        <v>1043.76</v>
      </c>
      <c r="E362" s="137">
        <f>IF(DAY(A361)=$A$5,VLOOKUP(A361,[1]A!$E$15:$G$200,3),E361)</f>
        <v>1044.6790000000001</v>
      </c>
      <c r="F362" s="105">
        <f t="shared" si="477"/>
        <v>44794</v>
      </c>
      <c r="G362" s="159">
        <f t="shared" si="478"/>
        <v>8.8047060626972318E-4</v>
      </c>
      <c r="H362" s="106">
        <f t="shared" si="467"/>
        <v>16</v>
      </c>
      <c r="I362" s="106">
        <f t="shared" si="468"/>
        <v>30</v>
      </c>
      <c r="J362" s="100">
        <f t="shared" si="469"/>
        <v>1.0004694878919698</v>
      </c>
      <c r="K362" s="3">
        <v>1</v>
      </c>
      <c r="L362" s="100">
        <f t="shared" si="430"/>
        <v>1.00046948</v>
      </c>
      <c r="M362" s="100">
        <f t="shared" si="464"/>
        <v>1111.43154252</v>
      </c>
      <c r="N362" s="24">
        <f t="shared" si="479"/>
        <v>0</v>
      </c>
      <c r="O362" s="99">
        <f t="shared" si="470"/>
        <v>0</v>
      </c>
      <c r="P362" s="100">
        <f t="shared" ref="P362:P425" si="511">IF(O362&gt;0,TRUNC(O362*M362,8),0)</f>
        <v>0</v>
      </c>
      <c r="Q362" s="99">
        <f t="shared" si="471"/>
        <v>0.14710000000000001</v>
      </c>
      <c r="R362" s="8">
        <f t="shared" si="472"/>
        <v>1.0061180620000001</v>
      </c>
      <c r="S362" s="100">
        <f t="shared" si="473"/>
        <v>6.7998070799999999</v>
      </c>
      <c r="T362" s="100">
        <f t="shared" si="474"/>
        <v>0</v>
      </c>
      <c r="U362" s="109" t="str">
        <f t="shared" ref="U362" si="512">U361</f>
        <v>J=</v>
      </c>
      <c r="V362" s="140">
        <f t="shared" si="432"/>
        <v>44854</v>
      </c>
      <c r="W362" s="4"/>
      <c r="X362" s="4"/>
      <c r="Y362" s="4"/>
      <c r="AE362" s="9"/>
      <c r="AF362" s="9"/>
      <c r="AG362" s="9"/>
    </row>
    <row r="363" spans="1:33" x14ac:dyDescent="0.2">
      <c r="A363" s="103">
        <f t="shared" si="466"/>
        <v>44841</v>
      </c>
      <c r="B363" s="100">
        <f t="shared" si="463"/>
        <v>1118.6905341699999</v>
      </c>
      <c r="C363" s="3">
        <f t="shared" si="481"/>
        <v>1110.9099925</v>
      </c>
      <c r="D363" s="104">
        <f t="shared" si="476"/>
        <v>1043.76</v>
      </c>
      <c r="E363" s="137">
        <f>IF(DAY(A362)=$A$5,VLOOKUP(A362,[1]A!$E$15:$G$200,3),E362)</f>
        <v>1044.6790000000001</v>
      </c>
      <c r="F363" s="105">
        <f t="shared" si="477"/>
        <v>44794</v>
      </c>
      <c r="G363" s="159">
        <f t="shared" si="478"/>
        <v>8.8047060626972318E-4</v>
      </c>
      <c r="H363" s="106">
        <f t="shared" si="467"/>
        <v>17</v>
      </c>
      <c r="I363" s="106">
        <f t="shared" si="468"/>
        <v>30</v>
      </c>
      <c r="J363" s="100">
        <f t="shared" si="469"/>
        <v>1.00049883820274</v>
      </c>
      <c r="K363" s="3">
        <v>1</v>
      </c>
      <c r="L363" s="100">
        <f t="shared" ref="L363:L426" si="513">TRUNC(J363*K363,8)</f>
        <v>1.00049883</v>
      </c>
      <c r="M363" s="100">
        <f t="shared" si="464"/>
        <v>1111.4641477299999</v>
      </c>
      <c r="N363" s="24">
        <f t="shared" si="479"/>
        <v>0</v>
      </c>
      <c r="O363" s="99">
        <f t="shared" si="470"/>
        <v>0</v>
      </c>
      <c r="P363" s="100">
        <f t="shared" si="511"/>
        <v>0</v>
      </c>
      <c r="Q363" s="99">
        <f t="shared" si="471"/>
        <v>0.14710000000000001</v>
      </c>
      <c r="R363" s="8">
        <f t="shared" si="472"/>
        <v>1.0065016819999999</v>
      </c>
      <c r="S363" s="100">
        <f t="shared" si="473"/>
        <v>7.2263864399999997</v>
      </c>
      <c r="T363" s="100">
        <f t="shared" si="474"/>
        <v>0</v>
      </c>
      <c r="U363" s="109" t="str">
        <f t="shared" ref="U363" si="514">U362</f>
        <v>J=</v>
      </c>
      <c r="V363" s="140">
        <f t="shared" ref="V363:V426" si="515">VLOOKUP(A362,$Y$10:$AG$62,9)</f>
        <v>44854</v>
      </c>
      <c r="W363" s="4"/>
      <c r="X363" s="4"/>
      <c r="Y363" s="4"/>
      <c r="AE363" s="9"/>
      <c r="AF363" s="9"/>
      <c r="AG363" s="9"/>
    </row>
    <row r="364" spans="1:33" x14ac:dyDescent="0.2">
      <c r="A364" s="103">
        <f t="shared" si="466"/>
        <v>44842</v>
      </c>
      <c r="B364" s="100">
        <f t="shared" si="463"/>
        <v>1119.14990491</v>
      </c>
      <c r="C364" s="3">
        <f t="shared" si="481"/>
        <v>1110.9099925</v>
      </c>
      <c r="D364" s="104">
        <f t="shared" si="476"/>
        <v>1043.76</v>
      </c>
      <c r="E364" s="137">
        <f>IF(DAY(A363)=$A$5,VLOOKUP(A363,[1]A!$E$15:$G$200,3),E363)</f>
        <v>1044.6790000000001</v>
      </c>
      <c r="F364" s="105">
        <f t="shared" si="477"/>
        <v>44794</v>
      </c>
      <c r="G364" s="159">
        <f t="shared" si="478"/>
        <v>8.8047060626972318E-4</v>
      </c>
      <c r="H364" s="106">
        <f t="shared" si="467"/>
        <v>18</v>
      </c>
      <c r="I364" s="106">
        <f t="shared" si="468"/>
        <v>30</v>
      </c>
      <c r="J364" s="100">
        <f t="shared" si="469"/>
        <v>1.0005281893745468</v>
      </c>
      <c r="K364" s="3">
        <v>1</v>
      </c>
      <c r="L364" s="100">
        <f t="shared" si="513"/>
        <v>1.0005281800000001</v>
      </c>
      <c r="M364" s="100">
        <f t="shared" si="464"/>
        <v>1111.49675293</v>
      </c>
      <c r="N364" s="24">
        <f t="shared" si="479"/>
        <v>0</v>
      </c>
      <c r="O364" s="99">
        <f t="shared" si="470"/>
        <v>0</v>
      </c>
      <c r="P364" s="100">
        <f t="shared" si="511"/>
        <v>0</v>
      </c>
      <c r="Q364" s="99">
        <f t="shared" si="471"/>
        <v>0.14710000000000001</v>
      </c>
      <c r="R364" s="8">
        <f t="shared" si="472"/>
        <v>1.0068854469999999</v>
      </c>
      <c r="S364" s="100">
        <f t="shared" si="473"/>
        <v>7.6531519799999996</v>
      </c>
      <c r="T364" s="100">
        <f t="shared" si="474"/>
        <v>0</v>
      </c>
      <c r="U364" s="109" t="str">
        <f t="shared" ref="U364" si="516">U363</f>
        <v>J=</v>
      </c>
      <c r="V364" s="140">
        <f t="shared" si="515"/>
        <v>44854</v>
      </c>
      <c r="W364" s="4"/>
      <c r="X364" s="4"/>
      <c r="Y364" s="4"/>
      <c r="AE364" s="9"/>
      <c r="AF364" s="9"/>
      <c r="AG364" s="9"/>
    </row>
    <row r="365" spans="1:33" x14ac:dyDescent="0.2">
      <c r="A365" s="103">
        <f t="shared" si="466"/>
        <v>44843</v>
      </c>
      <c r="B365" s="100">
        <f t="shared" si="463"/>
        <v>1119.6094752699998</v>
      </c>
      <c r="C365" s="3">
        <f t="shared" si="481"/>
        <v>1110.9099925</v>
      </c>
      <c r="D365" s="104">
        <f t="shared" si="476"/>
        <v>1043.76</v>
      </c>
      <c r="E365" s="137">
        <f>IF(DAY(A364)=$A$5,VLOOKUP(A364,[1]A!$E$15:$G$200,3),E364)</f>
        <v>1044.6790000000001</v>
      </c>
      <c r="F365" s="105">
        <f t="shared" si="477"/>
        <v>44794</v>
      </c>
      <c r="G365" s="159">
        <f t="shared" si="478"/>
        <v>8.8047060626972318E-4</v>
      </c>
      <c r="H365" s="106">
        <f t="shared" si="467"/>
        <v>19</v>
      </c>
      <c r="I365" s="106">
        <f t="shared" si="468"/>
        <v>30</v>
      </c>
      <c r="J365" s="100">
        <f t="shared" si="469"/>
        <v>1.0005575414074153</v>
      </c>
      <c r="K365" s="3">
        <v>1</v>
      </c>
      <c r="L365" s="100">
        <f t="shared" si="513"/>
        <v>1.00055754</v>
      </c>
      <c r="M365" s="100">
        <f t="shared" si="464"/>
        <v>1111.5293692499999</v>
      </c>
      <c r="N365" s="24">
        <f t="shared" si="479"/>
        <v>0</v>
      </c>
      <c r="O365" s="99">
        <f t="shared" si="470"/>
        <v>0</v>
      </c>
      <c r="P365" s="100">
        <f t="shared" si="511"/>
        <v>0</v>
      </c>
      <c r="Q365" s="99">
        <f t="shared" si="471"/>
        <v>0.14710000000000001</v>
      </c>
      <c r="R365" s="8">
        <f t="shared" si="472"/>
        <v>1.0072693589999999</v>
      </c>
      <c r="S365" s="100">
        <f t="shared" si="473"/>
        <v>8.0801060200000006</v>
      </c>
      <c r="T365" s="100">
        <f t="shared" si="474"/>
        <v>0</v>
      </c>
      <c r="U365" s="109" t="str">
        <f t="shared" ref="U365" si="517">U364</f>
        <v>J=</v>
      </c>
      <c r="V365" s="140">
        <f t="shared" si="515"/>
        <v>44854</v>
      </c>
      <c r="W365" s="4"/>
      <c r="X365" s="4"/>
      <c r="Y365" s="4"/>
      <c r="AE365" s="9"/>
      <c r="AF365" s="9"/>
      <c r="AG365" s="9"/>
    </row>
    <row r="366" spans="1:33" x14ac:dyDescent="0.2">
      <c r="A366" s="103">
        <f t="shared" si="466"/>
        <v>44844</v>
      </c>
      <c r="B366" s="100">
        <f t="shared" si="463"/>
        <v>1120.0692228800001</v>
      </c>
      <c r="C366" s="3">
        <f t="shared" si="481"/>
        <v>1110.9099925</v>
      </c>
      <c r="D366" s="104">
        <f t="shared" si="476"/>
        <v>1043.76</v>
      </c>
      <c r="E366" s="137">
        <f>IF(DAY(A365)=$A$5,VLOOKUP(A365,[1]A!$E$15:$G$200,3),E365)</f>
        <v>1044.6790000000001</v>
      </c>
      <c r="F366" s="105">
        <f t="shared" si="477"/>
        <v>44794</v>
      </c>
      <c r="G366" s="159">
        <f t="shared" si="478"/>
        <v>8.8047060626972318E-4</v>
      </c>
      <c r="H366" s="106">
        <f t="shared" si="467"/>
        <v>20</v>
      </c>
      <c r="I366" s="106">
        <f t="shared" si="468"/>
        <v>30</v>
      </c>
      <c r="J366" s="100">
        <f t="shared" si="469"/>
        <v>1.0005868943013707</v>
      </c>
      <c r="K366" s="3">
        <v>1</v>
      </c>
      <c r="L366" s="100">
        <f t="shared" si="513"/>
        <v>1.0005868899999999</v>
      </c>
      <c r="M366" s="100">
        <f t="shared" si="464"/>
        <v>1111.5619744600001</v>
      </c>
      <c r="N366" s="24">
        <f t="shared" si="479"/>
        <v>0</v>
      </c>
      <c r="O366" s="99">
        <f t="shared" si="470"/>
        <v>0</v>
      </c>
      <c r="P366" s="100">
        <f t="shared" si="511"/>
        <v>0</v>
      </c>
      <c r="Q366" s="99">
        <f t="shared" si="471"/>
        <v>0.14710000000000001</v>
      </c>
      <c r="R366" s="8">
        <f t="shared" si="472"/>
        <v>1.0076534180000001</v>
      </c>
      <c r="S366" s="100">
        <f t="shared" si="473"/>
        <v>8.5072484199999998</v>
      </c>
      <c r="T366" s="100">
        <f t="shared" si="474"/>
        <v>0</v>
      </c>
      <c r="U366" s="109" t="str">
        <f t="shared" ref="U366" si="518">U365</f>
        <v>J=</v>
      </c>
      <c r="V366" s="140">
        <f t="shared" si="515"/>
        <v>44854</v>
      </c>
      <c r="W366" s="4"/>
      <c r="X366" s="4"/>
      <c r="Y366" s="4"/>
      <c r="AE366" s="9"/>
      <c r="AF366" s="9"/>
      <c r="AG366" s="9"/>
    </row>
    <row r="367" spans="1:33" x14ac:dyDescent="0.2">
      <c r="A367" s="103">
        <f t="shared" si="466"/>
        <v>44845</v>
      </c>
      <c r="B367" s="100">
        <f t="shared" si="463"/>
        <v>1120.5291567100001</v>
      </c>
      <c r="C367" s="3">
        <f t="shared" si="481"/>
        <v>1110.9099925</v>
      </c>
      <c r="D367" s="104">
        <f t="shared" si="476"/>
        <v>1043.76</v>
      </c>
      <c r="E367" s="137">
        <f>IF(DAY(A366)=$A$5,VLOOKUP(A366,[1]A!$E$15:$G$200,3),E366)</f>
        <v>1044.6790000000001</v>
      </c>
      <c r="F367" s="105">
        <f t="shared" si="477"/>
        <v>44794</v>
      </c>
      <c r="G367" s="159">
        <f t="shared" si="478"/>
        <v>8.8047060626972318E-4</v>
      </c>
      <c r="H367" s="106">
        <f t="shared" si="467"/>
        <v>21</v>
      </c>
      <c r="I367" s="106">
        <f t="shared" si="468"/>
        <v>30</v>
      </c>
      <c r="J367" s="100">
        <f t="shared" si="469"/>
        <v>1.0006162480564385</v>
      </c>
      <c r="K367" s="3">
        <v>1</v>
      </c>
      <c r="L367" s="100">
        <f t="shared" si="513"/>
        <v>1.00061624</v>
      </c>
      <c r="M367" s="100">
        <f t="shared" si="464"/>
        <v>1111.59457967</v>
      </c>
      <c r="N367" s="24">
        <f t="shared" si="479"/>
        <v>0</v>
      </c>
      <c r="O367" s="99">
        <f t="shared" si="470"/>
        <v>0</v>
      </c>
      <c r="P367" s="100">
        <f t="shared" si="511"/>
        <v>0</v>
      </c>
      <c r="Q367" s="99">
        <f t="shared" si="471"/>
        <v>0.14710000000000001</v>
      </c>
      <c r="R367" s="8">
        <f t="shared" si="472"/>
        <v>1.008037622</v>
      </c>
      <c r="S367" s="100">
        <f t="shared" si="473"/>
        <v>8.9345770400000006</v>
      </c>
      <c r="T367" s="100">
        <f t="shared" si="474"/>
        <v>0</v>
      </c>
      <c r="U367" s="109" t="str">
        <f t="shared" ref="U367" si="519">U366</f>
        <v>J=</v>
      </c>
      <c r="V367" s="140">
        <f t="shared" si="515"/>
        <v>44854</v>
      </c>
      <c r="W367" s="4"/>
      <c r="X367" s="4"/>
      <c r="Y367" s="4"/>
      <c r="AE367" s="9"/>
      <c r="AF367" s="9"/>
      <c r="AG367" s="9"/>
    </row>
    <row r="368" spans="1:33" x14ac:dyDescent="0.2">
      <c r="A368" s="103">
        <f t="shared" si="466"/>
        <v>44846</v>
      </c>
      <c r="B368" s="100">
        <f t="shared" si="463"/>
        <v>1120.98929133</v>
      </c>
      <c r="C368" s="3">
        <f t="shared" si="481"/>
        <v>1110.9099925</v>
      </c>
      <c r="D368" s="104">
        <f t="shared" si="476"/>
        <v>1043.76</v>
      </c>
      <c r="E368" s="137">
        <f>IF(DAY(A367)=$A$5,VLOOKUP(A367,[1]A!$E$15:$G$200,3),E367)</f>
        <v>1044.6790000000001</v>
      </c>
      <c r="F368" s="105">
        <f t="shared" si="477"/>
        <v>44794</v>
      </c>
      <c r="G368" s="159">
        <f t="shared" si="478"/>
        <v>8.8047060626972318E-4</v>
      </c>
      <c r="H368" s="106">
        <f t="shared" si="467"/>
        <v>22</v>
      </c>
      <c r="I368" s="106">
        <f t="shared" si="468"/>
        <v>30</v>
      </c>
      <c r="J368" s="100">
        <f t="shared" si="469"/>
        <v>1.0006456026726438</v>
      </c>
      <c r="K368" s="3">
        <v>1</v>
      </c>
      <c r="L368" s="100">
        <f t="shared" si="513"/>
        <v>1.0006455999999999</v>
      </c>
      <c r="M368" s="100">
        <f t="shared" si="464"/>
        <v>1111.62719599</v>
      </c>
      <c r="N368" s="24">
        <f t="shared" si="479"/>
        <v>0</v>
      </c>
      <c r="O368" s="99">
        <f t="shared" si="470"/>
        <v>0</v>
      </c>
      <c r="P368" s="100">
        <f t="shared" si="511"/>
        <v>0</v>
      </c>
      <c r="Q368" s="99">
        <f t="shared" si="471"/>
        <v>0.14710000000000001</v>
      </c>
      <c r="R368" s="8">
        <f t="shared" si="472"/>
        <v>1.008421974</v>
      </c>
      <c r="S368" s="100">
        <f t="shared" si="473"/>
        <v>9.3620953399999998</v>
      </c>
      <c r="T368" s="100">
        <f t="shared" si="474"/>
        <v>0</v>
      </c>
      <c r="U368" s="109" t="str">
        <f t="shared" ref="U368" si="520">U367</f>
        <v>J=</v>
      </c>
      <c r="V368" s="140">
        <f t="shared" si="515"/>
        <v>44854</v>
      </c>
      <c r="W368" s="4"/>
      <c r="X368" s="4"/>
      <c r="Y368" s="4"/>
      <c r="AE368" s="9"/>
      <c r="AF368" s="9"/>
      <c r="AG368" s="9"/>
    </row>
    <row r="369" spans="1:135" x14ac:dyDescent="0.2">
      <c r="A369" s="103">
        <f t="shared" si="466"/>
        <v>44847</v>
      </c>
      <c r="B369" s="100">
        <f t="shared" si="463"/>
        <v>1121.4496009900001</v>
      </c>
      <c r="C369" s="3">
        <f t="shared" si="481"/>
        <v>1110.9099925</v>
      </c>
      <c r="D369" s="104">
        <f t="shared" si="476"/>
        <v>1043.76</v>
      </c>
      <c r="E369" s="137">
        <f>IF(DAY(A368)=$A$5,VLOOKUP(A368,[1]A!$E$15:$G$200,3),E368)</f>
        <v>1044.6790000000001</v>
      </c>
      <c r="F369" s="105">
        <f t="shared" si="477"/>
        <v>44794</v>
      </c>
      <c r="G369" s="159">
        <f t="shared" si="478"/>
        <v>8.8047060626972318E-4</v>
      </c>
      <c r="H369" s="106">
        <f t="shared" si="467"/>
        <v>23</v>
      </c>
      <c r="I369" s="106">
        <f t="shared" si="468"/>
        <v>30</v>
      </c>
      <c r="J369" s="100">
        <f t="shared" si="469"/>
        <v>1.0006749581500121</v>
      </c>
      <c r="K369" s="3">
        <v>1</v>
      </c>
      <c r="L369" s="100">
        <f t="shared" si="513"/>
        <v>1.0006749500000001</v>
      </c>
      <c r="M369" s="100">
        <f t="shared" si="464"/>
        <v>1111.6598011900001</v>
      </c>
      <c r="N369" s="24">
        <f t="shared" si="479"/>
        <v>0</v>
      </c>
      <c r="O369" s="99">
        <f t="shared" si="470"/>
        <v>0</v>
      </c>
      <c r="P369" s="100">
        <f t="shared" si="511"/>
        <v>0</v>
      </c>
      <c r="Q369" s="99">
        <f t="shared" si="471"/>
        <v>0.14710000000000001</v>
      </c>
      <c r="R369" s="8">
        <f t="shared" si="472"/>
        <v>1.008806471</v>
      </c>
      <c r="S369" s="100">
        <f t="shared" si="473"/>
        <v>9.7897998000000008</v>
      </c>
      <c r="T369" s="100">
        <f t="shared" si="474"/>
        <v>0</v>
      </c>
      <c r="U369" s="109" t="str">
        <f t="shared" ref="U369" si="521">U368</f>
        <v>J=</v>
      </c>
      <c r="V369" s="140">
        <f t="shared" si="515"/>
        <v>44854</v>
      </c>
      <c r="W369" s="4"/>
      <c r="X369" s="4"/>
      <c r="Y369" s="4"/>
      <c r="AE369" s="9"/>
      <c r="AF369" s="9"/>
      <c r="AG369" s="9"/>
    </row>
    <row r="370" spans="1:135" x14ac:dyDescent="0.2">
      <c r="A370" s="103">
        <f t="shared" si="466"/>
        <v>44848</v>
      </c>
      <c r="B370" s="100">
        <f t="shared" si="463"/>
        <v>1121.9101114699999</v>
      </c>
      <c r="C370" s="3">
        <f t="shared" si="481"/>
        <v>1110.9099925</v>
      </c>
      <c r="D370" s="104">
        <f t="shared" si="476"/>
        <v>1043.76</v>
      </c>
      <c r="E370" s="137">
        <f>IF(DAY(A369)=$A$5,VLOOKUP(A369,[1]A!$E$15:$G$200,3),E369)</f>
        <v>1044.6790000000001</v>
      </c>
      <c r="F370" s="105">
        <f t="shared" si="477"/>
        <v>44794</v>
      </c>
      <c r="G370" s="159">
        <f t="shared" si="478"/>
        <v>8.8047060626972318E-4</v>
      </c>
      <c r="H370" s="106">
        <f t="shared" si="467"/>
        <v>24</v>
      </c>
      <c r="I370" s="106">
        <f t="shared" si="468"/>
        <v>30</v>
      </c>
      <c r="J370" s="100">
        <f t="shared" si="469"/>
        <v>1.0007043144885683</v>
      </c>
      <c r="K370" s="3">
        <v>1</v>
      </c>
      <c r="L370" s="100">
        <f t="shared" si="513"/>
        <v>1.0007043099999999</v>
      </c>
      <c r="M370" s="100">
        <f t="shared" si="464"/>
        <v>1111.69241751</v>
      </c>
      <c r="N370" s="24">
        <f t="shared" si="479"/>
        <v>0</v>
      </c>
      <c r="O370" s="99">
        <f t="shared" si="470"/>
        <v>0</v>
      </c>
      <c r="P370" s="100">
        <f t="shared" si="511"/>
        <v>0</v>
      </c>
      <c r="Q370" s="99">
        <f t="shared" si="471"/>
        <v>0.14710000000000001</v>
      </c>
      <c r="R370" s="8">
        <f t="shared" si="472"/>
        <v>1.009191116</v>
      </c>
      <c r="S370" s="100">
        <f t="shared" si="473"/>
        <v>10.21769396</v>
      </c>
      <c r="T370" s="100">
        <f t="shared" si="474"/>
        <v>0</v>
      </c>
      <c r="U370" s="109" t="str">
        <f t="shared" ref="U370" si="522">U369</f>
        <v>J=</v>
      </c>
      <c r="V370" s="140">
        <f t="shared" si="515"/>
        <v>44854</v>
      </c>
      <c r="W370" s="4"/>
      <c r="X370" s="4"/>
      <c r="Y370" s="4"/>
      <c r="AE370" s="9"/>
      <c r="AF370" s="9"/>
      <c r="AG370" s="9"/>
    </row>
    <row r="371" spans="1:135" x14ac:dyDescent="0.2">
      <c r="A371" s="103">
        <f t="shared" si="466"/>
        <v>44849</v>
      </c>
      <c r="B371" s="100">
        <f t="shared" si="463"/>
        <v>1122.3708093600001</v>
      </c>
      <c r="C371" s="3">
        <f t="shared" si="481"/>
        <v>1110.9099925</v>
      </c>
      <c r="D371" s="104">
        <f t="shared" si="476"/>
        <v>1043.76</v>
      </c>
      <c r="E371" s="137">
        <f>IF(DAY(A370)=$A$5,VLOOKUP(A370,[1]A!$E$15:$G$200,3),E370)</f>
        <v>1044.6790000000001</v>
      </c>
      <c r="F371" s="105">
        <f t="shared" si="477"/>
        <v>44794</v>
      </c>
      <c r="G371" s="159">
        <f t="shared" si="478"/>
        <v>8.8047060626972318E-4</v>
      </c>
      <c r="H371" s="106">
        <f t="shared" si="467"/>
        <v>25</v>
      </c>
      <c r="I371" s="106">
        <f t="shared" si="468"/>
        <v>30</v>
      </c>
      <c r="J371" s="100">
        <f t="shared" si="469"/>
        <v>1.0007336716883377</v>
      </c>
      <c r="K371" s="3">
        <v>1</v>
      </c>
      <c r="L371" s="100">
        <f t="shared" si="513"/>
        <v>1.00073367</v>
      </c>
      <c r="M371" s="100">
        <f t="shared" si="464"/>
        <v>1111.72503383</v>
      </c>
      <c r="N371" s="24">
        <f t="shared" si="479"/>
        <v>0</v>
      </c>
      <c r="O371" s="99">
        <f t="shared" si="470"/>
        <v>0</v>
      </c>
      <c r="P371" s="100">
        <f t="shared" si="511"/>
        <v>0</v>
      </c>
      <c r="Q371" s="99">
        <f t="shared" si="471"/>
        <v>0.14710000000000001</v>
      </c>
      <c r="R371" s="8">
        <f t="shared" si="472"/>
        <v>1.0095759070000001</v>
      </c>
      <c r="S371" s="100">
        <f t="shared" si="473"/>
        <v>10.64577553</v>
      </c>
      <c r="T371" s="100">
        <f t="shared" si="474"/>
        <v>0</v>
      </c>
      <c r="U371" s="109" t="str">
        <f t="shared" ref="U371" si="523">U370</f>
        <v>J=</v>
      </c>
      <c r="V371" s="140">
        <f t="shared" si="515"/>
        <v>44854</v>
      </c>
      <c r="W371" s="4"/>
      <c r="X371" s="4"/>
      <c r="Y371" s="4"/>
      <c r="AE371" s="9"/>
      <c r="AF371" s="9"/>
      <c r="AG371" s="9"/>
    </row>
    <row r="372" spans="1:135" x14ac:dyDescent="0.2">
      <c r="A372" s="103">
        <f t="shared" si="466"/>
        <v>44850</v>
      </c>
      <c r="B372" s="100">
        <f t="shared" si="463"/>
        <v>1122.83168456</v>
      </c>
      <c r="C372" s="3">
        <f t="shared" si="481"/>
        <v>1110.9099925</v>
      </c>
      <c r="D372" s="104">
        <f t="shared" si="476"/>
        <v>1043.76</v>
      </c>
      <c r="E372" s="137">
        <f>IF(DAY(A371)=$A$5,VLOOKUP(A371,[1]A!$E$15:$G$200,3),E371)</f>
        <v>1044.6790000000001</v>
      </c>
      <c r="F372" s="105">
        <f t="shared" si="477"/>
        <v>44794</v>
      </c>
      <c r="G372" s="159">
        <f t="shared" si="478"/>
        <v>8.8047060626972318E-4</v>
      </c>
      <c r="H372" s="106">
        <f t="shared" si="467"/>
        <v>26</v>
      </c>
      <c r="I372" s="106">
        <f t="shared" si="468"/>
        <v>30</v>
      </c>
      <c r="J372" s="100">
        <f t="shared" si="469"/>
        <v>1.0007630297493459</v>
      </c>
      <c r="K372" s="3">
        <v>1</v>
      </c>
      <c r="L372" s="100">
        <f t="shared" si="513"/>
        <v>1.0007630199999999</v>
      </c>
      <c r="M372" s="100">
        <f t="shared" si="464"/>
        <v>1111.75763904</v>
      </c>
      <c r="N372" s="24">
        <f t="shared" si="479"/>
        <v>0</v>
      </c>
      <c r="O372" s="99">
        <f t="shared" si="470"/>
        <v>0</v>
      </c>
      <c r="P372" s="100">
        <f t="shared" si="511"/>
        <v>0</v>
      </c>
      <c r="Q372" s="99">
        <f t="shared" si="471"/>
        <v>0.14710000000000001</v>
      </c>
      <c r="R372" s="8">
        <f t="shared" si="472"/>
        <v>1.0099608449999999</v>
      </c>
      <c r="S372" s="100">
        <f t="shared" si="473"/>
        <v>11.07404552</v>
      </c>
      <c r="T372" s="100">
        <f t="shared" si="474"/>
        <v>0</v>
      </c>
      <c r="U372" s="109" t="str">
        <f t="shared" ref="U372" si="524">U371</f>
        <v>J=</v>
      </c>
      <c r="V372" s="140">
        <f t="shared" si="515"/>
        <v>44854</v>
      </c>
      <c r="W372" s="4"/>
      <c r="X372" s="4"/>
      <c r="Y372" s="4"/>
      <c r="AE372" s="9"/>
      <c r="AF372" s="9"/>
      <c r="AG372" s="9"/>
    </row>
    <row r="373" spans="1:135" x14ac:dyDescent="0.2">
      <c r="A373" s="103">
        <f t="shared" si="466"/>
        <v>44851</v>
      </c>
      <c r="B373" s="100">
        <f t="shared" si="463"/>
        <v>1123.29275839</v>
      </c>
      <c r="C373" s="3">
        <f t="shared" si="481"/>
        <v>1110.9099925</v>
      </c>
      <c r="D373" s="104">
        <f t="shared" si="476"/>
        <v>1043.76</v>
      </c>
      <c r="E373" s="137">
        <f>IF(DAY(A372)=$A$5,VLOOKUP(A372,[1]A!$E$15:$G$200,3),E372)</f>
        <v>1044.6790000000001</v>
      </c>
      <c r="F373" s="105">
        <f t="shared" si="477"/>
        <v>44794</v>
      </c>
      <c r="G373" s="159">
        <f t="shared" si="478"/>
        <v>8.8047060626972318E-4</v>
      </c>
      <c r="H373" s="106">
        <f t="shared" si="467"/>
        <v>27</v>
      </c>
      <c r="I373" s="106">
        <f t="shared" si="468"/>
        <v>30</v>
      </c>
      <c r="J373" s="100">
        <f t="shared" si="469"/>
        <v>1.0007923886716179</v>
      </c>
      <c r="K373" s="3">
        <v>1</v>
      </c>
      <c r="L373" s="100">
        <f t="shared" si="513"/>
        <v>1.00079238</v>
      </c>
      <c r="M373" s="100">
        <f t="shared" si="464"/>
        <v>1111.7902553500001</v>
      </c>
      <c r="N373" s="24">
        <f t="shared" si="479"/>
        <v>0</v>
      </c>
      <c r="O373" s="99">
        <f t="shared" si="470"/>
        <v>0</v>
      </c>
      <c r="P373" s="100">
        <f t="shared" si="511"/>
        <v>0</v>
      </c>
      <c r="Q373" s="99">
        <f t="shared" si="471"/>
        <v>0.14710000000000001</v>
      </c>
      <c r="R373" s="8">
        <f t="shared" si="472"/>
        <v>1.0103459290000001</v>
      </c>
      <c r="S373" s="100">
        <f t="shared" si="473"/>
        <v>11.502503040000001</v>
      </c>
      <c r="T373" s="100">
        <f t="shared" si="474"/>
        <v>0</v>
      </c>
      <c r="U373" s="109" t="str">
        <f t="shared" ref="U373" si="525">U372</f>
        <v>J=</v>
      </c>
      <c r="V373" s="140">
        <f t="shared" si="515"/>
        <v>44854</v>
      </c>
      <c r="W373" s="4"/>
      <c r="X373" s="4"/>
      <c r="Y373" s="4"/>
      <c r="AE373" s="9"/>
      <c r="AF373" s="9"/>
      <c r="AG373" s="9"/>
    </row>
    <row r="374" spans="1:135" x14ac:dyDescent="0.2">
      <c r="A374" s="103">
        <f t="shared" si="466"/>
        <v>44852</v>
      </c>
      <c r="B374" s="100">
        <f t="shared" si="463"/>
        <v>1123.7540219</v>
      </c>
      <c r="C374" s="3">
        <f t="shared" si="481"/>
        <v>1110.9099925</v>
      </c>
      <c r="D374" s="104">
        <f t="shared" si="476"/>
        <v>1043.76</v>
      </c>
      <c r="E374" s="137">
        <f>IF(DAY(A373)=$A$5,VLOOKUP(A373,[1]A!$E$15:$G$200,3),E373)</f>
        <v>1044.6790000000001</v>
      </c>
      <c r="F374" s="105">
        <f t="shared" si="477"/>
        <v>44794</v>
      </c>
      <c r="G374" s="159">
        <f t="shared" si="478"/>
        <v>8.8047060626972318E-4</v>
      </c>
      <c r="H374" s="106">
        <f t="shared" si="467"/>
        <v>28</v>
      </c>
      <c r="I374" s="106">
        <f t="shared" si="468"/>
        <v>30</v>
      </c>
      <c r="J374" s="100">
        <f t="shared" si="469"/>
        <v>1.0008217484551791</v>
      </c>
      <c r="K374" s="3">
        <v>1</v>
      </c>
      <c r="L374" s="100">
        <f t="shared" si="513"/>
        <v>1.0008217399999999</v>
      </c>
      <c r="M374" s="100">
        <f t="shared" si="464"/>
        <v>1111.82287167</v>
      </c>
      <c r="N374" s="24">
        <f t="shared" si="479"/>
        <v>0</v>
      </c>
      <c r="O374" s="99">
        <f t="shared" si="470"/>
        <v>0</v>
      </c>
      <c r="P374" s="100">
        <f t="shared" si="511"/>
        <v>0</v>
      </c>
      <c r="Q374" s="99">
        <f t="shared" si="471"/>
        <v>0.14710000000000001</v>
      </c>
      <c r="R374" s="8">
        <f t="shared" si="472"/>
        <v>1.010731161</v>
      </c>
      <c r="S374" s="100">
        <f t="shared" si="473"/>
        <v>11.93115023</v>
      </c>
      <c r="T374" s="100">
        <f t="shared" si="474"/>
        <v>0</v>
      </c>
      <c r="U374" s="109" t="str">
        <f t="shared" ref="U374" si="526">U373</f>
        <v>J=</v>
      </c>
      <c r="V374" s="140">
        <f t="shared" si="515"/>
        <v>44854</v>
      </c>
      <c r="W374" s="4"/>
      <c r="X374" s="4"/>
      <c r="Y374" s="4"/>
      <c r="AE374" s="9"/>
      <c r="AF374" s="9"/>
      <c r="AG374" s="9"/>
    </row>
    <row r="375" spans="1:135" x14ac:dyDescent="0.2">
      <c r="A375" s="103">
        <f t="shared" si="466"/>
        <v>44853</v>
      </c>
      <c r="B375" s="100">
        <f t="shared" si="463"/>
        <v>1124.2154728800001</v>
      </c>
      <c r="C375" s="3">
        <f t="shared" si="481"/>
        <v>1110.9099925</v>
      </c>
      <c r="D375" s="104">
        <f t="shared" si="476"/>
        <v>1043.76</v>
      </c>
      <c r="E375" s="137">
        <f>IF(DAY(A374)=$A$5,VLOOKUP(A374,[1]A!$E$15:$G$200,3),E374)</f>
        <v>1044.6790000000001</v>
      </c>
      <c r="F375" s="105">
        <f t="shared" si="477"/>
        <v>44794</v>
      </c>
      <c r="G375" s="159">
        <f t="shared" si="478"/>
        <v>8.8047060626972318E-4</v>
      </c>
      <c r="H375" s="106">
        <f t="shared" si="467"/>
        <v>29</v>
      </c>
      <c r="I375" s="106">
        <f t="shared" si="468"/>
        <v>30</v>
      </c>
      <c r="J375" s="100">
        <f t="shared" si="469"/>
        <v>1.0008511091000545</v>
      </c>
      <c r="K375" s="3">
        <v>1</v>
      </c>
      <c r="L375" s="100">
        <f t="shared" si="513"/>
        <v>1.0008511</v>
      </c>
      <c r="M375" s="100">
        <f t="shared" si="464"/>
        <v>1111.85548799</v>
      </c>
      <c r="N375" s="24">
        <f t="shared" si="479"/>
        <v>0</v>
      </c>
      <c r="O375" s="99">
        <f t="shared" si="470"/>
        <v>0</v>
      </c>
      <c r="P375" s="100">
        <f t="shared" si="511"/>
        <v>0</v>
      </c>
      <c r="Q375" s="99">
        <f t="shared" si="471"/>
        <v>0.14710000000000001</v>
      </c>
      <c r="R375" s="8">
        <f t="shared" si="472"/>
        <v>1.0111165390000001</v>
      </c>
      <c r="S375" s="100">
        <f t="shared" si="473"/>
        <v>12.35998489</v>
      </c>
      <c r="T375" s="100">
        <f t="shared" si="474"/>
        <v>0</v>
      </c>
      <c r="U375" s="109" t="str">
        <f t="shared" ref="U375" si="527">U374</f>
        <v>J=</v>
      </c>
      <c r="V375" s="140">
        <f t="shared" si="515"/>
        <v>44854</v>
      </c>
      <c r="W375" s="25"/>
      <c r="X375" s="4"/>
      <c r="Y375" s="4"/>
      <c r="AA375" s="14"/>
      <c r="AE375" s="9"/>
      <c r="AF375" s="9"/>
      <c r="AG375" s="9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</row>
    <row r="376" spans="1:135" x14ac:dyDescent="0.2">
      <c r="A376" s="103">
        <f t="shared" si="466"/>
        <v>44854</v>
      </c>
      <c r="B376" s="100">
        <f t="shared" si="463"/>
        <v>1124.67712368</v>
      </c>
      <c r="C376" s="3">
        <f t="shared" si="481"/>
        <v>1110.9099925</v>
      </c>
      <c r="D376" s="104">
        <f t="shared" si="476"/>
        <v>1043.76</v>
      </c>
      <c r="E376" s="137">
        <f>IF(DAY(A375)=$A$5,VLOOKUP(A375,[1]A!$E$15:$G$200,3),E375)</f>
        <v>1044.6790000000001</v>
      </c>
      <c r="F376" s="105">
        <f t="shared" si="477"/>
        <v>44794</v>
      </c>
      <c r="G376" s="159">
        <f t="shared" si="478"/>
        <v>8.8047060626972318E-4</v>
      </c>
      <c r="H376" s="106">
        <f t="shared" si="467"/>
        <v>30</v>
      </c>
      <c r="I376" s="106">
        <f t="shared" si="468"/>
        <v>30</v>
      </c>
      <c r="J376" s="100">
        <f t="shared" si="469"/>
        <v>1.0008804706062697</v>
      </c>
      <c r="K376" s="3">
        <v>1</v>
      </c>
      <c r="L376" s="100">
        <f t="shared" si="513"/>
        <v>1.00088047</v>
      </c>
      <c r="M376" s="100">
        <f t="shared" si="464"/>
        <v>1111.8881154200001</v>
      </c>
      <c r="N376" s="24">
        <f t="shared" si="479"/>
        <v>13</v>
      </c>
      <c r="O376" s="99">
        <f t="shared" si="470"/>
        <v>0</v>
      </c>
      <c r="P376" s="100">
        <f t="shared" si="511"/>
        <v>0</v>
      </c>
      <c r="Q376" s="99">
        <f t="shared" si="471"/>
        <v>0.14710000000000001</v>
      </c>
      <c r="R376" s="8">
        <f t="shared" si="472"/>
        <v>1.0115020640000001</v>
      </c>
      <c r="S376" s="100">
        <f t="shared" si="473"/>
        <v>12.789008259999999</v>
      </c>
      <c r="T376" s="100">
        <f t="shared" si="474"/>
        <v>12.789008259999999</v>
      </c>
      <c r="U376" s="109" t="str">
        <f t="shared" ref="U376" si="528">U375</f>
        <v>J=</v>
      </c>
      <c r="V376" s="140">
        <f t="shared" si="515"/>
        <v>44854</v>
      </c>
      <c r="W376" s="4"/>
      <c r="X376" s="4"/>
      <c r="Y376" s="4"/>
      <c r="AE376" s="9"/>
      <c r="AF376" s="9"/>
      <c r="AG376" s="9"/>
    </row>
    <row r="377" spans="1:135" x14ac:dyDescent="0.2">
      <c r="A377" s="103">
        <f t="shared" si="466"/>
        <v>44855</v>
      </c>
      <c r="B377" s="100">
        <f t="shared" si="463"/>
        <v>1112.3305531199999</v>
      </c>
      <c r="C377" s="3">
        <f t="shared" si="481"/>
        <v>1111.8881154200001</v>
      </c>
      <c r="D377" s="104">
        <f t="shared" si="476"/>
        <v>1044.6790000000001</v>
      </c>
      <c r="E377" s="137">
        <f>IF(DAY(A376)=$A$5,VLOOKUP(A376,[1]A!$E$15:$G$200,3),E376)</f>
        <v>1045.616</v>
      </c>
      <c r="F377" s="105">
        <f t="shared" si="477"/>
        <v>44825</v>
      </c>
      <c r="G377" s="159">
        <f t="shared" si="478"/>
        <v>8.9692623284265416E-4</v>
      </c>
      <c r="H377" s="106">
        <f t="shared" si="467"/>
        <v>1</v>
      </c>
      <c r="I377" s="106">
        <f t="shared" si="468"/>
        <v>31</v>
      </c>
      <c r="J377" s="100">
        <f t="shared" si="469"/>
        <v>1.0000289205547999</v>
      </c>
      <c r="K377" s="3">
        <v>1</v>
      </c>
      <c r="L377" s="100">
        <f t="shared" si="513"/>
        <v>1.0000289200000001</v>
      </c>
      <c r="M377" s="100">
        <f t="shared" si="464"/>
        <v>1111.9202712199999</v>
      </c>
      <c r="N377" s="24">
        <f t="shared" si="479"/>
        <v>0</v>
      </c>
      <c r="O377" s="99">
        <f t="shared" si="470"/>
        <v>0</v>
      </c>
      <c r="P377" s="100">
        <f t="shared" si="511"/>
        <v>0</v>
      </c>
      <c r="Q377" s="99">
        <f t="shared" si="471"/>
        <v>0.14710000000000001</v>
      </c>
      <c r="R377" s="8">
        <f t="shared" si="472"/>
        <v>1.0003689849999999</v>
      </c>
      <c r="S377" s="100">
        <f t="shared" si="473"/>
        <v>0.41028189999999998</v>
      </c>
      <c r="T377" s="100">
        <f t="shared" si="474"/>
        <v>0</v>
      </c>
      <c r="U377" s="109" t="str">
        <f t="shared" ref="U377" si="529">U376</f>
        <v>J=</v>
      </c>
      <c r="V377" s="140">
        <f t="shared" si="515"/>
        <v>44885</v>
      </c>
      <c r="W377" s="4"/>
      <c r="X377" s="4"/>
      <c r="Y377" s="4"/>
      <c r="AE377" s="9"/>
      <c r="AF377" s="9"/>
      <c r="AG377" s="9"/>
    </row>
    <row r="378" spans="1:135" x14ac:dyDescent="0.2">
      <c r="A378" s="103">
        <f t="shared" si="466"/>
        <v>44856</v>
      </c>
      <c r="B378" s="100">
        <f t="shared" si="463"/>
        <v>1112.7731657699999</v>
      </c>
      <c r="C378" s="3">
        <f t="shared" si="481"/>
        <v>1111.8881154200001</v>
      </c>
      <c r="D378" s="104">
        <f t="shared" si="476"/>
        <v>1044.6790000000001</v>
      </c>
      <c r="E378" s="137">
        <f>IF(DAY(A377)=$A$5,VLOOKUP(A377,[1]A!$E$15:$G$200,3),E377)</f>
        <v>1045.616</v>
      </c>
      <c r="F378" s="105">
        <f t="shared" si="477"/>
        <v>44825</v>
      </c>
      <c r="G378" s="159">
        <f t="shared" si="478"/>
        <v>8.9692623284265416E-4</v>
      </c>
      <c r="H378" s="106">
        <f t="shared" si="467"/>
        <v>2</v>
      </c>
      <c r="I378" s="106">
        <f t="shared" si="468"/>
        <v>31</v>
      </c>
      <c r="J378" s="100">
        <f t="shared" si="469"/>
        <v>1.000057841945998</v>
      </c>
      <c r="K378" s="3">
        <v>1</v>
      </c>
      <c r="L378" s="100">
        <f t="shared" si="513"/>
        <v>1.00005784</v>
      </c>
      <c r="M378" s="100">
        <f t="shared" si="464"/>
        <v>1111.95242702</v>
      </c>
      <c r="N378" s="24">
        <f t="shared" si="479"/>
        <v>0</v>
      </c>
      <c r="O378" s="99">
        <f t="shared" si="470"/>
        <v>0</v>
      </c>
      <c r="P378" s="100">
        <f t="shared" si="511"/>
        <v>0</v>
      </c>
      <c r="Q378" s="99">
        <f t="shared" si="471"/>
        <v>0.14710000000000001</v>
      </c>
      <c r="R378" s="8">
        <f t="shared" si="472"/>
        <v>1.000738106</v>
      </c>
      <c r="S378" s="100">
        <f t="shared" si="473"/>
        <v>0.82073874999999996</v>
      </c>
      <c r="T378" s="100">
        <f t="shared" si="474"/>
        <v>0</v>
      </c>
      <c r="U378" s="109" t="str">
        <f t="shared" ref="U378" si="530">U377</f>
        <v>J=</v>
      </c>
      <c r="V378" s="140">
        <f t="shared" si="515"/>
        <v>44885</v>
      </c>
      <c r="W378" s="4"/>
      <c r="X378" s="4"/>
      <c r="Y378" s="4"/>
      <c r="AE378" s="9"/>
      <c r="AF378" s="9"/>
      <c r="AG378" s="9"/>
    </row>
    <row r="379" spans="1:135" x14ac:dyDescent="0.2">
      <c r="A379" s="103">
        <f t="shared" si="466"/>
        <v>44857</v>
      </c>
      <c r="B379" s="100">
        <f t="shared" si="463"/>
        <v>1113.2159534099999</v>
      </c>
      <c r="C379" s="3">
        <f t="shared" si="481"/>
        <v>1111.8881154200001</v>
      </c>
      <c r="D379" s="104">
        <f t="shared" si="476"/>
        <v>1044.6790000000001</v>
      </c>
      <c r="E379" s="137">
        <f>IF(DAY(A378)=$A$5,VLOOKUP(A378,[1]A!$E$15:$G$200,3),E378)</f>
        <v>1045.616</v>
      </c>
      <c r="F379" s="105">
        <f t="shared" si="477"/>
        <v>44825</v>
      </c>
      <c r="G379" s="159">
        <f t="shared" si="478"/>
        <v>8.9692623284265416E-4</v>
      </c>
      <c r="H379" s="106">
        <f t="shared" si="467"/>
        <v>3</v>
      </c>
      <c r="I379" s="106">
        <f t="shared" si="468"/>
        <v>31</v>
      </c>
      <c r="J379" s="100">
        <f t="shared" si="469"/>
        <v>1.0000867641736189</v>
      </c>
      <c r="K379" s="3">
        <v>1</v>
      </c>
      <c r="L379" s="100">
        <f t="shared" si="513"/>
        <v>1.0000867600000001</v>
      </c>
      <c r="M379" s="100">
        <f t="shared" si="464"/>
        <v>1111.9845828299999</v>
      </c>
      <c r="N379" s="24">
        <f t="shared" si="479"/>
        <v>0</v>
      </c>
      <c r="O379" s="99">
        <f t="shared" si="470"/>
        <v>0</v>
      </c>
      <c r="P379" s="100">
        <f t="shared" si="511"/>
        <v>0</v>
      </c>
      <c r="Q379" s="99">
        <f t="shared" si="471"/>
        <v>0.14710000000000001</v>
      </c>
      <c r="R379" s="8">
        <f t="shared" si="472"/>
        <v>1.001107363</v>
      </c>
      <c r="S379" s="100">
        <f t="shared" si="473"/>
        <v>1.2313705800000001</v>
      </c>
      <c r="T379" s="100">
        <f t="shared" si="474"/>
        <v>0</v>
      </c>
      <c r="U379" s="109" t="str">
        <f t="shared" ref="U379" si="531">U378</f>
        <v>J=</v>
      </c>
      <c r="V379" s="140">
        <f t="shared" si="515"/>
        <v>44885</v>
      </c>
      <c r="W379" s="4"/>
      <c r="X379" s="4"/>
      <c r="Y379" s="4"/>
      <c r="AE379" s="9"/>
      <c r="AF379" s="9"/>
      <c r="AG379" s="9"/>
    </row>
    <row r="380" spans="1:135" x14ac:dyDescent="0.2">
      <c r="A380" s="103">
        <f t="shared" si="466"/>
        <v>44858</v>
      </c>
      <c r="B380" s="100">
        <f t="shared" si="463"/>
        <v>1113.6589160199999</v>
      </c>
      <c r="C380" s="3">
        <f t="shared" si="481"/>
        <v>1111.8881154200001</v>
      </c>
      <c r="D380" s="104">
        <f t="shared" si="476"/>
        <v>1044.6790000000001</v>
      </c>
      <c r="E380" s="137">
        <f>IF(DAY(A379)=$A$5,VLOOKUP(A379,[1]A!$E$15:$G$200,3),E379)</f>
        <v>1045.616</v>
      </c>
      <c r="F380" s="105">
        <f t="shared" si="477"/>
        <v>44825</v>
      </c>
      <c r="G380" s="159">
        <f t="shared" si="478"/>
        <v>8.9692623284265416E-4</v>
      </c>
      <c r="H380" s="106">
        <f t="shared" si="467"/>
        <v>4</v>
      </c>
      <c r="I380" s="106">
        <f t="shared" si="468"/>
        <v>31</v>
      </c>
      <c r="J380" s="100">
        <f t="shared" si="469"/>
        <v>1.0001156872376868</v>
      </c>
      <c r="K380" s="3">
        <v>1</v>
      </c>
      <c r="L380" s="100">
        <f t="shared" si="513"/>
        <v>1.00011568</v>
      </c>
      <c r="M380" s="100">
        <f t="shared" si="464"/>
        <v>1112.01673863</v>
      </c>
      <c r="N380" s="24">
        <f t="shared" si="479"/>
        <v>0</v>
      </c>
      <c r="O380" s="99">
        <f t="shared" si="470"/>
        <v>0</v>
      </c>
      <c r="P380" s="100">
        <f t="shared" si="511"/>
        <v>0</v>
      </c>
      <c r="Q380" s="99">
        <f t="shared" si="471"/>
        <v>0.14710000000000001</v>
      </c>
      <c r="R380" s="8">
        <f t="shared" si="472"/>
        <v>1.001476756</v>
      </c>
      <c r="S380" s="100">
        <f t="shared" si="473"/>
        <v>1.6421773900000001</v>
      </c>
      <c r="T380" s="100">
        <f t="shared" si="474"/>
        <v>0</v>
      </c>
      <c r="U380" s="109" t="str">
        <f t="shared" ref="U380" si="532">U379</f>
        <v>J=</v>
      </c>
      <c r="V380" s="140">
        <f t="shared" si="515"/>
        <v>44885</v>
      </c>
      <c r="W380" s="4"/>
      <c r="X380" s="4"/>
      <c r="Y380" s="4"/>
      <c r="AE380" s="9"/>
      <c r="AF380" s="9"/>
      <c r="AG380" s="9"/>
    </row>
    <row r="381" spans="1:135" x14ac:dyDescent="0.2">
      <c r="A381" s="103">
        <f t="shared" si="466"/>
        <v>44859</v>
      </c>
      <c r="B381" s="100">
        <f t="shared" si="463"/>
        <v>1114.1020658800001</v>
      </c>
      <c r="C381" s="3">
        <f t="shared" si="481"/>
        <v>1111.8881154200001</v>
      </c>
      <c r="D381" s="104">
        <f t="shared" si="476"/>
        <v>1044.6790000000001</v>
      </c>
      <c r="E381" s="137">
        <f>IF(DAY(A380)=$A$5,VLOOKUP(A380,[1]A!$E$15:$G$200,3),E380)</f>
        <v>1045.616</v>
      </c>
      <c r="F381" s="105">
        <f t="shared" si="477"/>
        <v>44825</v>
      </c>
      <c r="G381" s="159">
        <f t="shared" si="478"/>
        <v>8.9692623284265416E-4</v>
      </c>
      <c r="H381" s="106">
        <f t="shared" si="467"/>
        <v>5</v>
      </c>
      <c r="I381" s="106">
        <f t="shared" si="468"/>
        <v>31</v>
      </c>
      <c r="J381" s="100">
        <f t="shared" si="469"/>
        <v>1.0001446111382257</v>
      </c>
      <c r="K381" s="3">
        <v>1</v>
      </c>
      <c r="L381" s="100">
        <f t="shared" si="513"/>
        <v>1.00014461</v>
      </c>
      <c r="M381" s="100">
        <f t="shared" si="464"/>
        <v>1112.0489055600001</v>
      </c>
      <c r="N381" s="24">
        <f t="shared" si="479"/>
        <v>0</v>
      </c>
      <c r="O381" s="99">
        <f t="shared" si="470"/>
        <v>0</v>
      </c>
      <c r="P381" s="100">
        <f t="shared" si="511"/>
        <v>0</v>
      </c>
      <c r="Q381" s="99">
        <f t="shared" si="471"/>
        <v>0.14710000000000001</v>
      </c>
      <c r="R381" s="8">
        <f t="shared" si="472"/>
        <v>1.0018462859999999</v>
      </c>
      <c r="S381" s="100">
        <f t="shared" si="473"/>
        <v>2.0531603199999999</v>
      </c>
      <c r="T381" s="100">
        <f t="shared" si="474"/>
        <v>0</v>
      </c>
      <c r="U381" s="109" t="str">
        <f t="shared" ref="U381" si="533">U380</f>
        <v>J=</v>
      </c>
      <c r="V381" s="140">
        <f t="shared" si="515"/>
        <v>44885</v>
      </c>
      <c r="W381" s="4"/>
      <c r="X381" s="4"/>
      <c r="Y381" s="4"/>
      <c r="AE381" s="9"/>
      <c r="AF381" s="9"/>
      <c r="AG381" s="9"/>
    </row>
    <row r="382" spans="1:135" x14ac:dyDescent="0.2">
      <c r="A382" s="103">
        <f t="shared" si="466"/>
        <v>44860</v>
      </c>
      <c r="B382" s="100">
        <f t="shared" si="463"/>
        <v>1114.5453796099998</v>
      </c>
      <c r="C382" s="3">
        <f t="shared" si="481"/>
        <v>1111.8881154200001</v>
      </c>
      <c r="D382" s="104">
        <f t="shared" si="476"/>
        <v>1044.6790000000001</v>
      </c>
      <c r="E382" s="137">
        <f>IF(DAY(A381)=$A$5,VLOOKUP(A381,[1]A!$E$15:$G$200,3),E381)</f>
        <v>1045.616</v>
      </c>
      <c r="F382" s="105">
        <f t="shared" si="477"/>
        <v>44825</v>
      </c>
      <c r="G382" s="159">
        <f t="shared" si="478"/>
        <v>8.9692623284265416E-4</v>
      </c>
      <c r="H382" s="106">
        <f t="shared" si="467"/>
        <v>6</v>
      </c>
      <c r="I382" s="106">
        <f t="shared" si="468"/>
        <v>31</v>
      </c>
      <c r="J382" s="100">
        <f t="shared" si="469"/>
        <v>1.0001735358752597</v>
      </c>
      <c r="K382" s="3">
        <v>1</v>
      </c>
      <c r="L382" s="100">
        <f t="shared" si="513"/>
        <v>1.0001735300000001</v>
      </c>
      <c r="M382" s="100">
        <f t="shared" si="464"/>
        <v>1112.0810613599999</v>
      </c>
      <c r="N382" s="24">
        <f t="shared" si="479"/>
        <v>0</v>
      </c>
      <c r="O382" s="99">
        <f t="shared" si="470"/>
        <v>0</v>
      </c>
      <c r="P382" s="100">
        <f t="shared" si="511"/>
        <v>0</v>
      </c>
      <c r="Q382" s="99">
        <f t="shared" si="471"/>
        <v>0.14710000000000001</v>
      </c>
      <c r="R382" s="8">
        <f t="shared" si="472"/>
        <v>1.002215952</v>
      </c>
      <c r="S382" s="100">
        <f t="shared" si="473"/>
        <v>2.4643182499999998</v>
      </c>
      <c r="T382" s="100">
        <f t="shared" si="474"/>
        <v>0</v>
      </c>
      <c r="U382" s="109" t="str">
        <f t="shared" ref="U382" si="534">U381</f>
        <v>J=</v>
      </c>
      <c r="V382" s="140">
        <f t="shared" si="515"/>
        <v>44885</v>
      </c>
      <c r="W382" s="4"/>
      <c r="X382" s="4"/>
      <c r="Y382" s="4"/>
      <c r="AE382" s="9"/>
      <c r="AF382" s="9"/>
      <c r="AG382" s="9"/>
    </row>
    <row r="383" spans="1:135" x14ac:dyDescent="0.2">
      <c r="A383" s="103">
        <f t="shared" si="466"/>
        <v>44861</v>
      </c>
      <c r="B383" s="100">
        <f t="shared" si="463"/>
        <v>1114.9888794999999</v>
      </c>
      <c r="C383" s="3">
        <f t="shared" si="481"/>
        <v>1111.8881154200001</v>
      </c>
      <c r="D383" s="104">
        <f t="shared" si="476"/>
        <v>1044.6790000000001</v>
      </c>
      <c r="E383" s="137">
        <f>IF(DAY(A382)=$A$5,VLOOKUP(A382,[1]A!$E$15:$G$200,3),E382)</f>
        <v>1045.616</v>
      </c>
      <c r="F383" s="105">
        <f t="shared" si="477"/>
        <v>44825</v>
      </c>
      <c r="G383" s="159">
        <f t="shared" si="478"/>
        <v>8.9692623284265416E-4</v>
      </c>
      <c r="H383" s="106">
        <f t="shared" si="467"/>
        <v>7</v>
      </c>
      <c r="I383" s="106">
        <f t="shared" si="468"/>
        <v>31</v>
      </c>
      <c r="J383" s="100">
        <f t="shared" si="469"/>
        <v>1.0002024614488132</v>
      </c>
      <c r="K383" s="3">
        <v>1</v>
      </c>
      <c r="L383" s="100">
        <f t="shared" si="513"/>
        <v>1.0002024599999999</v>
      </c>
      <c r="M383" s="100">
        <f t="shared" si="464"/>
        <v>1112.1132282799999</v>
      </c>
      <c r="N383" s="24">
        <f t="shared" si="479"/>
        <v>0</v>
      </c>
      <c r="O383" s="99">
        <f t="shared" si="470"/>
        <v>0</v>
      </c>
      <c r="P383" s="100">
        <f t="shared" si="511"/>
        <v>0</v>
      </c>
      <c r="Q383" s="99">
        <f t="shared" si="471"/>
        <v>0.14710000000000001</v>
      </c>
      <c r="R383" s="8">
        <f t="shared" si="472"/>
        <v>1.0025857540000001</v>
      </c>
      <c r="S383" s="100">
        <f t="shared" si="473"/>
        <v>2.87565122</v>
      </c>
      <c r="T383" s="100">
        <f t="shared" si="474"/>
        <v>0</v>
      </c>
      <c r="U383" s="109" t="str">
        <f t="shared" ref="U383" si="535">U382</f>
        <v>J=</v>
      </c>
      <c r="V383" s="140">
        <f t="shared" si="515"/>
        <v>44885</v>
      </c>
      <c r="W383" s="4"/>
      <c r="X383" s="4"/>
      <c r="Y383" s="4"/>
      <c r="AE383" s="9"/>
      <c r="AF383" s="9"/>
      <c r="AG383" s="9"/>
    </row>
    <row r="384" spans="1:135" x14ac:dyDescent="0.2">
      <c r="A384" s="103">
        <f t="shared" si="466"/>
        <v>44862</v>
      </c>
      <c r="B384" s="100">
        <f t="shared" si="463"/>
        <v>1115.4325444100002</v>
      </c>
      <c r="C384" s="3">
        <f t="shared" si="481"/>
        <v>1111.8881154200001</v>
      </c>
      <c r="D384" s="104">
        <f t="shared" si="476"/>
        <v>1044.6790000000001</v>
      </c>
      <c r="E384" s="137">
        <f>IF(DAY(A383)=$A$5,VLOOKUP(A383,[1]A!$E$15:$G$200,3),E383)</f>
        <v>1045.616</v>
      </c>
      <c r="F384" s="105">
        <f t="shared" si="477"/>
        <v>44825</v>
      </c>
      <c r="G384" s="159">
        <f t="shared" si="478"/>
        <v>8.9692623284265416E-4</v>
      </c>
      <c r="H384" s="106">
        <f t="shared" si="467"/>
        <v>8</v>
      </c>
      <c r="I384" s="106">
        <f t="shared" si="468"/>
        <v>31</v>
      </c>
      <c r="J384" s="100">
        <f t="shared" si="469"/>
        <v>1.0002313878589104</v>
      </c>
      <c r="K384" s="3">
        <v>1</v>
      </c>
      <c r="L384" s="100">
        <f t="shared" si="513"/>
        <v>1.00023138</v>
      </c>
      <c r="M384" s="100">
        <f t="shared" si="464"/>
        <v>1112.1453840900001</v>
      </c>
      <c r="N384" s="24">
        <f t="shared" si="479"/>
        <v>0</v>
      </c>
      <c r="O384" s="99">
        <f t="shared" si="470"/>
        <v>0</v>
      </c>
      <c r="P384" s="100">
        <f t="shared" si="511"/>
        <v>0</v>
      </c>
      <c r="Q384" s="99">
        <f t="shared" si="471"/>
        <v>0.14710000000000001</v>
      </c>
      <c r="R384" s="8">
        <f t="shared" si="472"/>
        <v>1.0029556930000001</v>
      </c>
      <c r="S384" s="100">
        <f t="shared" si="473"/>
        <v>3.2871603199999999</v>
      </c>
      <c r="T384" s="100">
        <f t="shared" si="474"/>
        <v>0</v>
      </c>
      <c r="U384" s="109" t="str">
        <f t="shared" ref="U384" si="536">U383</f>
        <v>J=</v>
      </c>
      <c r="V384" s="140">
        <f t="shared" si="515"/>
        <v>44885</v>
      </c>
      <c r="W384" s="4"/>
      <c r="X384" s="4"/>
      <c r="Y384" s="4"/>
      <c r="AE384" s="9"/>
      <c r="AF384" s="9"/>
      <c r="AG384" s="9"/>
    </row>
    <row r="385" spans="1:33" x14ac:dyDescent="0.2">
      <c r="A385" s="103">
        <f t="shared" si="466"/>
        <v>44863</v>
      </c>
      <c r="B385" s="100">
        <f t="shared" si="463"/>
        <v>1115.8763966299998</v>
      </c>
      <c r="C385" s="3">
        <f t="shared" si="481"/>
        <v>1111.8881154200001</v>
      </c>
      <c r="D385" s="104">
        <f t="shared" si="476"/>
        <v>1044.6790000000001</v>
      </c>
      <c r="E385" s="137">
        <f>IF(DAY(A384)=$A$5,VLOOKUP(A384,[1]A!$E$15:$G$200,3),E384)</f>
        <v>1045.616</v>
      </c>
      <c r="F385" s="105">
        <f t="shared" si="477"/>
        <v>44825</v>
      </c>
      <c r="G385" s="159">
        <f t="shared" si="478"/>
        <v>8.9692623284265416E-4</v>
      </c>
      <c r="H385" s="106">
        <f t="shared" si="467"/>
        <v>9</v>
      </c>
      <c r="I385" s="106">
        <f t="shared" si="468"/>
        <v>31</v>
      </c>
      <c r="J385" s="100">
        <f t="shared" si="469"/>
        <v>1.0002603151055756</v>
      </c>
      <c r="K385" s="3">
        <v>1</v>
      </c>
      <c r="L385" s="100">
        <f t="shared" si="513"/>
        <v>1.00026031</v>
      </c>
      <c r="M385" s="100">
        <f t="shared" si="464"/>
        <v>1112.1775510099999</v>
      </c>
      <c r="N385" s="24">
        <f t="shared" si="479"/>
        <v>0</v>
      </c>
      <c r="O385" s="99">
        <f t="shared" si="470"/>
        <v>0</v>
      </c>
      <c r="P385" s="100">
        <f t="shared" si="511"/>
        <v>0</v>
      </c>
      <c r="Q385" s="99">
        <f t="shared" si="471"/>
        <v>0.14710000000000001</v>
      </c>
      <c r="R385" s="8">
        <f t="shared" si="472"/>
        <v>1.0033257689999999</v>
      </c>
      <c r="S385" s="100">
        <f t="shared" si="473"/>
        <v>3.6988456200000002</v>
      </c>
      <c r="T385" s="100">
        <f t="shared" si="474"/>
        <v>0</v>
      </c>
      <c r="U385" s="109" t="str">
        <f t="shared" ref="U385" si="537">U384</f>
        <v>J=</v>
      </c>
      <c r="V385" s="140">
        <f t="shared" si="515"/>
        <v>44885</v>
      </c>
      <c r="W385" s="4"/>
      <c r="X385" s="4"/>
      <c r="Y385" s="4"/>
      <c r="AE385" s="9"/>
      <c r="AF385" s="9"/>
      <c r="AG385" s="9"/>
    </row>
    <row r="386" spans="1:33" x14ac:dyDescent="0.2">
      <c r="A386" s="103">
        <f t="shared" si="466"/>
        <v>44864</v>
      </c>
      <c r="B386" s="100">
        <f t="shared" si="463"/>
        <v>1116.3204239099998</v>
      </c>
      <c r="C386" s="3">
        <f t="shared" si="481"/>
        <v>1111.8881154200001</v>
      </c>
      <c r="D386" s="104">
        <f t="shared" si="476"/>
        <v>1044.6790000000001</v>
      </c>
      <c r="E386" s="137">
        <f>IF(DAY(A385)=$A$5,VLOOKUP(A385,[1]A!$E$15:$G$200,3),E385)</f>
        <v>1045.616</v>
      </c>
      <c r="F386" s="105">
        <f t="shared" si="477"/>
        <v>44825</v>
      </c>
      <c r="G386" s="159">
        <f t="shared" si="478"/>
        <v>8.9692623284265416E-4</v>
      </c>
      <c r="H386" s="106">
        <f t="shared" si="467"/>
        <v>10</v>
      </c>
      <c r="I386" s="106">
        <f t="shared" si="468"/>
        <v>31</v>
      </c>
      <c r="J386" s="100">
        <f t="shared" si="469"/>
        <v>1.0002892431888326</v>
      </c>
      <c r="K386" s="3">
        <v>1</v>
      </c>
      <c r="L386" s="100">
        <f t="shared" si="513"/>
        <v>1.0002892400000001</v>
      </c>
      <c r="M386" s="100">
        <f t="shared" si="464"/>
        <v>1112.2097179299999</v>
      </c>
      <c r="N386" s="24">
        <f t="shared" si="479"/>
        <v>0</v>
      </c>
      <c r="O386" s="99">
        <f t="shared" si="470"/>
        <v>0</v>
      </c>
      <c r="P386" s="100">
        <f t="shared" si="511"/>
        <v>0</v>
      </c>
      <c r="Q386" s="99">
        <f t="shared" si="471"/>
        <v>0.14710000000000001</v>
      </c>
      <c r="R386" s="8">
        <f t="shared" si="472"/>
        <v>1.0036959809999999</v>
      </c>
      <c r="S386" s="100">
        <f t="shared" si="473"/>
        <v>4.1107059799999996</v>
      </c>
      <c r="T386" s="100">
        <f t="shared" si="474"/>
        <v>0</v>
      </c>
      <c r="U386" s="109" t="str">
        <f t="shared" ref="U386" si="538">U385</f>
        <v>J=</v>
      </c>
      <c r="V386" s="140">
        <f t="shared" si="515"/>
        <v>44885</v>
      </c>
      <c r="W386" s="4"/>
      <c r="X386" s="4"/>
      <c r="Y386" s="4"/>
      <c r="AE386" s="9"/>
      <c r="AF386" s="9"/>
      <c r="AG386" s="9"/>
    </row>
    <row r="387" spans="1:33" x14ac:dyDescent="0.2">
      <c r="A387" s="103">
        <f t="shared" si="466"/>
        <v>44865</v>
      </c>
      <c r="B387" s="100">
        <f t="shared" si="463"/>
        <v>1116.76462629</v>
      </c>
      <c r="C387" s="3">
        <f t="shared" si="481"/>
        <v>1111.8881154200001</v>
      </c>
      <c r="D387" s="104">
        <f t="shared" si="476"/>
        <v>1044.6790000000001</v>
      </c>
      <c r="E387" s="137">
        <f>IF(DAY(A386)=$A$5,VLOOKUP(A386,[1]A!$E$15:$G$200,3),E386)</f>
        <v>1045.616</v>
      </c>
      <c r="F387" s="105">
        <f t="shared" si="477"/>
        <v>44825</v>
      </c>
      <c r="G387" s="159">
        <f t="shared" si="478"/>
        <v>8.9692623284265416E-4</v>
      </c>
      <c r="H387" s="106">
        <f t="shared" si="467"/>
        <v>11</v>
      </c>
      <c r="I387" s="106">
        <f t="shared" si="468"/>
        <v>31</v>
      </c>
      <c r="J387" s="100">
        <f t="shared" si="469"/>
        <v>1.0003181721087058</v>
      </c>
      <c r="K387" s="3">
        <v>1</v>
      </c>
      <c r="L387" s="100">
        <f t="shared" si="513"/>
        <v>1.0003181699999999</v>
      </c>
      <c r="M387" s="100">
        <f t="shared" si="464"/>
        <v>1112.24188486</v>
      </c>
      <c r="N387" s="24">
        <f t="shared" si="479"/>
        <v>0</v>
      </c>
      <c r="O387" s="99">
        <f t="shared" si="470"/>
        <v>0</v>
      </c>
      <c r="P387" s="100">
        <f t="shared" si="511"/>
        <v>0</v>
      </c>
      <c r="Q387" s="99">
        <f t="shared" si="471"/>
        <v>0.14710000000000001</v>
      </c>
      <c r="R387" s="8">
        <f t="shared" si="472"/>
        <v>1.004066329</v>
      </c>
      <c r="S387" s="100">
        <f t="shared" si="473"/>
        <v>4.52274143</v>
      </c>
      <c r="T387" s="100">
        <f t="shared" si="474"/>
        <v>0</v>
      </c>
      <c r="U387" s="109" t="str">
        <f t="shared" ref="U387" si="539">U386</f>
        <v>J=</v>
      </c>
      <c r="V387" s="140">
        <f t="shared" si="515"/>
        <v>44885</v>
      </c>
      <c r="W387" s="4"/>
      <c r="X387" s="4"/>
      <c r="Y387" s="4"/>
      <c r="AE387" s="9"/>
      <c r="AF387" s="9"/>
      <c r="AG387" s="9"/>
    </row>
    <row r="388" spans="1:33" x14ac:dyDescent="0.2">
      <c r="A388" s="103">
        <f t="shared" si="466"/>
        <v>44866</v>
      </c>
      <c r="B388" s="100">
        <f t="shared" si="463"/>
        <v>1117.2090048600001</v>
      </c>
      <c r="C388" s="3">
        <f t="shared" si="481"/>
        <v>1111.8881154200001</v>
      </c>
      <c r="D388" s="104">
        <f t="shared" si="476"/>
        <v>1044.6790000000001</v>
      </c>
      <c r="E388" s="137">
        <f>IF(DAY(A387)=$A$5,VLOOKUP(A387,[1]A!$E$15:$G$200,3),E387)</f>
        <v>1045.616</v>
      </c>
      <c r="F388" s="105">
        <f t="shared" si="477"/>
        <v>44825</v>
      </c>
      <c r="G388" s="159">
        <f t="shared" si="478"/>
        <v>8.9692623284265416E-4</v>
      </c>
      <c r="H388" s="106">
        <f t="shared" si="467"/>
        <v>12</v>
      </c>
      <c r="I388" s="106">
        <f t="shared" si="468"/>
        <v>31</v>
      </c>
      <c r="J388" s="100">
        <f t="shared" si="469"/>
        <v>1.0003471018652195</v>
      </c>
      <c r="K388" s="3">
        <v>1</v>
      </c>
      <c r="L388" s="100">
        <f t="shared" si="513"/>
        <v>1.0003470999999999</v>
      </c>
      <c r="M388" s="100">
        <f t="shared" si="464"/>
        <v>1112.27405178</v>
      </c>
      <c r="N388" s="24">
        <f t="shared" si="479"/>
        <v>0</v>
      </c>
      <c r="O388" s="99">
        <f t="shared" si="470"/>
        <v>0</v>
      </c>
      <c r="P388" s="100">
        <f t="shared" si="511"/>
        <v>0</v>
      </c>
      <c r="Q388" s="99">
        <f t="shared" si="471"/>
        <v>0.14710000000000001</v>
      </c>
      <c r="R388" s="8">
        <f t="shared" si="472"/>
        <v>1.004436814</v>
      </c>
      <c r="S388" s="100">
        <f t="shared" si="473"/>
        <v>4.9349530799999997</v>
      </c>
      <c r="T388" s="100">
        <f t="shared" si="474"/>
        <v>0</v>
      </c>
      <c r="U388" s="109" t="str">
        <f t="shared" ref="U388" si="540">U387</f>
        <v>J=</v>
      </c>
      <c r="V388" s="140">
        <f t="shared" si="515"/>
        <v>44885</v>
      </c>
      <c r="W388" s="4"/>
      <c r="X388" s="4"/>
      <c r="Y388" s="4"/>
      <c r="AE388" s="9"/>
      <c r="AF388" s="9"/>
      <c r="AG388" s="9"/>
    </row>
    <row r="389" spans="1:33" x14ac:dyDescent="0.2">
      <c r="A389" s="103">
        <f t="shared" si="466"/>
        <v>44867</v>
      </c>
      <c r="B389" s="100">
        <f t="shared" si="463"/>
        <v>1117.65355965</v>
      </c>
      <c r="C389" s="3">
        <f t="shared" si="481"/>
        <v>1111.8881154200001</v>
      </c>
      <c r="D389" s="104">
        <f t="shared" si="476"/>
        <v>1044.6790000000001</v>
      </c>
      <c r="E389" s="137">
        <f>IF(DAY(A388)=$A$5,VLOOKUP(A388,[1]A!$E$15:$G$200,3),E388)</f>
        <v>1045.616</v>
      </c>
      <c r="F389" s="105">
        <f t="shared" si="477"/>
        <v>44825</v>
      </c>
      <c r="G389" s="159">
        <f t="shared" si="478"/>
        <v>8.9692623284265416E-4</v>
      </c>
      <c r="H389" s="106">
        <f t="shared" si="467"/>
        <v>13</v>
      </c>
      <c r="I389" s="106">
        <f t="shared" si="468"/>
        <v>31</v>
      </c>
      <c r="J389" s="100">
        <f t="shared" si="469"/>
        <v>1.0003760324583977</v>
      </c>
      <c r="K389" s="3">
        <v>1</v>
      </c>
      <c r="L389" s="100">
        <f t="shared" si="513"/>
        <v>1.00037603</v>
      </c>
      <c r="M389" s="100">
        <f t="shared" si="464"/>
        <v>1112.3062187</v>
      </c>
      <c r="N389" s="24">
        <f t="shared" si="479"/>
        <v>0</v>
      </c>
      <c r="O389" s="99">
        <f t="shared" si="470"/>
        <v>0</v>
      </c>
      <c r="P389" s="100">
        <f t="shared" si="511"/>
        <v>0</v>
      </c>
      <c r="Q389" s="99">
        <f t="shared" si="471"/>
        <v>0.14710000000000001</v>
      </c>
      <c r="R389" s="8">
        <f t="shared" si="472"/>
        <v>1.0048074360000001</v>
      </c>
      <c r="S389" s="100">
        <f t="shared" si="473"/>
        <v>5.3473409500000004</v>
      </c>
      <c r="T389" s="100">
        <f t="shared" si="474"/>
        <v>0</v>
      </c>
      <c r="U389" s="109" t="str">
        <f t="shared" ref="U389" si="541">U388</f>
        <v>J=</v>
      </c>
      <c r="V389" s="140">
        <f t="shared" si="515"/>
        <v>44885</v>
      </c>
      <c r="W389" s="4"/>
      <c r="X389" s="4"/>
      <c r="Y389" s="4"/>
      <c r="AE389" s="9"/>
      <c r="AF389" s="9"/>
      <c r="AG389" s="9"/>
    </row>
    <row r="390" spans="1:33" x14ac:dyDescent="0.2">
      <c r="A390" s="103">
        <f t="shared" si="466"/>
        <v>44868</v>
      </c>
      <c r="B390" s="100">
        <f t="shared" si="463"/>
        <v>1118.0982906899999</v>
      </c>
      <c r="C390" s="3">
        <f t="shared" si="481"/>
        <v>1111.8881154200001</v>
      </c>
      <c r="D390" s="104">
        <f t="shared" si="476"/>
        <v>1044.6790000000001</v>
      </c>
      <c r="E390" s="137">
        <f>IF(DAY(A389)=$A$5,VLOOKUP(A389,[1]A!$E$15:$G$200,3),E389)</f>
        <v>1045.616</v>
      </c>
      <c r="F390" s="105">
        <f t="shared" si="477"/>
        <v>44825</v>
      </c>
      <c r="G390" s="159">
        <f t="shared" si="478"/>
        <v>8.9692623284265416E-4</v>
      </c>
      <c r="H390" s="106">
        <f t="shared" si="467"/>
        <v>14</v>
      </c>
      <c r="I390" s="106">
        <f t="shared" si="468"/>
        <v>31</v>
      </c>
      <c r="J390" s="100">
        <f t="shared" si="469"/>
        <v>1.0004049638882648</v>
      </c>
      <c r="K390" s="3">
        <v>1</v>
      </c>
      <c r="L390" s="100">
        <f t="shared" si="513"/>
        <v>1.00040496</v>
      </c>
      <c r="M390" s="100">
        <f t="shared" si="464"/>
        <v>1112.3383856299999</v>
      </c>
      <c r="N390" s="24">
        <f t="shared" si="479"/>
        <v>0</v>
      </c>
      <c r="O390" s="99">
        <f t="shared" si="470"/>
        <v>0</v>
      </c>
      <c r="P390" s="100">
        <f t="shared" si="511"/>
        <v>0</v>
      </c>
      <c r="Q390" s="99">
        <f t="shared" si="471"/>
        <v>0.14710000000000001</v>
      </c>
      <c r="R390" s="8">
        <f t="shared" si="472"/>
        <v>1.0051781950000001</v>
      </c>
      <c r="S390" s="100">
        <f t="shared" si="473"/>
        <v>5.7599050600000004</v>
      </c>
      <c r="T390" s="100">
        <f t="shared" si="474"/>
        <v>0</v>
      </c>
      <c r="U390" s="109" t="str">
        <f t="shared" ref="U390" si="542">U389</f>
        <v>J=</v>
      </c>
      <c r="V390" s="140">
        <f t="shared" si="515"/>
        <v>44885</v>
      </c>
      <c r="W390" s="4"/>
      <c r="X390" s="4"/>
      <c r="Y390" s="4"/>
      <c r="AE390" s="9"/>
      <c r="AF390" s="9"/>
      <c r="AG390" s="9"/>
    </row>
    <row r="391" spans="1:33" x14ac:dyDescent="0.2">
      <c r="A391" s="103">
        <f t="shared" si="466"/>
        <v>44869</v>
      </c>
      <c r="B391" s="100">
        <f t="shared" si="463"/>
        <v>1118.54319685</v>
      </c>
      <c r="C391" s="3">
        <f t="shared" si="481"/>
        <v>1111.8881154200001</v>
      </c>
      <c r="D391" s="104">
        <f t="shared" si="476"/>
        <v>1044.6790000000001</v>
      </c>
      <c r="E391" s="137">
        <f>IF(DAY(A390)=$A$5,VLOOKUP(A390,[1]A!$E$15:$G$200,3),E390)</f>
        <v>1045.616</v>
      </c>
      <c r="F391" s="105">
        <f t="shared" si="477"/>
        <v>44825</v>
      </c>
      <c r="G391" s="159">
        <f t="shared" si="478"/>
        <v>8.9692623284265416E-4</v>
      </c>
      <c r="H391" s="106">
        <f t="shared" si="467"/>
        <v>15</v>
      </c>
      <c r="I391" s="106">
        <f t="shared" si="468"/>
        <v>31</v>
      </c>
      <c r="J391" s="100">
        <f t="shared" si="469"/>
        <v>1.0004338961548449</v>
      </c>
      <c r="K391" s="3">
        <v>1</v>
      </c>
      <c r="L391" s="100">
        <f t="shared" si="513"/>
        <v>1.00043389</v>
      </c>
      <c r="M391" s="100">
        <f t="shared" si="464"/>
        <v>1112.37055255</v>
      </c>
      <c r="N391" s="24">
        <f t="shared" si="479"/>
        <v>0</v>
      </c>
      <c r="O391" s="99">
        <f t="shared" si="470"/>
        <v>0</v>
      </c>
      <c r="P391" s="100">
        <f t="shared" si="511"/>
        <v>0</v>
      </c>
      <c r="Q391" s="99">
        <f t="shared" si="471"/>
        <v>0.14710000000000001</v>
      </c>
      <c r="R391" s="8">
        <f t="shared" si="472"/>
        <v>1.0055490899999999</v>
      </c>
      <c r="S391" s="100">
        <f t="shared" si="473"/>
        <v>6.1726443</v>
      </c>
      <c r="T391" s="100">
        <f t="shared" si="474"/>
        <v>0</v>
      </c>
      <c r="U391" s="109" t="str">
        <f t="shared" ref="U391" si="543">U390</f>
        <v>J=</v>
      </c>
      <c r="V391" s="140">
        <f t="shared" si="515"/>
        <v>44885</v>
      </c>
      <c r="W391" s="4"/>
      <c r="X391" s="4"/>
      <c r="Y391" s="4"/>
      <c r="AE391" s="9"/>
      <c r="AF391" s="9"/>
      <c r="AG391" s="9"/>
    </row>
    <row r="392" spans="1:33" x14ac:dyDescent="0.2">
      <c r="A392" s="103">
        <f t="shared" si="466"/>
        <v>44870</v>
      </c>
      <c r="B392" s="100">
        <f t="shared" si="463"/>
        <v>1118.98828039</v>
      </c>
      <c r="C392" s="3">
        <f t="shared" si="481"/>
        <v>1111.8881154200001</v>
      </c>
      <c r="D392" s="104">
        <f t="shared" si="476"/>
        <v>1044.6790000000001</v>
      </c>
      <c r="E392" s="137">
        <f>IF(DAY(A391)=$A$5,VLOOKUP(A391,[1]A!$E$15:$G$200,3),E391)</f>
        <v>1045.616</v>
      </c>
      <c r="F392" s="105">
        <f t="shared" si="477"/>
        <v>44825</v>
      </c>
      <c r="G392" s="159">
        <f t="shared" si="478"/>
        <v>8.9692623284265416E-4</v>
      </c>
      <c r="H392" s="106">
        <f t="shared" si="467"/>
        <v>16</v>
      </c>
      <c r="I392" s="106">
        <f t="shared" si="468"/>
        <v>31</v>
      </c>
      <c r="J392" s="100">
        <f t="shared" si="469"/>
        <v>1.0004628292581623</v>
      </c>
      <c r="K392" s="3">
        <v>1</v>
      </c>
      <c r="L392" s="100">
        <f t="shared" si="513"/>
        <v>1.0004628200000001</v>
      </c>
      <c r="M392" s="100">
        <f t="shared" si="464"/>
        <v>1112.40271947</v>
      </c>
      <c r="N392" s="24">
        <f t="shared" si="479"/>
        <v>0</v>
      </c>
      <c r="O392" s="99">
        <f t="shared" si="470"/>
        <v>0</v>
      </c>
      <c r="P392" s="100">
        <f t="shared" si="511"/>
        <v>0</v>
      </c>
      <c r="Q392" s="99">
        <f t="shared" si="471"/>
        <v>0.14710000000000001</v>
      </c>
      <c r="R392" s="8">
        <f t="shared" si="472"/>
        <v>1.0059201230000001</v>
      </c>
      <c r="S392" s="100">
        <f t="shared" si="473"/>
        <v>6.5855609199999998</v>
      </c>
      <c r="T392" s="100">
        <f t="shared" si="474"/>
        <v>0</v>
      </c>
      <c r="U392" s="109" t="str">
        <f t="shared" ref="U392" si="544">U391</f>
        <v>J=</v>
      </c>
      <c r="V392" s="140">
        <f t="shared" si="515"/>
        <v>44885</v>
      </c>
      <c r="W392" s="4"/>
      <c r="X392" s="4"/>
      <c r="Y392" s="4"/>
      <c r="AE392" s="9"/>
      <c r="AF392" s="9"/>
      <c r="AG392" s="9"/>
    </row>
    <row r="393" spans="1:33" x14ac:dyDescent="0.2">
      <c r="A393" s="103">
        <f t="shared" si="466"/>
        <v>44871</v>
      </c>
      <c r="B393" s="100">
        <f t="shared" si="463"/>
        <v>1119.43355028</v>
      </c>
      <c r="C393" s="3">
        <f t="shared" si="481"/>
        <v>1111.8881154200001</v>
      </c>
      <c r="D393" s="104">
        <f t="shared" si="476"/>
        <v>1044.6790000000001</v>
      </c>
      <c r="E393" s="137">
        <f>IF(DAY(A392)=$A$5,VLOOKUP(A392,[1]A!$E$15:$G$200,3),E392)</f>
        <v>1045.616</v>
      </c>
      <c r="F393" s="105">
        <f t="shared" si="477"/>
        <v>44825</v>
      </c>
      <c r="G393" s="159">
        <f t="shared" si="478"/>
        <v>8.9692623284265416E-4</v>
      </c>
      <c r="H393" s="106">
        <f t="shared" si="467"/>
        <v>17</v>
      </c>
      <c r="I393" s="106">
        <f t="shared" si="468"/>
        <v>31</v>
      </c>
      <c r="J393" s="100">
        <f t="shared" si="469"/>
        <v>1.0004917631982408</v>
      </c>
      <c r="K393" s="3">
        <v>1</v>
      </c>
      <c r="L393" s="100">
        <f t="shared" si="513"/>
        <v>1.0004917600000001</v>
      </c>
      <c r="M393" s="100">
        <f t="shared" si="464"/>
        <v>1112.4348975099999</v>
      </c>
      <c r="N393" s="24">
        <f t="shared" si="479"/>
        <v>0</v>
      </c>
      <c r="O393" s="99">
        <f t="shared" si="470"/>
        <v>0</v>
      </c>
      <c r="P393" s="100">
        <f t="shared" si="511"/>
        <v>0</v>
      </c>
      <c r="Q393" s="99">
        <f t="shared" si="471"/>
        <v>0.14710000000000001</v>
      </c>
      <c r="R393" s="8">
        <f t="shared" si="472"/>
        <v>1.006291292</v>
      </c>
      <c r="S393" s="100">
        <f t="shared" si="473"/>
        <v>6.9986527699999996</v>
      </c>
      <c r="T393" s="100">
        <f t="shared" si="474"/>
        <v>0</v>
      </c>
      <c r="U393" s="109" t="str">
        <f t="shared" ref="U393" si="545">U392</f>
        <v>J=</v>
      </c>
      <c r="V393" s="140">
        <f t="shared" si="515"/>
        <v>44885</v>
      </c>
      <c r="W393" s="4"/>
      <c r="X393" s="4"/>
      <c r="Y393" s="4"/>
      <c r="AE393" s="9"/>
      <c r="AF393" s="9"/>
      <c r="AG393" s="9"/>
    </row>
    <row r="394" spans="1:33" x14ac:dyDescent="0.2">
      <c r="A394" s="103">
        <f t="shared" si="466"/>
        <v>44872</v>
      </c>
      <c r="B394" s="100">
        <f t="shared" ref="B394:B457" si="546">(M394+S394)</f>
        <v>1119.8789852700002</v>
      </c>
      <c r="C394" s="3">
        <f t="shared" si="481"/>
        <v>1111.8881154200001</v>
      </c>
      <c r="D394" s="104">
        <f t="shared" si="476"/>
        <v>1044.6790000000001</v>
      </c>
      <c r="E394" s="137">
        <f>IF(DAY(A393)=$A$5,VLOOKUP(A393,[1]A!$E$15:$G$200,3),E393)</f>
        <v>1045.616</v>
      </c>
      <c r="F394" s="105">
        <f t="shared" si="477"/>
        <v>44825</v>
      </c>
      <c r="G394" s="159">
        <f t="shared" si="478"/>
        <v>8.9692623284265416E-4</v>
      </c>
      <c r="H394" s="106">
        <f t="shared" si="467"/>
        <v>18</v>
      </c>
      <c r="I394" s="106">
        <f t="shared" si="468"/>
        <v>31</v>
      </c>
      <c r="J394" s="100">
        <f t="shared" si="469"/>
        <v>1.0005206979751051</v>
      </c>
      <c r="K394" s="3">
        <v>1</v>
      </c>
      <c r="L394" s="100">
        <f t="shared" si="513"/>
        <v>1.0005206900000001</v>
      </c>
      <c r="M394" s="100">
        <f t="shared" ref="M394:M457" si="547">TRUNC(C394*L394,8)</f>
        <v>1112.4670644400001</v>
      </c>
      <c r="N394" s="24">
        <f t="shared" si="479"/>
        <v>0</v>
      </c>
      <c r="O394" s="99">
        <f t="shared" si="470"/>
        <v>0</v>
      </c>
      <c r="P394" s="100">
        <f t="shared" si="511"/>
        <v>0</v>
      </c>
      <c r="Q394" s="99">
        <f t="shared" si="471"/>
        <v>0.14710000000000001</v>
      </c>
      <c r="R394" s="8">
        <f t="shared" si="472"/>
        <v>1.0066625979999999</v>
      </c>
      <c r="S394" s="100">
        <f t="shared" si="473"/>
        <v>7.4119208299999997</v>
      </c>
      <c r="T394" s="100">
        <f t="shared" si="474"/>
        <v>0</v>
      </c>
      <c r="U394" s="109" t="str">
        <f t="shared" ref="U394" si="548">U393</f>
        <v>J=</v>
      </c>
      <c r="V394" s="140">
        <f t="shared" si="515"/>
        <v>44885</v>
      </c>
      <c r="W394" s="4"/>
      <c r="X394" s="4"/>
      <c r="Y394" s="4"/>
      <c r="AE394" s="9"/>
      <c r="AF394" s="9"/>
      <c r="AG394" s="9"/>
    </row>
    <row r="395" spans="1:33" x14ac:dyDescent="0.2">
      <c r="A395" s="103">
        <f t="shared" ref="A395:A458" si="549">(A394+1)</f>
        <v>44873</v>
      </c>
      <c r="B395" s="100">
        <f t="shared" si="546"/>
        <v>1120.3246077599999</v>
      </c>
      <c r="C395" s="3">
        <f t="shared" si="481"/>
        <v>1111.8881154200001</v>
      </c>
      <c r="D395" s="104">
        <f t="shared" si="476"/>
        <v>1044.6790000000001</v>
      </c>
      <c r="E395" s="137">
        <f>IF(DAY(A394)=$A$5,VLOOKUP(A394,[1]A!$E$15:$G$200,3),E394)</f>
        <v>1045.616</v>
      </c>
      <c r="F395" s="105">
        <f t="shared" si="477"/>
        <v>44825</v>
      </c>
      <c r="G395" s="159">
        <f t="shared" si="478"/>
        <v>8.9692623284265416E-4</v>
      </c>
      <c r="H395" s="106">
        <f t="shared" ref="H395:H458" si="550">IF(A395&gt;A$7,IF(DAY(A395)=A$5+1,1,H394+1),0)</f>
        <v>19</v>
      </c>
      <c r="I395" s="106">
        <f t="shared" ref="I395:I458" si="551">IF(DAY(A395)=A$5+1,DAY(EOMONTH(A395,0)),I394)</f>
        <v>31</v>
      </c>
      <c r="J395" s="100">
        <f t="shared" ref="J395:J458" si="552">IF(E395&gt;D395,((E395/D395)^(H395/I395)),1)</f>
        <v>1.0005496335887794</v>
      </c>
      <c r="K395" s="3">
        <v>1</v>
      </c>
      <c r="L395" s="100">
        <f t="shared" si="513"/>
        <v>1.0005496300000001</v>
      </c>
      <c r="M395" s="100">
        <f t="shared" si="547"/>
        <v>1112.49924248</v>
      </c>
      <c r="N395" s="24">
        <f t="shared" si="479"/>
        <v>0</v>
      </c>
      <c r="O395" s="99">
        <f t="shared" ref="O395:O458" si="553">IF(N395&gt;0,VLOOKUP(N395,$X$10:$AD$62,7),0)</f>
        <v>0</v>
      </c>
      <c r="P395" s="100">
        <f t="shared" si="511"/>
        <v>0</v>
      </c>
      <c r="Q395" s="99">
        <f t="shared" ref="Q395:Q458" si="554">(Q394)</f>
        <v>0.14710000000000001</v>
      </c>
      <c r="R395" s="8">
        <f t="shared" ref="R395:R458" si="555">ROUND((1+Q395)^(30/360)^(H395/I395),9)</f>
        <v>1.007034041</v>
      </c>
      <c r="S395" s="100">
        <f t="shared" ref="S395:S458" si="556">TRUNC(M395*(R395-1),8)</f>
        <v>7.8253652799999998</v>
      </c>
      <c r="T395" s="100">
        <f t="shared" ref="T395:T458" si="557">IF(N395&gt;0,P395+S395,0)</f>
        <v>0</v>
      </c>
      <c r="U395" s="109" t="str">
        <f t="shared" ref="U395" si="558">U394</f>
        <v>J=</v>
      </c>
      <c r="V395" s="140">
        <f t="shared" si="515"/>
        <v>44885</v>
      </c>
      <c r="W395" s="4"/>
      <c r="X395" s="4"/>
      <c r="Y395" s="4"/>
      <c r="AE395" s="9"/>
      <c r="AF395" s="9"/>
      <c r="AG395" s="9"/>
    </row>
    <row r="396" spans="1:33" x14ac:dyDescent="0.2">
      <c r="A396" s="103">
        <f t="shared" si="549"/>
        <v>44874</v>
      </c>
      <c r="B396" s="100">
        <f t="shared" si="546"/>
        <v>1120.77040657</v>
      </c>
      <c r="C396" s="3">
        <f t="shared" si="481"/>
        <v>1111.8881154200001</v>
      </c>
      <c r="D396" s="104">
        <f t="shared" ref="D396:D459" si="559">IF(E396=E395,D395,E395)</f>
        <v>1044.6790000000001</v>
      </c>
      <c r="E396" s="137">
        <f>IF(DAY(A395)=$A$5,VLOOKUP(A395,[1]A!$E$15:$G$200,3),E395)</f>
        <v>1045.616</v>
      </c>
      <c r="F396" s="105">
        <f t="shared" ref="F396:F459" si="560">IF(D396=D395,F395,EDATE(A396,-1))</f>
        <v>44825</v>
      </c>
      <c r="G396" s="159">
        <f t="shared" ref="G396:G459" si="561">(E396/D396)-1</f>
        <v>8.9692623284265416E-4</v>
      </c>
      <c r="H396" s="106">
        <f t="shared" si="550"/>
        <v>20</v>
      </c>
      <c r="I396" s="106">
        <f t="shared" si="551"/>
        <v>31</v>
      </c>
      <c r="J396" s="100">
        <f t="shared" si="552"/>
        <v>1.0005785700392873</v>
      </c>
      <c r="K396" s="3">
        <v>1</v>
      </c>
      <c r="L396" s="100">
        <f t="shared" si="513"/>
        <v>1.0005785700000001</v>
      </c>
      <c r="M396" s="100">
        <f t="shared" si="547"/>
        <v>1112.53142052</v>
      </c>
      <c r="N396" s="24">
        <f t="shared" ref="N396:N459" si="562">IF(DAY(A396)=A$5,VLOOKUP(A396,$Y$10:$AG$62,8),0)</f>
        <v>0</v>
      </c>
      <c r="O396" s="99">
        <f t="shared" si="553"/>
        <v>0</v>
      </c>
      <c r="P396" s="100">
        <f t="shared" si="511"/>
        <v>0</v>
      </c>
      <c r="Q396" s="99">
        <f t="shared" si="554"/>
        <v>0.14710000000000001</v>
      </c>
      <c r="R396" s="8">
        <f t="shared" si="555"/>
        <v>1.007405621</v>
      </c>
      <c r="S396" s="100">
        <f t="shared" si="556"/>
        <v>8.2389860499999994</v>
      </c>
      <c r="T396" s="100">
        <f t="shared" si="557"/>
        <v>0</v>
      </c>
      <c r="U396" s="109" t="str">
        <f t="shared" ref="U396" si="563">U395</f>
        <v>J=</v>
      </c>
      <c r="V396" s="140">
        <f t="shared" si="515"/>
        <v>44885</v>
      </c>
      <c r="W396" s="4"/>
      <c r="X396" s="4"/>
      <c r="Y396" s="4"/>
      <c r="AE396" s="9"/>
      <c r="AF396" s="9"/>
      <c r="AG396" s="9"/>
    </row>
    <row r="397" spans="1:33" x14ac:dyDescent="0.2">
      <c r="A397" s="103">
        <f t="shared" si="549"/>
        <v>44875</v>
      </c>
      <c r="B397" s="100">
        <f t="shared" si="546"/>
        <v>1121.2163716199998</v>
      </c>
      <c r="C397" s="3">
        <f t="shared" ref="C397:C460" si="564">IF(N396&gt;0,(M396-P396),C396)</f>
        <v>1111.8881154200001</v>
      </c>
      <c r="D397" s="104">
        <f t="shared" si="559"/>
        <v>1044.6790000000001</v>
      </c>
      <c r="E397" s="137">
        <f>IF(DAY(A396)=$A$5,VLOOKUP(A396,[1]A!$E$15:$G$200,3),E396)</f>
        <v>1045.616</v>
      </c>
      <c r="F397" s="105">
        <f t="shared" si="560"/>
        <v>44825</v>
      </c>
      <c r="G397" s="159">
        <f t="shared" si="561"/>
        <v>8.9692623284265416E-4</v>
      </c>
      <c r="H397" s="106">
        <f t="shared" si="550"/>
        <v>21</v>
      </c>
      <c r="I397" s="106">
        <f t="shared" si="551"/>
        <v>31</v>
      </c>
      <c r="J397" s="100">
        <f t="shared" si="552"/>
        <v>1.0006075073266536</v>
      </c>
      <c r="K397" s="3">
        <v>1</v>
      </c>
      <c r="L397" s="100">
        <f t="shared" si="513"/>
        <v>1.0006075000000001</v>
      </c>
      <c r="M397" s="100">
        <f t="shared" si="547"/>
        <v>1112.5635874499999</v>
      </c>
      <c r="N397" s="24">
        <f t="shared" si="562"/>
        <v>0</v>
      </c>
      <c r="O397" s="99">
        <f t="shared" si="553"/>
        <v>0</v>
      </c>
      <c r="P397" s="100">
        <f t="shared" si="511"/>
        <v>0</v>
      </c>
      <c r="Q397" s="99">
        <f t="shared" si="554"/>
        <v>0.14710000000000001</v>
      </c>
      <c r="R397" s="8">
        <f t="shared" si="555"/>
        <v>1.007777339</v>
      </c>
      <c r="S397" s="100">
        <f t="shared" si="556"/>
        <v>8.6527841700000003</v>
      </c>
      <c r="T397" s="100">
        <f t="shared" si="557"/>
        <v>0</v>
      </c>
      <c r="U397" s="109" t="str">
        <f t="shared" ref="U397" si="565">U396</f>
        <v>J=</v>
      </c>
      <c r="V397" s="140">
        <f t="shared" si="515"/>
        <v>44885</v>
      </c>
      <c r="W397" s="4"/>
      <c r="X397" s="4"/>
      <c r="Y397" s="4"/>
      <c r="AE397" s="9"/>
      <c r="AF397" s="9"/>
      <c r="AG397" s="9"/>
    </row>
    <row r="398" spans="1:33" x14ac:dyDescent="0.2">
      <c r="A398" s="103">
        <f t="shared" si="549"/>
        <v>44876</v>
      </c>
      <c r="B398" s="100">
        <f t="shared" si="546"/>
        <v>1121.6625231100002</v>
      </c>
      <c r="C398" s="3">
        <f t="shared" si="564"/>
        <v>1111.8881154200001</v>
      </c>
      <c r="D398" s="104">
        <f t="shared" si="559"/>
        <v>1044.6790000000001</v>
      </c>
      <c r="E398" s="137">
        <f>IF(DAY(A397)=$A$5,VLOOKUP(A397,[1]A!$E$15:$G$200,3),E397)</f>
        <v>1045.616</v>
      </c>
      <c r="F398" s="105">
        <f t="shared" si="560"/>
        <v>44825</v>
      </c>
      <c r="G398" s="159">
        <f t="shared" si="561"/>
        <v>8.9692623284265416E-4</v>
      </c>
      <c r="H398" s="106">
        <f t="shared" si="550"/>
        <v>22</v>
      </c>
      <c r="I398" s="106">
        <f t="shared" si="551"/>
        <v>31</v>
      </c>
      <c r="J398" s="100">
        <f t="shared" si="552"/>
        <v>1.0006364454509025</v>
      </c>
      <c r="K398" s="3">
        <v>1</v>
      </c>
      <c r="L398" s="100">
        <f t="shared" si="513"/>
        <v>1.0006364400000001</v>
      </c>
      <c r="M398" s="100">
        <f t="shared" si="547"/>
        <v>1112.5957654900001</v>
      </c>
      <c r="N398" s="24">
        <f t="shared" si="562"/>
        <v>0</v>
      </c>
      <c r="O398" s="99">
        <f t="shared" si="553"/>
        <v>0</v>
      </c>
      <c r="P398" s="100">
        <f t="shared" si="511"/>
        <v>0</v>
      </c>
      <c r="Q398" s="99">
        <f t="shared" si="554"/>
        <v>0.14710000000000001</v>
      </c>
      <c r="R398" s="8">
        <f t="shared" si="555"/>
        <v>1.0081491929999999</v>
      </c>
      <c r="S398" s="100">
        <f t="shared" si="556"/>
        <v>9.0667576200000006</v>
      </c>
      <c r="T398" s="100">
        <f t="shared" si="557"/>
        <v>0</v>
      </c>
      <c r="U398" s="109" t="str">
        <f t="shared" ref="U398" si="566">U397</f>
        <v>J=</v>
      </c>
      <c r="V398" s="140">
        <f t="shared" si="515"/>
        <v>44885</v>
      </c>
      <c r="W398" s="4"/>
      <c r="X398" s="4"/>
      <c r="Y398" s="4"/>
      <c r="AE398" s="9"/>
      <c r="AF398" s="9"/>
      <c r="AG398" s="9"/>
    </row>
    <row r="399" spans="1:33" x14ac:dyDescent="0.2">
      <c r="A399" s="103">
        <f t="shared" si="549"/>
        <v>44877</v>
      </c>
      <c r="B399" s="100">
        <f t="shared" si="546"/>
        <v>1122.10885207</v>
      </c>
      <c r="C399" s="3">
        <f t="shared" si="564"/>
        <v>1111.8881154200001</v>
      </c>
      <c r="D399" s="104">
        <f t="shared" si="559"/>
        <v>1044.6790000000001</v>
      </c>
      <c r="E399" s="137">
        <f>IF(DAY(A398)=$A$5,VLOOKUP(A398,[1]A!$E$15:$G$200,3),E398)</f>
        <v>1045.616</v>
      </c>
      <c r="F399" s="105">
        <f t="shared" si="560"/>
        <v>44825</v>
      </c>
      <c r="G399" s="159">
        <f t="shared" si="561"/>
        <v>8.9692623284265416E-4</v>
      </c>
      <c r="H399" s="106">
        <f t="shared" si="550"/>
        <v>23</v>
      </c>
      <c r="I399" s="106">
        <f t="shared" si="551"/>
        <v>31</v>
      </c>
      <c r="J399" s="100">
        <f t="shared" si="552"/>
        <v>1.0006653844120577</v>
      </c>
      <c r="K399" s="3">
        <v>1</v>
      </c>
      <c r="L399" s="100">
        <f t="shared" si="513"/>
        <v>1.00066538</v>
      </c>
      <c r="M399" s="100">
        <f t="shared" si="547"/>
        <v>1112.62794353</v>
      </c>
      <c r="N399" s="24">
        <f t="shared" si="562"/>
        <v>0</v>
      </c>
      <c r="O399" s="99">
        <f t="shared" si="553"/>
        <v>0</v>
      </c>
      <c r="P399" s="100">
        <f t="shared" si="511"/>
        <v>0</v>
      </c>
      <c r="Q399" s="99">
        <f t="shared" si="554"/>
        <v>0.14710000000000001</v>
      </c>
      <c r="R399" s="8">
        <f t="shared" si="555"/>
        <v>1.008521185</v>
      </c>
      <c r="S399" s="100">
        <f t="shared" si="556"/>
        <v>9.4809085399999997</v>
      </c>
      <c r="T399" s="100">
        <f t="shared" si="557"/>
        <v>0</v>
      </c>
      <c r="U399" s="109" t="str">
        <f t="shared" ref="U399" si="567">U398</f>
        <v>J=</v>
      </c>
      <c r="V399" s="140">
        <f t="shared" si="515"/>
        <v>44885</v>
      </c>
      <c r="W399" s="4"/>
      <c r="X399" s="4"/>
      <c r="Y399" s="4"/>
      <c r="AE399" s="9"/>
      <c r="AF399" s="9"/>
      <c r="AG399" s="9"/>
    </row>
    <row r="400" spans="1:33" x14ac:dyDescent="0.2">
      <c r="A400" s="103">
        <f t="shared" si="549"/>
        <v>44878</v>
      </c>
      <c r="B400" s="100">
        <f t="shared" si="546"/>
        <v>1122.5553574</v>
      </c>
      <c r="C400" s="3">
        <f t="shared" si="564"/>
        <v>1111.8881154200001</v>
      </c>
      <c r="D400" s="104">
        <f t="shared" si="559"/>
        <v>1044.6790000000001</v>
      </c>
      <c r="E400" s="137">
        <f>IF(DAY(A399)=$A$5,VLOOKUP(A399,[1]A!$E$15:$G$200,3),E399)</f>
        <v>1045.616</v>
      </c>
      <c r="F400" s="105">
        <f t="shared" si="560"/>
        <v>44825</v>
      </c>
      <c r="G400" s="159">
        <f t="shared" si="561"/>
        <v>8.9692623284265416E-4</v>
      </c>
      <c r="H400" s="106">
        <f t="shared" si="550"/>
        <v>24</v>
      </c>
      <c r="I400" s="106">
        <f t="shared" si="551"/>
        <v>31</v>
      </c>
      <c r="J400" s="100">
        <f t="shared" si="552"/>
        <v>1.0006943242101438</v>
      </c>
      <c r="K400" s="3">
        <v>1</v>
      </c>
      <c r="L400" s="100">
        <f t="shared" si="513"/>
        <v>1.00069432</v>
      </c>
      <c r="M400" s="100">
        <f t="shared" si="547"/>
        <v>1112.66012157</v>
      </c>
      <c r="N400" s="24">
        <f t="shared" si="562"/>
        <v>0</v>
      </c>
      <c r="O400" s="99">
        <f t="shared" si="553"/>
        <v>0</v>
      </c>
      <c r="P400" s="100">
        <f t="shared" si="511"/>
        <v>0</v>
      </c>
      <c r="Q400" s="99">
        <f t="shared" si="554"/>
        <v>0.14710000000000001</v>
      </c>
      <c r="R400" s="8">
        <f t="shared" si="555"/>
        <v>1.008893314</v>
      </c>
      <c r="S400" s="100">
        <f t="shared" si="556"/>
        <v>9.8952358300000007</v>
      </c>
      <c r="T400" s="100">
        <f t="shared" si="557"/>
        <v>0</v>
      </c>
      <c r="U400" s="109" t="str">
        <f t="shared" ref="U400" si="568">U399</f>
        <v>J=</v>
      </c>
      <c r="V400" s="140">
        <f t="shared" si="515"/>
        <v>44885</v>
      </c>
      <c r="W400" s="4"/>
      <c r="X400" s="4"/>
      <c r="Y400" s="4"/>
      <c r="AE400" s="9"/>
      <c r="AF400" s="9"/>
      <c r="AG400" s="9"/>
    </row>
    <row r="401" spans="1:135" x14ac:dyDescent="0.2">
      <c r="A401" s="103">
        <f t="shared" si="549"/>
        <v>44879</v>
      </c>
      <c r="B401" s="100">
        <f t="shared" si="546"/>
        <v>1123.0020391200001</v>
      </c>
      <c r="C401" s="3">
        <f t="shared" si="564"/>
        <v>1111.8881154200001</v>
      </c>
      <c r="D401" s="104">
        <f t="shared" si="559"/>
        <v>1044.6790000000001</v>
      </c>
      <c r="E401" s="137">
        <f>IF(DAY(A400)=$A$5,VLOOKUP(A400,[1]A!$E$15:$G$200,3),E400)</f>
        <v>1045.616</v>
      </c>
      <c r="F401" s="105">
        <f t="shared" si="560"/>
        <v>44825</v>
      </c>
      <c r="G401" s="159">
        <f t="shared" si="561"/>
        <v>8.9692623284265416E-4</v>
      </c>
      <c r="H401" s="106">
        <f t="shared" si="550"/>
        <v>25</v>
      </c>
      <c r="I401" s="106">
        <f t="shared" si="551"/>
        <v>31</v>
      </c>
      <c r="J401" s="100">
        <f t="shared" si="552"/>
        <v>1.0007232648451849</v>
      </c>
      <c r="K401" s="3">
        <v>1</v>
      </c>
      <c r="L401" s="100">
        <f t="shared" si="513"/>
        <v>1.00072326</v>
      </c>
      <c r="M401" s="100">
        <f t="shared" si="547"/>
        <v>1112.69229961</v>
      </c>
      <c r="N401" s="24">
        <f t="shared" si="562"/>
        <v>0</v>
      </c>
      <c r="O401" s="99">
        <f t="shared" si="553"/>
        <v>0</v>
      </c>
      <c r="P401" s="100">
        <f t="shared" si="511"/>
        <v>0</v>
      </c>
      <c r="Q401" s="99">
        <f t="shared" si="554"/>
        <v>0.14710000000000001</v>
      </c>
      <c r="R401" s="8">
        <f t="shared" si="555"/>
        <v>1.0092655800000001</v>
      </c>
      <c r="S401" s="100">
        <f t="shared" si="556"/>
        <v>10.30973951</v>
      </c>
      <c r="T401" s="100">
        <f t="shared" si="557"/>
        <v>0</v>
      </c>
      <c r="U401" s="109" t="str">
        <f t="shared" ref="U401" si="569">U400</f>
        <v>J=</v>
      </c>
      <c r="V401" s="140">
        <f t="shared" si="515"/>
        <v>44885</v>
      </c>
      <c r="W401" s="4"/>
      <c r="X401" s="4"/>
      <c r="Y401" s="4"/>
      <c r="AE401" s="9"/>
      <c r="AF401" s="9"/>
      <c r="AG401" s="9"/>
    </row>
    <row r="402" spans="1:135" x14ac:dyDescent="0.2">
      <c r="A402" s="103">
        <f t="shared" si="549"/>
        <v>44880</v>
      </c>
      <c r="B402" s="100">
        <f t="shared" si="546"/>
        <v>1123.4488983700001</v>
      </c>
      <c r="C402" s="3">
        <f t="shared" si="564"/>
        <v>1111.8881154200001</v>
      </c>
      <c r="D402" s="104">
        <f t="shared" si="559"/>
        <v>1044.6790000000001</v>
      </c>
      <c r="E402" s="137">
        <f>IF(DAY(A401)=$A$5,VLOOKUP(A401,[1]A!$E$15:$G$200,3),E401)</f>
        <v>1045.616</v>
      </c>
      <c r="F402" s="105">
        <f t="shared" si="560"/>
        <v>44825</v>
      </c>
      <c r="G402" s="159">
        <f t="shared" si="561"/>
        <v>8.9692623284265416E-4</v>
      </c>
      <c r="H402" s="106">
        <f t="shared" si="550"/>
        <v>26</v>
      </c>
      <c r="I402" s="106">
        <f t="shared" si="551"/>
        <v>31</v>
      </c>
      <c r="J402" s="100">
        <f t="shared" si="552"/>
        <v>1.0007522063172054</v>
      </c>
      <c r="K402" s="3">
        <v>1</v>
      </c>
      <c r="L402" s="100">
        <f t="shared" si="513"/>
        <v>1.0007522</v>
      </c>
      <c r="M402" s="100">
        <f t="shared" si="547"/>
        <v>1112.72447766</v>
      </c>
      <c r="N402" s="24">
        <f t="shared" si="562"/>
        <v>0</v>
      </c>
      <c r="O402" s="99">
        <f t="shared" si="553"/>
        <v>0</v>
      </c>
      <c r="P402" s="100">
        <f t="shared" si="511"/>
        <v>0</v>
      </c>
      <c r="Q402" s="99">
        <f t="shared" si="554"/>
        <v>0.14710000000000001</v>
      </c>
      <c r="R402" s="8">
        <f t="shared" si="555"/>
        <v>1.009637984</v>
      </c>
      <c r="S402" s="100">
        <f t="shared" si="556"/>
        <v>10.72442071</v>
      </c>
      <c r="T402" s="100">
        <f t="shared" si="557"/>
        <v>0</v>
      </c>
      <c r="U402" s="109" t="str">
        <f t="shared" ref="U402" si="570">U401</f>
        <v>J=</v>
      </c>
      <c r="V402" s="140">
        <f t="shared" si="515"/>
        <v>44885</v>
      </c>
      <c r="W402" s="4"/>
      <c r="X402" s="4"/>
      <c r="Y402" s="4"/>
      <c r="AE402" s="9"/>
      <c r="AF402" s="9"/>
      <c r="AG402" s="9"/>
    </row>
    <row r="403" spans="1:135" x14ac:dyDescent="0.2">
      <c r="A403" s="103">
        <f t="shared" si="549"/>
        <v>44881</v>
      </c>
      <c r="B403" s="100">
        <f t="shared" si="546"/>
        <v>1123.8959340199999</v>
      </c>
      <c r="C403" s="3">
        <f t="shared" si="564"/>
        <v>1111.8881154200001</v>
      </c>
      <c r="D403" s="104">
        <f t="shared" si="559"/>
        <v>1044.6790000000001</v>
      </c>
      <c r="E403" s="137">
        <f>IF(DAY(A402)=$A$5,VLOOKUP(A402,[1]A!$E$15:$G$200,3),E402)</f>
        <v>1045.616</v>
      </c>
      <c r="F403" s="105">
        <f t="shared" si="560"/>
        <v>44825</v>
      </c>
      <c r="G403" s="159">
        <f t="shared" si="561"/>
        <v>8.9692623284265416E-4</v>
      </c>
      <c r="H403" s="106">
        <f t="shared" si="550"/>
        <v>27</v>
      </c>
      <c r="I403" s="106">
        <f t="shared" si="551"/>
        <v>31</v>
      </c>
      <c r="J403" s="100">
        <f t="shared" si="552"/>
        <v>1.000781148626229</v>
      </c>
      <c r="K403" s="3">
        <v>1</v>
      </c>
      <c r="L403" s="100">
        <f t="shared" si="513"/>
        <v>1.00078114</v>
      </c>
      <c r="M403" s="100">
        <f t="shared" si="547"/>
        <v>1112.7566557</v>
      </c>
      <c r="N403" s="24">
        <f t="shared" si="562"/>
        <v>0</v>
      </c>
      <c r="O403" s="99">
        <f t="shared" si="553"/>
        <v>0</v>
      </c>
      <c r="P403" s="100">
        <f t="shared" si="511"/>
        <v>0</v>
      </c>
      <c r="Q403" s="99">
        <f t="shared" si="554"/>
        <v>0.14710000000000001</v>
      </c>
      <c r="R403" s="8">
        <f t="shared" si="555"/>
        <v>1.010010525</v>
      </c>
      <c r="S403" s="100">
        <f t="shared" si="556"/>
        <v>11.139278320000001</v>
      </c>
      <c r="T403" s="100">
        <f t="shared" si="557"/>
        <v>0</v>
      </c>
      <c r="U403" s="109" t="str">
        <f t="shared" ref="U403" si="571">U402</f>
        <v>J=</v>
      </c>
      <c r="V403" s="140">
        <f t="shared" si="515"/>
        <v>44885</v>
      </c>
      <c r="W403" s="4"/>
      <c r="X403" s="4"/>
      <c r="Y403" s="4"/>
      <c r="AE403" s="9"/>
      <c r="AF403" s="9"/>
      <c r="AG403" s="9"/>
    </row>
    <row r="404" spans="1:135" x14ac:dyDescent="0.2">
      <c r="A404" s="103">
        <f t="shared" si="549"/>
        <v>44882</v>
      </c>
      <c r="B404" s="100">
        <f t="shared" si="546"/>
        <v>1124.3431573299999</v>
      </c>
      <c r="C404" s="3">
        <f t="shared" si="564"/>
        <v>1111.8881154200001</v>
      </c>
      <c r="D404" s="104">
        <f t="shared" si="559"/>
        <v>1044.6790000000001</v>
      </c>
      <c r="E404" s="137">
        <f>IF(DAY(A403)=$A$5,VLOOKUP(A403,[1]A!$E$15:$G$200,3),E403)</f>
        <v>1045.616</v>
      </c>
      <c r="F404" s="105">
        <f t="shared" si="560"/>
        <v>44825</v>
      </c>
      <c r="G404" s="159">
        <f t="shared" si="561"/>
        <v>8.9692623284265416E-4</v>
      </c>
      <c r="H404" s="106">
        <f t="shared" si="550"/>
        <v>28</v>
      </c>
      <c r="I404" s="106">
        <f t="shared" si="551"/>
        <v>31</v>
      </c>
      <c r="J404" s="100">
        <f t="shared" si="552"/>
        <v>1.0008100917722804</v>
      </c>
      <c r="K404" s="3">
        <v>1</v>
      </c>
      <c r="L404" s="100">
        <f t="shared" si="513"/>
        <v>1.0008100900000001</v>
      </c>
      <c r="M404" s="100">
        <f t="shared" si="547"/>
        <v>1112.7888448599999</v>
      </c>
      <c r="N404" s="24">
        <f t="shared" si="562"/>
        <v>0</v>
      </c>
      <c r="O404" s="99">
        <f t="shared" si="553"/>
        <v>0</v>
      </c>
      <c r="P404" s="100">
        <f t="shared" si="511"/>
        <v>0</v>
      </c>
      <c r="Q404" s="99">
        <f t="shared" si="554"/>
        <v>0.14710000000000001</v>
      </c>
      <c r="R404" s="8">
        <f t="shared" si="555"/>
        <v>1.010383203</v>
      </c>
      <c r="S404" s="100">
        <f t="shared" si="556"/>
        <v>11.554312469999999</v>
      </c>
      <c r="T404" s="100">
        <f t="shared" si="557"/>
        <v>0</v>
      </c>
      <c r="U404" s="109" t="str">
        <f t="shared" ref="U404" si="572">U403</f>
        <v>J=</v>
      </c>
      <c r="V404" s="140">
        <f t="shared" si="515"/>
        <v>44885</v>
      </c>
      <c r="W404" s="4"/>
      <c r="X404" s="4"/>
      <c r="Y404" s="4"/>
      <c r="AE404" s="9"/>
      <c r="AF404" s="9"/>
      <c r="AG404" s="9"/>
    </row>
    <row r="405" spans="1:135" x14ac:dyDescent="0.2">
      <c r="A405" s="103">
        <f t="shared" si="549"/>
        <v>44883</v>
      </c>
      <c r="B405" s="100">
        <f t="shared" si="546"/>
        <v>1124.7905469599998</v>
      </c>
      <c r="C405" s="3">
        <f t="shared" si="564"/>
        <v>1111.8881154200001</v>
      </c>
      <c r="D405" s="104">
        <f t="shared" si="559"/>
        <v>1044.6790000000001</v>
      </c>
      <c r="E405" s="137">
        <f>IF(DAY(A404)=$A$5,VLOOKUP(A404,[1]A!$E$15:$G$200,3),E404)</f>
        <v>1045.616</v>
      </c>
      <c r="F405" s="105">
        <f t="shared" si="560"/>
        <v>44825</v>
      </c>
      <c r="G405" s="159">
        <f t="shared" si="561"/>
        <v>8.9692623284265416E-4</v>
      </c>
      <c r="H405" s="106">
        <f t="shared" si="550"/>
        <v>29</v>
      </c>
      <c r="I405" s="106">
        <f t="shared" si="551"/>
        <v>31</v>
      </c>
      <c r="J405" s="100">
        <f t="shared" si="552"/>
        <v>1.0008390357553838</v>
      </c>
      <c r="K405" s="3">
        <v>1</v>
      </c>
      <c r="L405" s="100">
        <f t="shared" si="513"/>
        <v>1.0008390300000001</v>
      </c>
      <c r="M405" s="100">
        <f t="shared" si="547"/>
        <v>1112.8210228999999</v>
      </c>
      <c r="N405" s="24">
        <f t="shared" si="562"/>
        <v>0</v>
      </c>
      <c r="O405" s="99">
        <f t="shared" si="553"/>
        <v>0</v>
      </c>
      <c r="P405" s="100">
        <f t="shared" si="511"/>
        <v>0</v>
      </c>
      <c r="Q405" s="99">
        <f t="shared" si="554"/>
        <v>0.14710000000000001</v>
      </c>
      <c r="R405" s="8">
        <f t="shared" si="555"/>
        <v>1.010756019</v>
      </c>
      <c r="S405" s="100">
        <f t="shared" si="556"/>
        <v>11.969524059999999</v>
      </c>
      <c r="T405" s="100">
        <f t="shared" si="557"/>
        <v>0</v>
      </c>
      <c r="U405" s="109" t="str">
        <f t="shared" ref="U405" si="573">U404</f>
        <v>J=</v>
      </c>
      <c r="V405" s="140">
        <f t="shared" si="515"/>
        <v>44885</v>
      </c>
      <c r="W405" s="25"/>
      <c r="X405" s="4"/>
      <c r="Y405" s="4"/>
      <c r="AA405" s="14"/>
      <c r="AE405" s="9"/>
      <c r="AF405" s="9"/>
      <c r="AG405" s="9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</row>
    <row r="406" spans="1:135" x14ac:dyDescent="0.2">
      <c r="A406" s="103">
        <f t="shared" si="549"/>
        <v>44884</v>
      </c>
      <c r="B406" s="100">
        <f t="shared" si="546"/>
        <v>1125.2381253999999</v>
      </c>
      <c r="C406" s="3">
        <f t="shared" si="564"/>
        <v>1111.8881154200001</v>
      </c>
      <c r="D406" s="104">
        <f t="shared" si="559"/>
        <v>1044.6790000000001</v>
      </c>
      <c r="E406" s="137">
        <f>IF(DAY(A405)=$A$5,VLOOKUP(A405,[1]A!$E$15:$G$200,3),E405)</f>
        <v>1045.616</v>
      </c>
      <c r="F406" s="105">
        <f t="shared" si="560"/>
        <v>44825</v>
      </c>
      <c r="G406" s="159">
        <f t="shared" si="561"/>
        <v>8.9692623284265416E-4</v>
      </c>
      <c r="H406" s="106">
        <f t="shared" si="550"/>
        <v>30</v>
      </c>
      <c r="I406" s="106">
        <f t="shared" si="551"/>
        <v>31</v>
      </c>
      <c r="J406" s="100">
        <f t="shared" si="552"/>
        <v>1.0008679805755631</v>
      </c>
      <c r="K406" s="3">
        <v>1</v>
      </c>
      <c r="L406" s="100">
        <f t="shared" si="513"/>
        <v>1.00086798</v>
      </c>
      <c r="M406" s="100">
        <f t="shared" si="547"/>
        <v>1112.85321206</v>
      </c>
      <c r="N406" s="24">
        <f t="shared" si="562"/>
        <v>0</v>
      </c>
      <c r="O406" s="99">
        <f t="shared" si="553"/>
        <v>0</v>
      </c>
      <c r="P406" s="100">
        <f t="shared" si="511"/>
        <v>0</v>
      </c>
      <c r="Q406" s="99">
        <f t="shared" si="554"/>
        <v>0.14710000000000001</v>
      </c>
      <c r="R406" s="8">
        <f t="shared" si="555"/>
        <v>1.0111289729999999</v>
      </c>
      <c r="S406" s="100">
        <f t="shared" si="556"/>
        <v>12.384913340000001</v>
      </c>
      <c r="T406" s="100">
        <f t="shared" si="557"/>
        <v>0</v>
      </c>
      <c r="U406" s="109" t="str">
        <f t="shared" ref="U406" si="574">U405</f>
        <v>J=</v>
      </c>
      <c r="V406" s="140">
        <f t="shared" si="515"/>
        <v>44885</v>
      </c>
      <c r="W406" s="4"/>
      <c r="X406" s="4"/>
      <c r="Y406" s="4"/>
      <c r="AE406" s="9"/>
      <c r="AF406" s="9"/>
      <c r="AG406" s="9"/>
    </row>
    <row r="407" spans="1:135" x14ac:dyDescent="0.2">
      <c r="A407" s="103">
        <f t="shared" si="549"/>
        <v>44885</v>
      </c>
      <c r="B407" s="100">
        <f t="shared" si="546"/>
        <v>1125.68586908</v>
      </c>
      <c r="C407" s="3">
        <f t="shared" si="564"/>
        <v>1111.8881154200001</v>
      </c>
      <c r="D407" s="104">
        <f t="shared" si="559"/>
        <v>1044.6790000000001</v>
      </c>
      <c r="E407" s="137">
        <f>IF(DAY(A406)=$A$5,VLOOKUP(A406,[1]A!$E$15:$G$200,3),E406)</f>
        <v>1045.616</v>
      </c>
      <c r="F407" s="105">
        <f t="shared" si="560"/>
        <v>44825</v>
      </c>
      <c r="G407" s="159">
        <f t="shared" si="561"/>
        <v>8.9692623284265416E-4</v>
      </c>
      <c r="H407" s="106">
        <f t="shared" si="550"/>
        <v>31</v>
      </c>
      <c r="I407" s="106">
        <f t="shared" si="551"/>
        <v>31</v>
      </c>
      <c r="J407" s="100">
        <f t="shared" si="552"/>
        <v>1.0008969262328427</v>
      </c>
      <c r="K407" s="3">
        <v>1</v>
      </c>
      <c r="L407" s="100">
        <f t="shared" si="513"/>
        <v>1.00089692</v>
      </c>
      <c r="M407" s="100">
        <f t="shared" si="547"/>
        <v>1112.8853901</v>
      </c>
      <c r="N407" s="24">
        <f t="shared" si="562"/>
        <v>14</v>
      </c>
      <c r="O407" s="99">
        <f t="shared" si="553"/>
        <v>0</v>
      </c>
      <c r="P407" s="100">
        <f t="shared" si="511"/>
        <v>0</v>
      </c>
      <c r="Q407" s="99">
        <f t="shared" si="554"/>
        <v>0.14710000000000001</v>
      </c>
      <c r="R407" s="8">
        <f t="shared" si="555"/>
        <v>1.0115020640000001</v>
      </c>
      <c r="S407" s="100">
        <f t="shared" si="556"/>
        <v>12.800478979999999</v>
      </c>
      <c r="T407" s="100">
        <f t="shared" si="557"/>
        <v>12.800478979999999</v>
      </c>
      <c r="U407" s="109" t="str">
        <f t="shared" ref="U407" si="575">U406</f>
        <v>J=</v>
      </c>
      <c r="V407" s="140">
        <f t="shared" si="515"/>
        <v>44885</v>
      </c>
      <c r="W407" s="4"/>
      <c r="X407" s="4"/>
      <c r="Y407" s="4"/>
      <c r="AE407" s="9"/>
      <c r="AF407" s="9"/>
      <c r="AG407" s="9"/>
    </row>
    <row r="408" spans="1:135" x14ac:dyDescent="0.2">
      <c r="A408" s="103">
        <f t="shared" si="549"/>
        <v>44886</v>
      </c>
      <c r="B408" s="100">
        <f t="shared" si="546"/>
        <v>1113.35511959</v>
      </c>
      <c r="C408" s="3">
        <f t="shared" si="564"/>
        <v>1112.8853901</v>
      </c>
      <c r="D408" s="104">
        <f t="shared" si="559"/>
        <v>1045.616</v>
      </c>
      <c r="E408" s="137">
        <f>IF(DAY(A407)=$A$5,VLOOKUP(A407,[1]A!$E$15:$G$200,3),E407)</f>
        <v>1046.896</v>
      </c>
      <c r="F408" s="105">
        <f t="shared" si="560"/>
        <v>44855</v>
      </c>
      <c r="G408" s="159">
        <f t="shared" si="561"/>
        <v>1.2241587733929915E-3</v>
      </c>
      <c r="H408" s="106">
        <f t="shared" si="550"/>
        <v>1</v>
      </c>
      <c r="I408" s="106">
        <f t="shared" si="551"/>
        <v>30</v>
      </c>
      <c r="J408" s="100">
        <f t="shared" si="552"/>
        <v>1.0000407811682617</v>
      </c>
      <c r="K408" s="3">
        <v>1</v>
      </c>
      <c r="L408" s="100">
        <f t="shared" si="513"/>
        <v>1.00004078</v>
      </c>
      <c r="M408" s="100">
        <f t="shared" si="547"/>
        <v>1112.93077356</v>
      </c>
      <c r="N408" s="24">
        <f t="shared" si="562"/>
        <v>0</v>
      </c>
      <c r="O408" s="99">
        <f t="shared" si="553"/>
        <v>0</v>
      </c>
      <c r="P408" s="100">
        <f t="shared" si="511"/>
        <v>0</v>
      </c>
      <c r="Q408" s="99">
        <f t="shared" si="554"/>
        <v>0.14710000000000001</v>
      </c>
      <c r="R408" s="8">
        <f t="shared" si="555"/>
        <v>1.000381287</v>
      </c>
      <c r="S408" s="100">
        <f t="shared" si="556"/>
        <v>0.42434602999999999</v>
      </c>
      <c r="T408" s="100">
        <f t="shared" si="557"/>
        <v>0</v>
      </c>
      <c r="U408" s="109" t="str">
        <f t="shared" ref="U408" si="576">U407</f>
        <v>J=</v>
      </c>
      <c r="V408" s="140">
        <f t="shared" si="515"/>
        <v>44915</v>
      </c>
      <c r="W408" s="4"/>
      <c r="X408" s="4"/>
      <c r="Y408" s="4"/>
      <c r="AE408" s="9"/>
      <c r="AF408" s="9"/>
      <c r="AG408" s="9"/>
    </row>
    <row r="409" spans="1:135" x14ac:dyDescent="0.2">
      <c r="A409" s="103">
        <f t="shared" si="549"/>
        <v>44887</v>
      </c>
      <c r="B409" s="100">
        <f t="shared" si="546"/>
        <v>1113.82504509</v>
      </c>
      <c r="C409" s="3">
        <f t="shared" si="564"/>
        <v>1112.8853901</v>
      </c>
      <c r="D409" s="104">
        <f t="shared" si="559"/>
        <v>1045.616</v>
      </c>
      <c r="E409" s="137">
        <f>IF(DAY(A408)=$A$5,VLOOKUP(A408,[1]A!$E$15:$G$200,3),E408)</f>
        <v>1046.896</v>
      </c>
      <c r="F409" s="105">
        <f t="shared" si="560"/>
        <v>44855</v>
      </c>
      <c r="G409" s="159">
        <f t="shared" si="561"/>
        <v>1.2241587733929915E-3</v>
      </c>
      <c r="H409" s="106">
        <f t="shared" si="550"/>
        <v>2</v>
      </c>
      <c r="I409" s="106">
        <f t="shared" si="551"/>
        <v>30</v>
      </c>
      <c r="J409" s="100">
        <f t="shared" si="552"/>
        <v>1.0000815639996272</v>
      </c>
      <c r="K409" s="3">
        <v>1</v>
      </c>
      <c r="L409" s="100">
        <f t="shared" si="513"/>
        <v>1.0000815599999999</v>
      </c>
      <c r="M409" s="100">
        <f t="shared" si="547"/>
        <v>1112.97615703</v>
      </c>
      <c r="N409" s="24">
        <f t="shared" si="562"/>
        <v>0</v>
      </c>
      <c r="O409" s="99">
        <f t="shared" si="553"/>
        <v>0</v>
      </c>
      <c r="P409" s="100">
        <f t="shared" si="511"/>
        <v>0</v>
      </c>
      <c r="Q409" s="99">
        <f t="shared" si="554"/>
        <v>0.14710000000000001</v>
      </c>
      <c r="R409" s="8">
        <f t="shared" si="555"/>
        <v>1.0007627189999999</v>
      </c>
      <c r="S409" s="100">
        <f t="shared" si="556"/>
        <v>0.84888806000000006</v>
      </c>
      <c r="T409" s="100">
        <f t="shared" si="557"/>
        <v>0</v>
      </c>
      <c r="U409" s="109" t="str">
        <f t="shared" ref="U409" si="577">U408</f>
        <v>J=</v>
      </c>
      <c r="V409" s="140">
        <f t="shared" si="515"/>
        <v>44915</v>
      </c>
      <c r="W409" s="4"/>
      <c r="X409" s="4"/>
      <c r="Y409" s="4"/>
      <c r="AE409" s="9"/>
      <c r="AF409" s="9"/>
      <c r="AG409" s="9"/>
    </row>
    <row r="410" spans="1:135" x14ac:dyDescent="0.2">
      <c r="A410" s="103">
        <f t="shared" si="549"/>
        <v>44888</v>
      </c>
      <c r="B410" s="100">
        <f t="shared" si="546"/>
        <v>1114.2951665800001</v>
      </c>
      <c r="C410" s="3">
        <f t="shared" si="564"/>
        <v>1112.8853901</v>
      </c>
      <c r="D410" s="104">
        <f t="shared" si="559"/>
        <v>1045.616</v>
      </c>
      <c r="E410" s="137">
        <f>IF(DAY(A409)=$A$5,VLOOKUP(A409,[1]A!$E$15:$G$200,3),E409)</f>
        <v>1046.896</v>
      </c>
      <c r="F410" s="105">
        <f t="shared" si="560"/>
        <v>44855</v>
      </c>
      <c r="G410" s="159">
        <f t="shared" si="561"/>
        <v>1.2241587733929915E-3</v>
      </c>
      <c r="H410" s="106">
        <f t="shared" si="550"/>
        <v>3</v>
      </c>
      <c r="I410" s="106">
        <f t="shared" si="551"/>
        <v>30</v>
      </c>
      <c r="J410" s="100">
        <f t="shared" si="552"/>
        <v>1.0001223484941641</v>
      </c>
      <c r="K410" s="3">
        <v>1</v>
      </c>
      <c r="L410" s="100">
        <f t="shared" si="513"/>
        <v>1.0001223400000001</v>
      </c>
      <c r="M410" s="100">
        <f t="shared" si="547"/>
        <v>1113.02154049</v>
      </c>
      <c r="N410" s="24">
        <f t="shared" si="562"/>
        <v>0</v>
      </c>
      <c r="O410" s="99">
        <f t="shared" si="553"/>
        <v>0</v>
      </c>
      <c r="P410" s="100">
        <f t="shared" si="511"/>
        <v>0</v>
      </c>
      <c r="Q410" s="99">
        <f t="shared" si="554"/>
        <v>0.14710000000000001</v>
      </c>
      <c r="R410" s="8">
        <f t="shared" si="555"/>
        <v>1.0011442960000001</v>
      </c>
      <c r="S410" s="100">
        <f t="shared" si="556"/>
        <v>1.27362609</v>
      </c>
      <c r="T410" s="100">
        <f t="shared" si="557"/>
        <v>0</v>
      </c>
      <c r="U410" s="109" t="str">
        <f t="shared" ref="U410" si="578">U409</f>
        <v>J=</v>
      </c>
      <c r="V410" s="140">
        <f t="shared" si="515"/>
        <v>44915</v>
      </c>
      <c r="W410" s="4"/>
      <c r="X410" s="4"/>
      <c r="Y410" s="4"/>
      <c r="AE410" s="9"/>
      <c r="AF410" s="9"/>
      <c r="AG410" s="9"/>
    </row>
    <row r="411" spans="1:135" x14ac:dyDescent="0.2">
      <c r="A411" s="103">
        <f t="shared" si="549"/>
        <v>44889</v>
      </c>
      <c r="B411" s="100">
        <f t="shared" si="546"/>
        <v>1114.7654963800001</v>
      </c>
      <c r="C411" s="3">
        <f t="shared" si="564"/>
        <v>1112.8853901</v>
      </c>
      <c r="D411" s="104">
        <f t="shared" si="559"/>
        <v>1045.616</v>
      </c>
      <c r="E411" s="137">
        <f>IF(DAY(A410)=$A$5,VLOOKUP(A410,[1]A!$E$15:$G$200,3),E410)</f>
        <v>1046.896</v>
      </c>
      <c r="F411" s="105">
        <f t="shared" si="560"/>
        <v>44855</v>
      </c>
      <c r="G411" s="159">
        <f t="shared" si="561"/>
        <v>1.2241587733929915E-3</v>
      </c>
      <c r="H411" s="106">
        <f t="shared" si="550"/>
        <v>4</v>
      </c>
      <c r="I411" s="106">
        <f t="shared" si="551"/>
        <v>30</v>
      </c>
      <c r="J411" s="100">
        <f t="shared" si="552"/>
        <v>1.0001631346519404</v>
      </c>
      <c r="K411" s="3">
        <v>1</v>
      </c>
      <c r="L411" s="100">
        <f t="shared" si="513"/>
        <v>1.00016313</v>
      </c>
      <c r="M411" s="100">
        <f t="shared" si="547"/>
        <v>1113.06693509</v>
      </c>
      <c r="N411" s="24">
        <f t="shared" si="562"/>
        <v>0</v>
      </c>
      <c r="O411" s="99">
        <f t="shared" si="553"/>
        <v>0</v>
      </c>
      <c r="P411" s="100">
        <f t="shared" si="511"/>
        <v>0</v>
      </c>
      <c r="Q411" s="99">
        <f t="shared" si="554"/>
        <v>0.14710000000000001</v>
      </c>
      <c r="R411" s="8">
        <f t="shared" si="555"/>
        <v>1.0015260189999999</v>
      </c>
      <c r="S411" s="100">
        <f t="shared" si="556"/>
        <v>1.69856129</v>
      </c>
      <c r="T411" s="100">
        <f t="shared" si="557"/>
        <v>0</v>
      </c>
      <c r="U411" s="109" t="str">
        <f t="shared" ref="U411" si="579">U410</f>
        <v>J=</v>
      </c>
      <c r="V411" s="140">
        <f t="shared" si="515"/>
        <v>44915</v>
      </c>
      <c r="W411" s="4"/>
      <c r="X411" s="4"/>
      <c r="Y411" s="4"/>
      <c r="AE411" s="9"/>
      <c r="AF411" s="9"/>
      <c r="AG411" s="9"/>
    </row>
    <row r="412" spans="1:135" x14ac:dyDescent="0.2">
      <c r="A412" s="103">
        <f t="shared" si="549"/>
        <v>44890</v>
      </c>
      <c r="B412" s="100">
        <f t="shared" si="546"/>
        <v>1115.23602222</v>
      </c>
      <c r="C412" s="3">
        <f t="shared" si="564"/>
        <v>1112.8853901</v>
      </c>
      <c r="D412" s="104">
        <f t="shared" si="559"/>
        <v>1045.616</v>
      </c>
      <c r="E412" s="137">
        <f>IF(DAY(A411)=$A$5,VLOOKUP(A411,[1]A!$E$15:$G$200,3),E411)</f>
        <v>1046.896</v>
      </c>
      <c r="F412" s="105">
        <f t="shared" si="560"/>
        <v>44855</v>
      </c>
      <c r="G412" s="159">
        <f t="shared" si="561"/>
        <v>1.2241587733929915E-3</v>
      </c>
      <c r="H412" s="106">
        <f t="shared" si="550"/>
        <v>5</v>
      </c>
      <c r="I412" s="106">
        <f t="shared" si="551"/>
        <v>30</v>
      </c>
      <c r="J412" s="100">
        <f t="shared" si="552"/>
        <v>1.0002039224730237</v>
      </c>
      <c r="K412" s="3">
        <v>1</v>
      </c>
      <c r="L412" s="100">
        <f t="shared" si="513"/>
        <v>1.0002039199999999</v>
      </c>
      <c r="M412" s="100">
        <f t="shared" si="547"/>
        <v>1113.1123296799999</v>
      </c>
      <c r="N412" s="24">
        <f t="shared" si="562"/>
        <v>0</v>
      </c>
      <c r="O412" s="99">
        <f t="shared" si="553"/>
        <v>0</v>
      </c>
      <c r="P412" s="100">
        <f t="shared" si="511"/>
        <v>0</v>
      </c>
      <c r="Q412" s="99">
        <f t="shared" si="554"/>
        <v>0.14710000000000001</v>
      </c>
      <c r="R412" s="8">
        <f t="shared" si="555"/>
        <v>1.001907887</v>
      </c>
      <c r="S412" s="100">
        <f t="shared" si="556"/>
        <v>2.12369254</v>
      </c>
      <c r="T412" s="100">
        <f t="shared" si="557"/>
        <v>0</v>
      </c>
      <c r="U412" s="109" t="str">
        <f t="shared" ref="U412" si="580">U411</f>
        <v>J=</v>
      </c>
      <c r="V412" s="140">
        <f t="shared" si="515"/>
        <v>44915</v>
      </c>
      <c r="W412" s="4"/>
      <c r="X412" s="4"/>
      <c r="Y412" s="4"/>
      <c r="AE412" s="9"/>
      <c r="AF412" s="9"/>
      <c r="AG412" s="9"/>
    </row>
    <row r="413" spans="1:135" x14ac:dyDescent="0.2">
      <c r="A413" s="103">
        <f t="shared" si="549"/>
        <v>44891</v>
      </c>
      <c r="B413" s="100">
        <f t="shared" si="546"/>
        <v>1115.7067452599999</v>
      </c>
      <c r="C413" s="3">
        <f t="shared" si="564"/>
        <v>1112.8853901</v>
      </c>
      <c r="D413" s="104">
        <f t="shared" si="559"/>
        <v>1045.616</v>
      </c>
      <c r="E413" s="137">
        <f>IF(DAY(A412)=$A$5,VLOOKUP(A412,[1]A!$E$15:$G$200,3),E412)</f>
        <v>1046.896</v>
      </c>
      <c r="F413" s="105">
        <f t="shared" si="560"/>
        <v>44855</v>
      </c>
      <c r="G413" s="159">
        <f t="shared" si="561"/>
        <v>1.2241587733929915E-3</v>
      </c>
      <c r="H413" s="106">
        <f t="shared" si="550"/>
        <v>6</v>
      </c>
      <c r="I413" s="106">
        <f t="shared" si="551"/>
        <v>30</v>
      </c>
      <c r="J413" s="100">
        <f t="shared" si="552"/>
        <v>1.0002447119574822</v>
      </c>
      <c r="K413" s="3">
        <v>1</v>
      </c>
      <c r="L413" s="100">
        <f t="shared" si="513"/>
        <v>1.00024471</v>
      </c>
      <c r="M413" s="100">
        <f t="shared" si="547"/>
        <v>1113.1577242799999</v>
      </c>
      <c r="N413" s="24">
        <f t="shared" si="562"/>
        <v>0</v>
      </c>
      <c r="O413" s="99">
        <f t="shared" si="553"/>
        <v>0</v>
      </c>
      <c r="P413" s="100">
        <f t="shared" si="511"/>
        <v>0</v>
      </c>
      <c r="Q413" s="99">
        <f t="shared" si="554"/>
        <v>0.14710000000000001</v>
      </c>
      <c r="R413" s="8">
        <f t="shared" si="555"/>
        <v>1.0022899009999999</v>
      </c>
      <c r="S413" s="100">
        <f t="shared" si="556"/>
        <v>2.5490209799999999</v>
      </c>
      <c r="T413" s="100">
        <f t="shared" si="557"/>
        <v>0</v>
      </c>
      <c r="U413" s="109" t="str">
        <f t="shared" ref="U413" si="581">U412</f>
        <v>J=</v>
      </c>
      <c r="V413" s="140">
        <f t="shared" si="515"/>
        <v>44915</v>
      </c>
      <c r="W413" s="4"/>
      <c r="X413" s="4"/>
      <c r="Y413" s="4"/>
      <c r="AE413" s="9"/>
      <c r="AF413" s="9"/>
      <c r="AG413" s="9"/>
    </row>
    <row r="414" spans="1:135" x14ac:dyDescent="0.2">
      <c r="A414" s="103">
        <f t="shared" si="549"/>
        <v>44892</v>
      </c>
      <c r="B414" s="100">
        <f t="shared" si="546"/>
        <v>1116.1776655000001</v>
      </c>
      <c r="C414" s="3">
        <f t="shared" si="564"/>
        <v>1112.8853901</v>
      </c>
      <c r="D414" s="104">
        <f t="shared" si="559"/>
        <v>1045.616</v>
      </c>
      <c r="E414" s="137">
        <f>IF(DAY(A413)=$A$5,VLOOKUP(A413,[1]A!$E$15:$G$200,3),E413)</f>
        <v>1046.896</v>
      </c>
      <c r="F414" s="105">
        <f t="shared" si="560"/>
        <v>44855</v>
      </c>
      <c r="G414" s="159">
        <f t="shared" si="561"/>
        <v>1.2241587733929915E-3</v>
      </c>
      <c r="H414" s="106">
        <f t="shared" si="550"/>
        <v>7</v>
      </c>
      <c r="I414" s="106">
        <f t="shared" si="551"/>
        <v>30</v>
      </c>
      <c r="J414" s="100">
        <f t="shared" si="552"/>
        <v>1.0002855031053834</v>
      </c>
      <c r="K414" s="3">
        <v>1</v>
      </c>
      <c r="L414" s="100">
        <f t="shared" si="513"/>
        <v>1.0002854999999999</v>
      </c>
      <c r="M414" s="100">
        <f t="shared" si="547"/>
        <v>1113.20311887</v>
      </c>
      <c r="N414" s="24">
        <f t="shared" si="562"/>
        <v>0</v>
      </c>
      <c r="O414" s="99">
        <f t="shared" si="553"/>
        <v>0</v>
      </c>
      <c r="P414" s="100">
        <f t="shared" si="511"/>
        <v>0</v>
      </c>
      <c r="Q414" s="99">
        <f t="shared" si="554"/>
        <v>0.14710000000000001</v>
      </c>
      <c r="R414" s="8">
        <f t="shared" si="555"/>
        <v>1.0026720609999999</v>
      </c>
      <c r="S414" s="100">
        <f t="shared" si="556"/>
        <v>2.9745466299999999</v>
      </c>
      <c r="T414" s="100">
        <f t="shared" si="557"/>
        <v>0</v>
      </c>
      <c r="U414" s="109" t="str">
        <f t="shared" ref="U414" si="582">U413</f>
        <v>J=</v>
      </c>
      <c r="V414" s="140">
        <f t="shared" si="515"/>
        <v>44915</v>
      </c>
      <c r="W414" s="4"/>
      <c r="X414" s="4"/>
      <c r="Y414" s="4"/>
      <c r="AE414" s="9"/>
      <c r="AF414" s="9"/>
      <c r="AG414" s="9"/>
    </row>
    <row r="415" spans="1:135" x14ac:dyDescent="0.2">
      <c r="A415" s="103">
        <f t="shared" si="549"/>
        <v>44893</v>
      </c>
      <c r="B415" s="100">
        <f t="shared" si="546"/>
        <v>1116.64878299</v>
      </c>
      <c r="C415" s="3">
        <f t="shared" si="564"/>
        <v>1112.8853901</v>
      </c>
      <c r="D415" s="104">
        <f t="shared" si="559"/>
        <v>1045.616</v>
      </c>
      <c r="E415" s="137">
        <f>IF(DAY(A414)=$A$5,VLOOKUP(A414,[1]A!$E$15:$G$200,3),E414)</f>
        <v>1046.896</v>
      </c>
      <c r="F415" s="105">
        <f t="shared" si="560"/>
        <v>44855</v>
      </c>
      <c r="G415" s="159">
        <f t="shared" si="561"/>
        <v>1.2241587733929915E-3</v>
      </c>
      <c r="H415" s="106">
        <f t="shared" si="550"/>
        <v>8</v>
      </c>
      <c r="I415" s="106">
        <f t="shared" si="551"/>
        <v>30</v>
      </c>
      <c r="J415" s="100">
        <f t="shared" si="552"/>
        <v>1.0003262959167953</v>
      </c>
      <c r="K415" s="3">
        <v>1</v>
      </c>
      <c r="L415" s="100">
        <f t="shared" si="513"/>
        <v>1.0003262900000001</v>
      </c>
      <c r="M415" s="100">
        <f t="shared" si="547"/>
        <v>1113.24851347</v>
      </c>
      <c r="N415" s="24">
        <f t="shared" si="562"/>
        <v>0</v>
      </c>
      <c r="O415" s="99">
        <f t="shared" si="553"/>
        <v>0</v>
      </c>
      <c r="P415" s="100">
        <f t="shared" si="511"/>
        <v>0</v>
      </c>
      <c r="Q415" s="99">
        <f t="shared" si="554"/>
        <v>0.14710000000000001</v>
      </c>
      <c r="R415" s="8">
        <f t="shared" si="555"/>
        <v>1.0030543670000001</v>
      </c>
      <c r="S415" s="100">
        <f t="shared" si="556"/>
        <v>3.4002695200000002</v>
      </c>
      <c r="T415" s="100">
        <f t="shared" si="557"/>
        <v>0</v>
      </c>
      <c r="U415" s="109" t="str">
        <f t="shared" ref="U415" si="583">U414</f>
        <v>J=</v>
      </c>
      <c r="V415" s="140">
        <f t="shared" si="515"/>
        <v>44915</v>
      </c>
      <c r="W415" s="4"/>
      <c r="X415" s="4"/>
      <c r="Y415" s="4"/>
      <c r="AE415" s="9"/>
      <c r="AF415" s="9"/>
      <c r="AG415" s="9"/>
    </row>
    <row r="416" spans="1:135" x14ac:dyDescent="0.2">
      <c r="A416" s="103">
        <f t="shared" si="549"/>
        <v>44894</v>
      </c>
      <c r="B416" s="100">
        <f t="shared" si="546"/>
        <v>1117.12010777</v>
      </c>
      <c r="C416" s="3">
        <f t="shared" si="564"/>
        <v>1112.8853901</v>
      </c>
      <c r="D416" s="104">
        <f t="shared" si="559"/>
        <v>1045.616</v>
      </c>
      <c r="E416" s="137">
        <f>IF(DAY(A415)=$A$5,VLOOKUP(A415,[1]A!$E$15:$G$200,3),E415)</f>
        <v>1046.896</v>
      </c>
      <c r="F416" s="105">
        <f t="shared" si="560"/>
        <v>44855</v>
      </c>
      <c r="G416" s="159">
        <f t="shared" si="561"/>
        <v>1.2241587733929915E-3</v>
      </c>
      <c r="H416" s="106">
        <f t="shared" si="550"/>
        <v>9</v>
      </c>
      <c r="I416" s="106">
        <f t="shared" si="551"/>
        <v>30</v>
      </c>
      <c r="J416" s="100">
        <f t="shared" si="552"/>
        <v>1.0003670903917856</v>
      </c>
      <c r="K416" s="3">
        <v>1</v>
      </c>
      <c r="L416" s="100">
        <f t="shared" si="513"/>
        <v>1.0003670899999999</v>
      </c>
      <c r="M416" s="100">
        <f t="shared" si="547"/>
        <v>1113.29391919</v>
      </c>
      <c r="N416" s="24">
        <f t="shared" si="562"/>
        <v>0</v>
      </c>
      <c r="O416" s="99">
        <f t="shared" si="553"/>
        <v>0</v>
      </c>
      <c r="P416" s="100">
        <f t="shared" si="511"/>
        <v>0</v>
      </c>
      <c r="Q416" s="99">
        <f t="shared" si="554"/>
        <v>0.14710000000000001</v>
      </c>
      <c r="R416" s="8">
        <f t="shared" si="555"/>
        <v>1.003436818</v>
      </c>
      <c r="S416" s="100">
        <f t="shared" si="556"/>
        <v>3.8261885800000002</v>
      </c>
      <c r="T416" s="100">
        <f t="shared" si="557"/>
        <v>0</v>
      </c>
      <c r="U416" s="109" t="str">
        <f t="shared" ref="U416" si="584">U415</f>
        <v>J=</v>
      </c>
      <c r="V416" s="140">
        <f t="shared" si="515"/>
        <v>44915</v>
      </c>
      <c r="W416" s="4"/>
      <c r="X416" s="4"/>
      <c r="Y416" s="4"/>
      <c r="AE416" s="9"/>
      <c r="AF416" s="9"/>
      <c r="AG416" s="9"/>
    </row>
    <row r="417" spans="1:33" x14ac:dyDescent="0.2">
      <c r="A417" s="103">
        <f t="shared" si="549"/>
        <v>44895</v>
      </c>
      <c r="B417" s="100">
        <f t="shared" si="546"/>
        <v>1117.59161866</v>
      </c>
      <c r="C417" s="3">
        <f t="shared" si="564"/>
        <v>1112.8853901</v>
      </c>
      <c r="D417" s="104">
        <f t="shared" si="559"/>
        <v>1045.616</v>
      </c>
      <c r="E417" s="137">
        <f>IF(DAY(A416)=$A$5,VLOOKUP(A416,[1]A!$E$15:$G$200,3),E416)</f>
        <v>1046.896</v>
      </c>
      <c r="F417" s="105">
        <f t="shared" si="560"/>
        <v>44855</v>
      </c>
      <c r="G417" s="159">
        <f t="shared" si="561"/>
        <v>1.2241587733929915E-3</v>
      </c>
      <c r="H417" s="106">
        <f t="shared" si="550"/>
        <v>10</v>
      </c>
      <c r="I417" s="106">
        <f t="shared" si="551"/>
        <v>30</v>
      </c>
      <c r="J417" s="100">
        <f t="shared" si="552"/>
        <v>1.0004078865304225</v>
      </c>
      <c r="K417" s="3">
        <v>1</v>
      </c>
      <c r="L417" s="100">
        <f t="shared" si="513"/>
        <v>1.00040788</v>
      </c>
      <c r="M417" s="100">
        <f t="shared" si="547"/>
        <v>1113.33931379</v>
      </c>
      <c r="N417" s="24">
        <f t="shared" si="562"/>
        <v>0</v>
      </c>
      <c r="O417" s="99">
        <f t="shared" si="553"/>
        <v>0</v>
      </c>
      <c r="P417" s="100">
        <f t="shared" si="511"/>
        <v>0</v>
      </c>
      <c r="Q417" s="99">
        <f t="shared" si="554"/>
        <v>0.14710000000000001</v>
      </c>
      <c r="R417" s="8">
        <f t="shared" si="555"/>
        <v>1.0038194149999999</v>
      </c>
      <c r="S417" s="100">
        <f t="shared" si="556"/>
        <v>4.2523048699999997</v>
      </c>
      <c r="T417" s="100">
        <f t="shared" si="557"/>
        <v>0</v>
      </c>
      <c r="U417" s="109" t="str">
        <f t="shared" ref="U417" si="585">U416</f>
        <v>J=</v>
      </c>
      <c r="V417" s="140">
        <f t="shared" si="515"/>
        <v>44915</v>
      </c>
      <c r="W417" s="4"/>
      <c r="X417" s="4"/>
      <c r="Y417" s="4"/>
      <c r="AE417" s="9"/>
      <c r="AF417" s="9"/>
      <c r="AG417" s="9"/>
    </row>
    <row r="418" spans="1:33" x14ac:dyDescent="0.2">
      <c r="A418" s="103">
        <f t="shared" si="549"/>
        <v>44896</v>
      </c>
      <c r="B418" s="100">
        <f t="shared" si="546"/>
        <v>1118.0633380100001</v>
      </c>
      <c r="C418" s="3">
        <f t="shared" si="564"/>
        <v>1112.8853901</v>
      </c>
      <c r="D418" s="104">
        <f t="shared" si="559"/>
        <v>1045.616</v>
      </c>
      <c r="E418" s="137">
        <f>IF(DAY(A417)=$A$5,VLOOKUP(A417,[1]A!$E$15:$G$200,3),E417)</f>
        <v>1046.896</v>
      </c>
      <c r="F418" s="105">
        <f t="shared" si="560"/>
        <v>44855</v>
      </c>
      <c r="G418" s="159">
        <f t="shared" si="561"/>
        <v>1.2241587733929915E-3</v>
      </c>
      <c r="H418" s="106">
        <f t="shared" si="550"/>
        <v>11</v>
      </c>
      <c r="I418" s="106">
        <f t="shared" si="551"/>
        <v>30</v>
      </c>
      <c r="J418" s="100">
        <f t="shared" si="552"/>
        <v>1.0004486843327733</v>
      </c>
      <c r="K418" s="3">
        <v>1</v>
      </c>
      <c r="L418" s="100">
        <f t="shared" si="513"/>
        <v>1.0004486800000001</v>
      </c>
      <c r="M418" s="100">
        <f t="shared" si="547"/>
        <v>1113.38471951</v>
      </c>
      <c r="N418" s="24">
        <f t="shared" si="562"/>
        <v>0</v>
      </c>
      <c r="O418" s="99">
        <f t="shared" si="553"/>
        <v>0</v>
      </c>
      <c r="P418" s="100">
        <f t="shared" si="511"/>
        <v>0</v>
      </c>
      <c r="Q418" s="99">
        <f t="shared" si="554"/>
        <v>0.14710000000000001</v>
      </c>
      <c r="R418" s="8">
        <f t="shared" si="555"/>
        <v>1.004202158</v>
      </c>
      <c r="S418" s="100">
        <f t="shared" si="556"/>
        <v>4.6786184999999998</v>
      </c>
      <c r="T418" s="100">
        <f t="shared" si="557"/>
        <v>0</v>
      </c>
      <c r="U418" s="109" t="str">
        <f t="shared" ref="U418" si="586">U417</f>
        <v>J=</v>
      </c>
      <c r="V418" s="140">
        <f t="shared" si="515"/>
        <v>44915</v>
      </c>
      <c r="W418" s="4"/>
      <c r="X418" s="4"/>
      <c r="Y418" s="4"/>
      <c r="AE418" s="9"/>
      <c r="AF418" s="9"/>
      <c r="AG418" s="9"/>
    </row>
    <row r="419" spans="1:33" x14ac:dyDescent="0.2">
      <c r="A419" s="103">
        <f t="shared" si="549"/>
        <v>44897</v>
      </c>
      <c r="B419" s="100">
        <f t="shared" si="546"/>
        <v>1118.5352546900001</v>
      </c>
      <c r="C419" s="3">
        <f t="shared" si="564"/>
        <v>1112.8853901</v>
      </c>
      <c r="D419" s="104">
        <f t="shared" si="559"/>
        <v>1045.616</v>
      </c>
      <c r="E419" s="137">
        <f>IF(DAY(A418)=$A$5,VLOOKUP(A418,[1]A!$E$15:$G$200,3),E418)</f>
        <v>1046.896</v>
      </c>
      <c r="F419" s="105">
        <f t="shared" si="560"/>
        <v>44855</v>
      </c>
      <c r="G419" s="159">
        <f t="shared" si="561"/>
        <v>1.2241587733929915E-3</v>
      </c>
      <c r="H419" s="106">
        <f t="shared" si="550"/>
        <v>12</v>
      </c>
      <c r="I419" s="106">
        <f t="shared" si="551"/>
        <v>30</v>
      </c>
      <c r="J419" s="100">
        <f t="shared" si="552"/>
        <v>1.0004894837989065</v>
      </c>
      <c r="K419" s="3">
        <v>1</v>
      </c>
      <c r="L419" s="100">
        <f t="shared" si="513"/>
        <v>1.0004894799999999</v>
      </c>
      <c r="M419" s="100">
        <f t="shared" si="547"/>
        <v>1113.4301252400001</v>
      </c>
      <c r="N419" s="24">
        <f t="shared" si="562"/>
        <v>0</v>
      </c>
      <c r="O419" s="99">
        <f t="shared" si="553"/>
        <v>0</v>
      </c>
      <c r="P419" s="100">
        <f t="shared" si="511"/>
        <v>0</v>
      </c>
      <c r="Q419" s="99">
        <f t="shared" si="554"/>
        <v>0.14710000000000001</v>
      </c>
      <c r="R419" s="8">
        <f t="shared" si="555"/>
        <v>1.004585047</v>
      </c>
      <c r="S419" s="100">
        <f t="shared" si="556"/>
        <v>5.1051294499999997</v>
      </c>
      <c r="T419" s="100">
        <f t="shared" si="557"/>
        <v>0</v>
      </c>
      <c r="U419" s="109" t="str">
        <f t="shared" ref="U419" si="587">U418</f>
        <v>J=</v>
      </c>
      <c r="V419" s="140">
        <f t="shared" si="515"/>
        <v>44915</v>
      </c>
      <c r="W419" s="4"/>
      <c r="X419" s="4"/>
      <c r="Y419" s="4"/>
      <c r="AE419" s="9"/>
      <c r="AF419" s="9"/>
      <c r="AG419" s="9"/>
    </row>
    <row r="420" spans="1:33" x14ac:dyDescent="0.2">
      <c r="A420" s="103">
        <f t="shared" si="549"/>
        <v>44898</v>
      </c>
      <c r="B420" s="100">
        <f t="shared" si="546"/>
        <v>1119.0073675799999</v>
      </c>
      <c r="C420" s="3">
        <f t="shared" si="564"/>
        <v>1112.8853901</v>
      </c>
      <c r="D420" s="104">
        <f t="shared" si="559"/>
        <v>1045.616</v>
      </c>
      <c r="E420" s="137">
        <f>IF(DAY(A419)=$A$5,VLOOKUP(A419,[1]A!$E$15:$G$200,3),E419)</f>
        <v>1046.896</v>
      </c>
      <c r="F420" s="105">
        <f t="shared" si="560"/>
        <v>44855</v>
      </c>
      <c r="G420" s="159">
        <f t="shared" si="561"/>
        <v>1.2241587733929915E-3</v>
      </c>
      <c r="H420" s="106">
        <f t="shared" si="550"/>
        <v>13</v>
      </c>
      <c r="I420" s="106">
        <f t="shared" si="551"/>
        <v>30</v>
      </c>
      <c r="J420" s="100">
        <f t="shared" si="552"/>
        <v>1.0005302849288893</v>
      </c>
      <c r="K420" s="3">
        <v>1</v>
      </c>
      <c r="L420" s="100">
        <f t="shared" si="513"/>
        <v>1.00053028</v>
      </c>
      <c r="M420" s="100">
        <f t="shared" si="547"/>
        <v>1113.47553096</v>
      </c>
      <c r="N420" s="24">
        <f t="shared" si="562"/>
        <v>0</v>
      </c>
      <c r="O420" s="99">
        <f t="shared" si="553"/>
        <v>0</v>
      </c>
      <c r="P420" s="100">
        <f t="shared" si="511"/>
        <v>0</v>
      </c>
      <c r="Q420" s="99">
        <f t="shared" si="554"/>
        <v>0.14710000000000001</v>
      </c>
      <c r="R420" s="8">
        <f t="shared" si="555"/>
        <v>1.0049680809999999</v>
      </c>
      <c r="S420" s="100">
        <f t="shared" si="556"/>
        <v>5.53183662</v>
      </c>
      <c r="T420" s="100">
        <f t="shared" si="557"/>
        <v>0</v>
      </c>
      <c r="U420" s="109" t="str">
        <f t="shared" ref="U420" si="588">U419</f>
        <v>J=</v>
      </c>
      <c r="V420" s="140">
        <f t="shared" si="515"/>
        <v>44915</v>
      </c>
      <c r="W420" s="4"/>
      <c r="X420" s="4"/>
      <c r="Y420" s="4"/>
      <c r="AE420" s="9"/>
      <c r="AF420" s="9"/>
      <c r="AG420" s="9"/>
    </row>
    <row r="421" spans="1:33" x14ac:dyDescent="0.2">
      <c r="A421" s="103">
        <f t="shared" si="549"/>
        <v>44899</v>
      </c>
      <c r="B421" s="100">
        <f t="shared" si="546"/>
        <v>1119.4796789499999</v>
      </c>
      <c r="C421" s="3">
        <f t="shared" si="564"/>
        <v>1112.8853901</v>
      </c>
      <c r="D421" s="104">
        <f t="shared" si="559"/>
        <v>1045.616</v>
      </c>
      <c r="E421" s="137">
        <f>IF(DAY(A420)=$A$5,VLOOKUP(A420,[1]A!$E$15:$G$200,3),E420)</f>
        <v>1046.896</v>
      </c>
      <c r="F421" s="105">
        <f t="shared" si="560"/>
        <v>44855</v>
      </c>
      <c r="G421" s="159">
        <f t="shared" si="561"/>
        <v>1.2241587733929915E-3</v>
      </c>
      <c r="H421" s="106">
        <f t="shared" si="550"/>
        <v>14</v>
      </c>
      <c r="I421" s="106">
        <f t="shared" si="551"/>
        <v>30</v>
      </c>
      <c r="J421" s="100">
        <f t="shared" si="552"/>
        <v>1.0005710877227898</v>
      </c>
      <c r="K421" s="3">
        <v>1</v>
      </c>
      <c r="L421" s="100">
        <f t="shared" si="513"/>
        <v>1.0005710800000001</v>
      </c>
      <c r="M421" s="100">
        <f t="shared" si="547"/>
        <v>1113.52093668</v>
      </c>
      <c r="N421" s="24">
        <f t="shared" si="562"/>
        <v>0</v>
      </c>
      <c r="O421" s="99">
        <f t="shared" si="553"/>
        <v>0</v>
      </c>
      <c r="P421" s="100">
        <f t="shared" si="511"/>
        <v>0</v>
      </c>
      <c r="Q421" s="99">
        <f t="shared" si="554"/>
        <v>0.14710000000000001</v>
      </c>
      <c r="R421" s="8">
        <f t="shared" si="555"/>
        <v>1.005351262</v>
      </c>
      <c r="S421" s="100">
        <f t="shared" si="556"/>
        <v>5.9587422700000001</v>
      </c>
      <c r="T421" s="100">
        <f t="shared" si="557"/>
        <v>0</v>
      </c>
      <c r="U421" s="109" t="str">
        <f t="shared" ref="U421" si="589">U420</f>
        <v>J=</v>
      </c>
      <c r="V421" s="140">
        <f t="shared" si="515"/>
        <v>44915</v>
      </c>
      <c r="W421" s="4"/>
      <c r="X421" s="4"/>
      <c r="Y421" s="4"/>
      <c r="AE421" s="9"/>
      <c r="AF421" s="9"/>
      <c r="AG421" s="9"/>
    </row>
    <row r="422" spans="1:33" x14ac:dyDescent="0.2">
      <c r="A422" s="103">
        <f t="shared" si="549"/>
        <v>44900</v>
      </c>
      <c r="B422" s="100">
        <f t="shared" si="546"/>
        <v>1119.9521989</v>
      </c>
      <c r="C422" s="3">
        <f t="shared" si="564"/>
        <v>1112.8853901</v>
      </c>
      <c r="D422" s="104">
        <f t="shared" si="559"/>
        <v>1045.616</v>
      </c>
      <c r="E422" s="137">
        <f>IF(DAY(A421)=$A$5,VLOOKUP(A421,[1]A!$E$15:$G$200,3),E421)</f>
        <v>1046.896</v>
      </c>
      <c r="F422" s="105">
        <f t="shared" si="560"/>
        <v>44855</v>
      </c>
      <c r="G422" s="159">
        <f t="shared" si="561"/>
        <v>1.2241587733929915E-3</v>
      </c>
      <c r="H422" s="106">
        <f t="shared" si="550"/>
        <v>15</v>
      </c>
      <c r="I422" s="106">
        <f t="shared" si="551"/>
        <v>30</v>
      </c>
      <c r="J422" s="100">
        <f t="shared" si="552"/>
        <v>1.0006118921806761</v>
      </c>
      <c r="K422" s="3">
        <v>1</v>
      </c>
      <c r="L422" s="100">
        <f t="shared" si="513"/>
        <v>1.0006118900000001</v>
      </c>
      <c r="M422" s="100">
        <f t="shared" si="547"/>
        <v>1113.5663535399999</v>
      </c>
      <c r="N422" s="24">
        <f t="shared" si="562"/>
        <v>0</v>
      </c>
      <c r="O422" s="99">
        <f t="shared" si="553"/>
        <v>0</v>
      </c>
      <c r="P422" s="100">
        <f t="shared" si="511"/>
        <v>0</v>
      </c>
      <c r="Q422" s="99">
        <f t="shared" si="554"/>
        <v>0.14710000000000001</v>
      </c>
      <c r="R422" s="8">
        <f t="shared" si="555"/>
        <v>1.005734589</v>
      </c>
      <c r="S422" s="100">
        <f t="shared" si="556"/>
        <v>6.3858453600000002</v>
      </c>
      <c r="T422" s="100">
        <f t="shared" si="557"/>
        <v>0</v>
      </c>
      <c r="U422" s="109" t="str">
        <f t="shared" ref="U422" si="590">U421</f>
        <v>J=</v>
      </c>
      <c r="V422" s="140">
        <f t="shared" si="515"/>
        <v>44915</v>
      </c>
      <c r="W422" s="4"/>
      <c r="X422" s="4"/>
      <c r="Y422" s="4"/>
      <c r="AE422" s="9"/>
      <c r="AF422" s="9"/>
      <c r="AG422" s="9"/>
    </row>
    <row r="423" spans="1:33" x14ac:dyDescent="0.2">
      <c r="A423" s="103">
        <f t="shared" si="549"/>
        <v>44901</v>
      </c>
      <c r="B423" s="100">
        <f t="shared" si="546"/>
        <v>1120.4249050400001</v>
      </c>
      <c r="C423" s="3">
        <f t="shared" si="564"/>
        <v>1112.8853901</v>
      </c>
      <c r="D423" s="104">
        <f t="shared" si="559"/>
        <v>1045.616</v>
      </c>
      <c r="E423" s="137">
        <f>IF(DAY(A422)=$A$5,VLOOKUP(A422,[1]A!$E$15:$G$200,3),E422)</f>
        <v>1046.896</v>
      </c>
      <c r="F423" s="105">
        <f t="shared" si="560"/>
        <v>44855</v>
      </c>
      <c r="G423" s="159">
        <f t="shared" si="561"/>
        <v>1.2241587733929915E-3</v>
      </c>
      <c r="H423" s="106">
        <f t="shared" si="550"/>
        <v>16</v>
      </c>
      <c r="I423" s="106">
        <f t="shared" si="551"/>
        <v>30</v>
      </c>
      <c r="J423" s="100">
        <f t="shared" si="552"/>
        <v>1.0006526983026158</v>
      </c>
      <c r="K423" s="3">
        <v>1</v>
      </c>
      <c r="L423" s="100">
        <f t="shared" si="513"/>
        <v>1.0006526899999999</v>
      </c>
      <c r="M423" s="100">
        <f t="shared" si="547"/>
        <v>1113.6117592600001</v>
      </c>
      <c r="N423" s="24">
        <f t="shared" si="562"/>
        <v>0</v>
      </c>
      <c r="O423" s="99">
        <f t="shared" si="553"/>
        <v>0</v>
      </c>
      <c r="P423" s="100">
        <f t="shared" si="511"/>
        <v>0</v>
      </c>
      <c r="Q423" s="99">
        <f t="shared" si="554"/>
        <v>0.14710000000000001</v>
      </c>
      <c r="R423" s="8">
        <f t="shared" si="555"/>
        <v>1.0061180620000001</v>
      </c>
      <c r="S423" s="100">
        <f t="shared" si="556"/>
        <v>6.8131457800000002</v>
      </c>
      <c r="T423" s="100">
        <f t="shared" si="557"/>
        <v>0</v>
      </c>
      <c r="U423" s="109" t="str">
        <f t="shared" ref="U423" si="591">U422</f>
        <v>J=</v>
      </c>
      <c r="V423" s="140">
        <f t="shared" si="515"/>
        <v>44915</v>
      </c>
      <c r="W423" s="4"/>
      <c r="X423" s="4"/>
      <c r="Y423" s="4"/>
      <c r="AE423" s="9"/>
      <c r="AF423" s="9"/>
      <c r="AG423" s="9"/>
    </row>
    <row r="424" spans="1:33" x14ac:dyDescent="0.2">
      <c r="A424" s="103">
        <f t="shared" si="549"/>
        <v>44902</v>
      </c>
      <c r="B424" s="100">
        <f t="shared" si="546"/>
        <v>1120.89782092</v>
      </c>
      <c r="C424" s="3">
        <f t="shared" si="564"/>
        <v>1112.8853901</v>
      </c>
      <c r="D424" s="104">
        <f t="shared" si="559"/>
        <v>1045.616</v>
      </c>
      <c r="E424" s="137">
        <f>IF(DAY(A423)=$A$5,VLOOKUP(A423,[1]A!$E$15:$G$200,3),E423)</f>
        <v>1046.896</v>
      </c>
      <c r="F424" s="105">
        <f t="shared" si="560"/>
        <v>44855</v>
      </c>
      <c r="G424" s="159">
        <f t="shared" si="561"/>
        <v>1.2241587733929915E-3</v>
      </c>
      <c r="H424" s="106">
        <f t="shared" si="550"/>
        <v>17</v>
      </c>
      <c r="I424" s="106">
        <f t="shared" si="551"/>
        <v>30</v>
      </c>
      <c r="J424" s="100">
        <f t="shared" si="552"/>
        <v>1.0006935060886768</v>
      </c>
      <c r="K424" s="3">
        <v>1</v>
      </c>
      <c r="L424" s="100">
        <f t="shared" si="513"/>
        <v>1.0006934999999999</v>
      </c>
      <c r="M424" s="100">
        <f t="shared" si="547"/>
        <v>1113.6571761099999</v>
      </c>
      <c r="N424" s="24">
        <f t="shared" si="562"/>
        <v>0</v>
      </c>
      <c r="O424" s="99">
        <f t="shared" si="553"/>
        <v>0</v>
      </c>
      <c r="P424" s="100">
        <f t="shared" si="511"/>
        <v>0</v>
      </c>
      <c r="Q424" s="99">
        <f t="shared" si="554"/>
        <v>0.14710000000000001</v>
      </c>
      <c r="R424" s="8">
        <f t="shared" si="555"/>
        <v>1.0065016819999999</v>
      </c>
      <c r="S424" s="100">
        <f t="shared" si="556"/>
        <v>7.24064481</v>
      </c>
      <c r="T424" s="100">
        <f t="shared" si="557"/>
        <v>0</v>
      </c>
      <c r="U424" s="109" t="str">
        <f t="shared" ref="U424" si="592">U423</f>
        <v>J=</v>
      </c>
      <c r="V424" s="140">
        <f t="shared" si="515"/>
        <v>44915</v>
      </c>
      <c r="W424" s="4"/>
      <c r="X424" s="4"/>
      <c r="Y424" s="4"/>
      <c r="AE424" s="9"/>
      <c r="AF424" s="9"/>
      <c r="AG424" s="9"/>
    </row>
    <row r="425" spans="1:33" x14ac:dyDescent="0.2">
      <c r="A425" s="103">
        <f t="shared" si="549"/>
        <v>44903</v>
      </c>
      <c r="B425" s="100">
        <f t="shared" si="546"/>
        <v>1121.37093314</v>
      </c>
      <c r="C425" s="3">
        <f t="shared" si="564"/>
        <v>1112.8853901</v>
      </c>
      <c r="D425" s="104">
        <f t="shared" si="559"/>
        <v>1045.616</v>
      </c>
      <c r="E425" s="137">
        <f>IF(DAY(A424)=$A$5,VLOOKUP(A424,[1]A!$E$15:$G$200,3),E424)</f>
        <v>1046.896</v>
      </c>
      <c r="F425" s="105">
        <f t="shared" si="560"/>
        <v>44855</v>
      </c>
      <c r="G425" s="159">
        <f t="shared" si="561"/>
        <v>1.2241587733929915E-3</v>
      </c>
      <c r="H425" s="106">
        <f t="shared" si="550"/>
        <v>18</v>
      </c>
      <c r="I425" s="106">
        <f t="shared" si="551"/>
        <v>30</v>
      </c>
      <c r="J425" s="100">
        <f t="shared" si="552"/>
        <v>1.000734315538927</v>
      </c>
      <c r="K425" s="3">
        <v>1</v>
      </c>
      <c r="L425" s="100">
        <f t="shared" si="513"/>
        <v>1.0007343099999999</v>
      </c>
      <c r="M425" s="100">
        <f t="shared" si="547"/>
        <v>1113.7025929700001</v>
      </c>
      <c r="N425" s="24">
        <f t="shared" si="562"/>
        <v>0</v>
      </c>
      <c r="O425" s="99">
        <f t="shared" si="553"/>
        <v>0</v>
      </c>
      <c r="P425" s="100">
        <f t="shared" si="511"/>
        <v>0</v>
      </c>
      <c r="Q425" s="99">
        <f t="shared" si="554"/>
        <v>0.14710000000000001</v>
      </c>
      <c r="R425" s="8">
        <f t="shared" si="555"/>
        <v>1.0068854469999999</v>
      </c>
      <c r="S425" s="100">
        <f t="shared" si="556"/>
        <v>7.6683401699999996</v>
      </c>
      <c r="T425" s="100">
        <f t="shared" si="557"/>
        <v>0</v>
      </c>
      <c r="U425" s="109" t="str">
        <f t="shared" ref="U425" si="593">U424</f>
        <v>J=</v>
      </c>
      <c r="V425" s="140">
        <f t="shared" si="515"/>
        <v>44915</v>
      </c>
      <c r="W425" s="4"/>
      <c r="X425" s="4"/>
      <c r="Y425" s="4"/>
      <c r="AE425" s="9"/>
      <c r="AF425" s="9"/>
      <c r="AG425" s="9"/>
    </row>
    <row r="426" spans="1:33" x14ac:dyDescent="0.2">
      <c r="A426" s="103">
        <f t="shared" si="549"/>
        <v>44904</v>
      </c>
      <c r="B426" s="100">
        <f t="shared" si="546"/>
        <v>1121.8442439300002</v>
      </c>
      <c r="C426" s="3">
        <f t="shared" si="564"/>
        <v>1112.8853901</v>
      </c>
      <c r="D426" s="104">
        <f t="shared" si="559"/>
        <v>1045.616</v>
      </c>
      <c r="E426" s="137">
        <f>IF(DAY(A425)=$A$5,VLOOKUP(A425,[1]A!$E$15:$G$200,3),E425)</f>
        <v>1046.896</v>
      </c>
      <c r="F426" s="105">
        <f t="shared" si="560"/>
        <v>44855</v>
      </c>
      <c r="G426" s="159">
        <f t="shared" si="561"/>
        <v>1.2241587733929915E-3</v>
      </c>
      <c r="H426" s="106">
        <f t="shared" si="550"/>
        <v>19</v>
      </c>
      <c r="I426" s="106">
        <f t="shared" si="551"/>
        <v>30</v>
      </c>
      <c r="J426" s="100">
        <f t="shared" si="552"/>
        <v>1.0007751266534344</v>
      </c>
      <c r="K426" s="3">
        <v>1</v>
      </c>
      <c r="L426" s="100">
        <f t="shared" si="513"/>
        <v>1.0007751199999999</v>
      </c>
      <c r="M426" s="100">
        <f t="shared" si="547"/>
        <v>1113.7480098200001</v>
      </c>
      <c r="N426" s="24">
        <f t="shared" si="562"/>
        <v>0</v>
      </c>
      <c r="O426" s="99">
        <f t="shared" si="553"/>
        <v>0</v>
      </c>
      <c r="P426" s="100">
        <f t="shared" ref="P426:P489" si="594">IF(O426&gt;0,TRUNC(O426*M426,8),0)</f>
        <v>0</v>
      </c>
      <c r="Q426" s="99">
        <f t="shared" si="554"/>
        <v>0.14710000000000001</v>
      </c>
      <c r="R426" s="8">
        <f t="shared" si="555"/>
        <v>1.0072693589999999</v>
      </c>
      <c r="S426" s="100">
        <f t="shared" si="556"/>
        <v>8.0962341099999993</v>
      </c>
      <c r="T426" s="100">
        <f t="shared" si="557"/>
        <v>0</v>
      </c>
      <c r="U426" s="109" t="str">
        <f t="shared" ref="U426" si="595">U425</f>
        <v>J=</v>
      </c>
      <c r="V426" s="140">
        <f t="shared" si="515"/>
        <v>44915</v>
      </c>
      <c r="W426" s="4"/>
      <c r="X426" s="4"/>
      <c r="Y426" s="4"/>
      <c r="AE426" s="9"/>
      <c r="AF426" s="9"/>
      <c r="AG426" s="9"/>
    </row>
    <row r="427" spans="1:33" x14ac:dyDescent="0.2">
      <c r="A427" s="103">
        <f t="shared" si="549"/>
        <v>44905</v>
      </c>
      <c r="B427" s="100">
        <f t="shared" si="546"/>
        <v>1122.3177533199998</v>
      </c>
      <c r="C427" s="3">
        <f t="shared" si="564"/>
        <v>1112.8853901</v>
      </c>
      <c r="D427" s="104">
        <f t="shared" si="559"/>
        <v>1045.616</v>
      </c>
      <c r="E427" s="137">
        <f>IF(DAY(A426)=$A$5,VLOOKUP(A426,[1]A!$E$15:$G$200,3),E426)</f>
        <v>1046.896</v>
      </c>
      <c r="F427" s="105">
        <f t="shared" si="560"/>
        <v>44855</v>
      </c>
      <c r="G427" s="159">
        <f t="shared" si="561"/>
        <v>1.2241587733929915E-3</v>
      </c>
      <c r="H427" s="106">
        <f t="shared" si="550"/>
        <v>20</v>
      </c>
      <c r="I427" s="106">
        <f t="shared" si="551"/>
        <v>30</v>
      </c>
      <c r="J427" s="100">
        <f t="shared" si="552"/>
        <v>1.0008159394322664</v>
      </c>
      <c r="K427" s="3">
        <v>1</v>
      </c>
      <c r="L427" s="100">
        <f t="shared" ref="L427:L490" si="596">TRUNC(J427*K427,8)</f>
        <v>1.0008159299999999</v>
      </c>
      <c r="M427" s="100">
        <f t="shared" si="547"/>
        <v>1113.7934266699999</v>
      </c>
      <c r="N427" s="24">
        <f t="shared" si="562"/>
        <v>0</v>
      </c>
      <c r="O427" s="99">
        <f t="shared" si="553"/>
        <v>0</v>
      </c>
      <c r="P427" s="100">
        <f t="shared" si="594"/>
        <v>0</v>
      </c>
      <c r="Q427" s="99">
        <f t="shared" si="554"/>
        <v>0.14710000000000001</v>
      </c>
      <c r="R427" s="8">
        <f t="shared" si="555"/>
        <v>1.0076534180000001</v>
      </c>
      <c r="S427" s="100">
        <f t="shared" si="556"/>
        <v>8.5243266500000008</v>
      </c>
      <c r="T427" s="100">
        <f t="shared" si="557"/>
        <v>0</v>
      </c>
      <c r="U427" s="109" t="str">
        <f t="shared" ref="U427" si="597">U426</f>
        <v>J=</v>
      </c>
      <c r="V427" s="140">
        <f t="shared" ref="V427:V490" si="598">VLOOKUP(A426,$Y$10:$AG$62,9)</f>
        <v>44915</v>
      </c>
      <c r="W427" s="4"/>
      <c r="X427" s="4"/>
      <c r="Y427" s="4"/>
      <c r="AE427" s="9"/>
      <c r="AF427" s="9"/>
      <c r="AG427" s="9"/>
    </row>
    <row r="428" spans="1:33" x14ac:dyDescent="0.2">
      <c r="A428" s="103">
        <f t="shared" si="549"/>
        <v>44906</v>
      </c>
      <c r="B428" s="100">
        <f t="shared" si="546"/>
        <v>1122.79147033</v>
      </c>
      <c r="C428" s="3">
        <f t="shared" si="564"/>
        <v>1112.8853901</v>
      </c>
      <c r="D428" s="104">
        <f t="shared" si="559"/>
        <v>1045.616</v>
      </c>
      <c r="E428" s="137">
        <f>IF(DAY(A427)=$A$5,VLOOKUP(A427,[1]A!$E$15:$G$200,3),E427)</f>
        <v>1046.896</v>
      </c>
      <c r="F428" s="105">
        <f t="shared" si="560"/>
        <v>44855</v>
      </c>
      <c r="G428" s="159">
        <f t="shared" si="561"/>
        <v>1.2241587733929915E-3</v>
      </c>
      <c r="H428" s="106">
        <f t="shared" si="550"/>
        <v>21</v>
      </c>
      <c r="I428" s="106">
        <f t="shared" si="551"/>
        <v>30</v>
      </c>
      <c r="J428" s="100">
        <f t="shared" si="552"/>
        <v>1.0008567538754916</v>
      </c>
      <c r="K428" s="3">
        <v>1</v>
      </c>
      <c r="L428" s="100">
        <f t="shared" si="596"/>
        <v>1.0008567500000001</v>
      </c>
      <c r="M428" s="100">
        <f t="shared" si="547"/>
        <v>1113.83885465</v>
      </c>
      <c r="N428" s="24">
        <f t="shared" si="562"/>
        <v>0</v>
      </c>
      <c r="O428" s="99">
        <f t="shared" si="553"/>
        <v>0</v>
      </c>
      <c r="P428" s="100">
        <f t="shared" si="594"/>
        <v>0</v>
      </c>
      <c r="Q428" s="99">
        <f t="shared" si="554"/>
        <v>0.14710000000000001</v>
      </c>
      <c r="R428" s="8">
        <f t="shared" si="555"/>
        <v>1.008037622</v>
      </c>
      <c r="S428" s="100">
        <f t="shared" si="556"/>
        <v>8.9526156799999992</v>
      </c>
      <c r="T428" s="100">
        <f t="shared" si="557"/>
        <v>0</v>
      </c>
      <c r="U428" s="109" t="str">
        <f t="shared" ref="U428" si="599">U427</f>
        <v>J=</v>
      </c>
      <c r="V428" s="140">
        <f t="shared" si="598"/>
        <v>44915</v>
      </c>
      <c r="W428" s="4"/>
      <c r="X428" s="4"/>
      <c r="Y428" s="4"/>
      <c r="AE428" s="9"/>
      <c r="AF428" s="9"/>
      <c r="AG428" s="9"/>
    </row>
    <row r="429" spans="1:33" x14ac:dyDescent="0.2">
      <c r="A429" s="103">
        <f t="shared" si="549"/>
        <v>44907</v>
      </c>
      <c r="B429" s="100">
        <f t="shared" si="546"/>
        <v>1123.26537588</v>
      </c>
      <c r="C429" s="3">
        <f t="shared" si="564"/>
        <v>1112.8853901</v>
      </c>
      <c r="D429" s="104">
        <f t="shared" si="559"/>
        <v>1045.616</v>
      </c>
      <c r="E429" s="137">
        <f>IF(DAY(A428)=$A$5,VLOOKUP(A428,[1]A!$E$15:$G$200,3),E428)</f>
        <v>1046.896</v>
      </c>
      <c r="F429" s="105">
        <f t="shared" si="560"/>
        <v>44855</v>
      </c>
      <c r="G429" s="159">
        <f t="shared" si="561"/>
        <v>1.2241587733929915E-3</v>
      </c>
      <c r="H429" s="106">
        <f t="shared" si="550"/>
        <v>22</v>
      </c>
      <c r="I429" s="106">
        <f t="shared" si="551"/>
        <v>30</v>
      </c>
      <c r="J429" s="100">
        <f t="shared" si="552"/>
        <v>1.0008975699831772</v>
      </c>
      <c r="K429" s="3">
        <v>1</v>
      </c>
      <c r="L429" s="100">
        <f t="shared" si="596"/>
        <v>1.0008975600000001</v>
      </c>
      <c r="M429" s="100">
        <f t="shared" si="547"/>
        <v>1113.88427151</v>
      </c>
      <c r="N429" s="24">
        <f t="shared" si="562"/>
        <v>0</v>
      </c>
      <c r="O429" s="99">
        <f t="shared" si="553"/>
        <v>0</v>
      </c>
      <c r="P429" s="100">
        <f t="shared" si="594"/>
        <v>0</v>
      </c>
      <c r="Q429" s="99">
        <f t="shared" si="554"/>
        <v>0.14710000000000001</v>
      </c>
      <c r="R429" s="8">
        <f t="shared" si="555"/>
        <v>1.008421974</v>
      </c>
      <c r="S429" s="100">
        <f t="shared" si="556"/>
        <v>9.3811043699999992</v>
      </c>
      <c r="T429" s="100">
        <f t="shared" si="557"/>
        <v>0</v>
      </c>
      <c r="U429" s="109" t="str">
        <f t="shared" ref="U429" si="600">U428</f>
        <v>J=</v>
      </c>
      <c r="V429" s="140">
        <f t="shared" si="598"/>
        <v>44915</v>
      </c>
      <c r="W429" s="4"/>
      <c r="X429" s="4"/>
      <c r="Y429" s="4"/>
      <c r="AE429" s="9"/>
      <c r="AF429" s="9"/>
      <c r="AG429" s="9"/>
    </row>
    <row r="430" spans="1:33" x14ac:dyDescent="0.2">
      <c r="A430" s="103">
        <f t="shared" si="549"/>
        <v>44908</v>
      </c>
      <c r="B430" s="100">
        <f t="shared" si="546"/>
        <v>1123.7394890800001</v>
      </c>
      <c r="C430" s="3">
        <f t="shared" si="564"/>
        <v>1112.8853901</v>
      </c>
      <c r="D430" s="104">
        <f t="shared" si="559"/>
        <v>1045.616</v>
      </c>
      <c r="E430" s="137">
        <f>IF(DAY(A429)=$A$5,VLOOKUP(A429,[1]A!$E$15:$G$200,3),E429)</f>
        <v>1046.896</v>
      </c>
      <c r="F430" s="105">
        <f t="shared" si="560"/>
        <v>44855</v>
      </c>
      <c r="G430" s="159">
        <f t="shared" si="561"/>
        <v>1.2241587733929915E-3</v>
      </c>
      <c r="H430" s="106">
        <f t="shared" si="550"/>
        <v>23</v>
      </c>
      <c r="I430" s="106">
        <f t="shared" si="551"/>
        <v>30</v>
      </c>
      <c r="J430" s="100">
        <f t="shared" si="552"/>
        <v>1.0009383877553915</v>
      </c>
      <c r="K430" s="3">
        <v>1</v>
      </c>
      <c r="L430" s="100">
        <f t="shared" si="596"/>
        <v>1.00093838</v>
      </c>
      <c r="M430" s="100">
        <f t="shared" si="547"/>
        <v>1113.9296994900001</v>
      </c>
      <c r="N430" s="24">
        <f t="shared" si="562"/>
        <v>0</v>
      </c>
      <c r="O430" s="99">
        <f t="shared" si="553"/>
        <v>0</v>
      </c>
      <c r="P430" s="100">
        <f t="shared" si="594"/>
        <v>0</v>
      </c>
      <c r="Q430" s="99">
        <f t="shared" si="554"/>
        <v>0.14710000000000001</v>
      </c>
      <c r="R430" s="8">
        <f t="shared" si="555"/>
        <v>1.008806471</v>
      </c>
      <c r="S430" s="100">
        <f t="shared" si="556"/>
        <v>9.8097895899999994</v>
      </c>
      <c r="T430" s="100">
        <f t="shared" si="557"/>
        <v>0</v>
      </c>
      <c r="U430" s="109" t="str">
        <f t="shared" ref="U430" si="601">U429</f>
        <v>J=</v>
      </c>
      <c r="V430" s="140">
        <f t="shared" si="598"/>
        <v>44915</v>
      </c>
      <c r="W430" s="4"/>
      <c r="X430" s="4"/>
      <c r="Y430" s="4"/>
      <c r="AE430" s="9"/>
      <c r="AF430" s="9"/>
      <c r="AG430" s="9"/>
    </row>
    <row r="431" spans="1:33" x14ac:dyDescent="0.2">
      <c r="A431" s="103">
        <f t="shared" si="549"/>
        <v>44909</v>
      </c>
      <c r="B431" s="100">
        <f t="shared" si="546"/>
        <v>1124.2138020800001</v>
      </c>
      <c r="C431" s="3">
        <f t="shared" si="564"/>
        <v>1112.8853901</v>
      </c>
      <c r="D431" s="104">
        <f t="shared" si="559"/>
        <v>1045.616</v>
      </c>
      <c r="E431" s="137">
        <f>IF(DAY(A430)=$A$5,VLOOKUP(A430,[1]A!$E$15:$G$200,3),E430)</f>
        <v>1046.896</v>
      </c>
      <c r="F431" s="105">
        <f t="shared" si="560"/>
        <v>44855</v>
      </c>
      <c r="G431" s="159">
        <f t="shared" si="561"/>
        <v>1.2241587733929915E-3</v>
      </c>
      <c r="H431" s="106">
        <f t="shared" si="550"/>
        <v>24</v>
      </c>
      <c r="I431" s="106">
        <f t="shared" si="551"/>
        <v>30</v>
      </c>
      <c r="J431" s="100">
        <f t="shared" si="552"/>
        <v>1.0009792071922021</v>
      </c>
      <c r="K431" s="3">
        <v>1</v>
      </c>
      <c r="L431" s="100">
        <f t="shared" si="596"/>
        <v>1.0009792</v>
      </c>
      <c r="M431" s="100">
        <f t="shared" si="547"/>
        <v>1113.97512747</v>
      </c>
      <c r="N431" s="24">
        <f t="shared" si="562"/>
        <v>0</v>
      </c>
      <c r="O431" s="99">
        <f t="shared" si="553"/>
        <v>0</v>
      </c>
      <c r="P431" s="100">
        <f t="shared" si="594"/>
        <v>0</v>
      </c>
      <c r="Q431" s="99">
        <f t="shared" si="554"/>
        <v>0.14710000000000001</v>
      </c>
      <c r="R431" s="8">
        <f t="shared" si="555"/>
        <v>1.009191116</v>
      </c>
      <c r="S431" s="100">
        <f t="shared" si="556"/>
        <v>10.23867461</v>
      </c>
      <c r="T431" s="100">
        <f t="shared" si="557"/>
        <v>0</v>
      </c>
      <c r="U431" s="109" t="str">
        <f t="shared" ref="U431" si="602">U430</f>
        <v>J=</v>
      </c>
      <c r="V431" s="140">
        <f t="shared" si="598"/>
        <v>44915</v>
      </c>
      <c r="W431" s="4"/>
      <c r="X431" s="4"/>
      <c r="Y431" s="4"/>
      <c r="AE431" s="9"/>
      <c r="AF431" s="9"/>
      <c r="AG431" s="9"/>
    </row>
    <row r="432" spans="1:33" x14ac:dyDescent="0.2">
      <c r="A432" s="103">
        <f t="shared" si="549"/>
        <v>44910</v>
      </c>
      <c r="B432" s="100">
        <f t="shared" si="546"/>
        <v>1124.6883126800001</v>
      </c>
      <c r="C432" s="3">
        <f t="shared" si="564"/>
        <v>1112.8853901</v>
      </c>
      <c r="D432" s="104">
        <f t="shared" si="559"/>
        <v>1045.616</v>
      </c>
      <c r="E432" s="137">
        <f>IF(DAY(A431)=$A$5,VLOOKUP(A431,[1]A!$E$15:$G$200,3),E431)</f>
        <v>1046.896</v>
      </c>
      <c r="F432" s="105">
        <f t="shared" si="560"/>
        <v>44855</v>
      </c>
      <c r="G432" s="159">
        <f t="shared" si="561"/>
        <v>1.2241587733929915E-3</v>
      </c>
      <c r="H432" s="106">
        <f t="shared" si="550"/>
        <v>25</v>
      </c>
      <c r="I432" s="106">
        <f t="shared" si="551"/>
        <v>30</v>
      </c>
      <c r="J432" s="100">
        <f t="shared" si="552"/>
        <v>1.001020028293677</v>
      </c>
      <c r="K432" s="3">
        <v>1</v>
      </c>
      <c r="L432" s="100">
        <f t="shared" si="596"/>
        <v>1.0010200199999999</v>
      </c>
      <c r="M432" s="100">
        <f t="shared" si="547"/>
        <v>1114.0205554500001</v>
      </c>
      <c r="N432" s="24">
        <f t="shared" si="562"/>
        <v>0</v>
      </c>
      <c r="O432" s="99">
        <f t="shared" si="553"/>
        <v>0</v>
      </c>
      <c r="P432" s="100">
        <f t="shared" si="594"/>
        <v>0</v>
      </c>
      <c r="Q432" s="99">
        <f t="shared" si="554"/>
        <v>0.14710000000000001</v>
      </c>
      <c r="R432" s="8">
        <f t="shared" si="555"/>
        <v>1.0095759070000001</v>
      </c>
      <c r="S432" s="100">
        <f t="shared" si="556"/>
        <v>10.667757229999999</v>
      </c>
      <c r="T432" s="100">
        <f t="shared" si="557"/>
        <v>0</v>
      </c>
      <c r="U432" s="109" t="str">
        <f t="shared" ref="U432" si="603">U431</f>
        <v>J=</v>
      </c>
      <c r="V432" s="140">
        <f t="shared" si="598"/>
        <v>44915</v>
      </c>
      <c r="W432" s="4"/>
      <c r="X432" s="4"/>
      <c r="Y432" s="4"/>
      <c r="AE432" s="9"/>
      <c r="AF432" s="9"/>
      <c r="AG432" s="9"/>
    </row>
    <row r="433" spans="1:135" x14ac:dyDescent="0.2">
      <c r="A433" s="103">
        <f t="shared" si="549"/>
        <v>44911</v>
      </c>
      <c r="B433" s="100">
        <f t="shared" si="546"/>
        <v>1125.1630332500001</v>
      </c>
      <c r="C433" s="3">
        <f t="shared" si="564"/>
        <v>1112.8853901</v>
      </c>
      <c r="D433" s="104">
        <f t="shared" si="559"/>
        <v>1045.616</v>
      </c>
      <c r="E433" s="137">
        <f>IF(DAY(A432)=$A$5,VLOOKUP(A432,[1]A!$E$15:$G$200,3),E432)</f>
        <v>1046.896</v>
      </c>
      <c r="F433" s="105">
        <f t="shared" si="560"/>
        <v>44855</v>
      </c>
      <c r="G433" s="159">
        <f t="shared" si="561"/>
        <v>1.2241587733929915E-3</v>
      </c>
      <c r="H433" s="106">
        <f t="shared" si="550"/>
        <v>26</v>
      </c>
      <c r="I433" s="106">
        <f t="shared" si="551"/>
        <v>30</v>
      </c>
      <c r="J433" s="100">
        <f t="shared" si="552"/>
        <v>1.0010608510598842</v>
      </c>
      <c r="K433" s="3">
        <v>1</v>
      </c>
      <c r="L433" s="100">
        <f t="shared" si="596"/>
        <v>1.00106085</v>
      </c>
      <c r="M433" s="100">
        <f t="shared" si="547"/>
        <v>1114.06599456</v>
      </c>
      <c r="N433" s="24">
        <f t="shared" si="562"/>
        <v>0</v>
      </c>
      <c r="O433" s="99">
        <f t="shared" si="553"/>
        <v>0</v>
      </c>
      <c r="P433" s="100">
        <f t="shared" si="594"/>
        <v>0</v>
      </c>
      <c r="Q433" s="99">
        <f t="shared" si="554"/>
        <v>0.14710000000000001</v>
      </c>
      <c r="R433" s="8">
        <f t="shared" si="555"/>
        <v>1.0099608449999999</v>
      </c>
      <c r="S433" s="100">
        <f t="shared" si="556"/>
        <v>11.09703869</v>
      </c>
      <c r="T433" s="100">
        <f t="shared" si="557"/>
        <v>0</v>
      </c>
      <c r="U433" s="109" t="str">
        <f t="shared" ref="U433" si="604">U432</f>
        <v>J=</v>
      </c>
      <c r="V433" s="140">
        <f t="shared" si="598"/>
        <v>44915</v>
      </c>
      <c r="W433" s="4"/>
      <c r="X433" s="4"/>
      <c r="Y433" s="4"/>
      <c r="AE433" s="9"/>
      <c r="AF433" s="9"/>
      <c r="AG433" s="9"/>
    </row>
    <row r="434" spans="1:135" x14ac:dyDescent="0.2">
      <c r="A434" s="103">
        <f t="shared" si="549"/>
        <v>44912</v>
      </c>
      <c r="B434" s="100">
        <f t="shared" si="546"/>
        <v>1125.6379402099999</v>
      </c>
      <c r="C434" s="3">
        <f t="shared" si="564"/>
        <v>1112.8853901</v>
      </c>
      <c r="D434" s="104">
        <f t="shared" si="559"/>
        <v>1045.616</v>
      </c>
      <c r="E434" s="137">
        <f>IF(DAY(A433)=$A$5,VLOOKUP(A433,[1]A!$E$15:$G$200,3),E433)</f>
        <v>1046.896</v>
      </c>
      <c r="F434" s="105">
        <f t="shared" si="560"/>
        <v>44855</v>
      </c>
      <c r="G434" s="159">
        <f t="shared" si="561"/>
        <v>1.2241587733929915E-3</v>
      </c>
      <c r="H434" s="106">
        <f t="shared" si="550"/>
        <v>27</v>
      </c>
      <c r="I434" s="106">
        <f t="shared" si="551"/>
        <v>30</v>
      </c>
      <c r="J434" s="100">
        <f t="shared" si="552"/>
        <v>1.0011016754908917</v>
      </c>
      <c r="K434" s="3">
        <v>1</v>
      </c>
      <c r="L434" s="100">
        <f t="shared" si="596"/>
        <v>1.0011016699999999</v>
      </c>
      <c r="M434" s="100">
        <f t="shared" si="547"/>
        <v>1114.1114225399999</v>
      </c>
      <c r="N434" s="24">
        <f t="shared" si="562"/>
        <v>0</v>
      </c>
      <c r="O434" s="99">
        <f t="shared" si="553"/>
        <v>0</v>
      </c>
      <c r="P434" s="100">
        <f t="shared" si="594"/>
        <v>0</v>
      </c>
      <c r="Q434" s="99">
        <f t="shared" si="554"/>
        <v>0.14710000000000001</v>
      </c>
      <c r="R434" s="8">
        <f t="shared" si="555"/>
        <v>1.0103459290000001</v>
      </c>
      <c r="S434" s="100">
        <f t="shared" si="556"/>
        <v>11.52651767</v>
      </c>
      <c r="T434" s="100">
        <f t="shared" si="557"/>
        <v>0</v>
      </c>
      <c r="U434" s="109" t="str">
        <f t="shared" ref="U434" si="605">U433</f>
        <v>J=</v>
      </c>
      <c r="V434" s="140">
        <f t="shared" si="598"/>
        <v>44915</v>
      </c>
      <c r="W434" s="4"/>
      <c r="X434" s="4"/>
      <c r="Y434" s="4"/>
      <c r="AE434" s="9"/>
      <c r="AF434" s="9"/>
      <c r="AG434" s="9"/>
    </row>
    <row r="435" spans="1:135" x14ac:dyDescent="0.2">
      <c r="A435" s="103">
        <f t="shared" si="549"/>
        <v>44913</v>
      </c>
      <c r="B435" s="100">
        <f t="shared" si="546"/>
        <v>1126.11305831</v>
      </c>
      <c r="C435" s="3">
        <f t="shared" si="564"/>
        <v>1112.8853901</v>
      </c>
      <c r="D435" s="104">
        <f t="shared" si="559"/>
        <v>1045.616</v>
      </c>
      <c r="E435" s="137">
        <f>IF(DAY(A434)=$A$5,VLOOKUP(A434,[1]A!$E$15:$G$200,3),E434)</f>
        <v>1046.896</v>
      </c>
      <c r="F435" s="105">
        <f t="shared" si="560"/>
        <v>44855</v>
      </c>
      <c r="G435" s="159">
        <f t="shared" si="561"/>
        <v>1.2241587733929915E-3</v>
      </c>
      <c r="H435" s="106">
        <f t="shared" si="550"/>
        <v>28</v>
      </c>
      <c r="I435" s="106">
        <f t="shared" si="551"/>
        <v>30</v>
      </c>
      <c r="J435" s="100">
        <f t="shared" si="552"/>
        <v>1.0011425015867668</v>
      </c>
      <c r="K435" s="3">
        <v>1</v>
      </c>
      <c r="L435" s="100">
        <f t="shared" si="596"/>
        <v>1.0011425</v>
      </c>
      <c r="M435" s="100">
        <f t="shared" si="547"/>
        <v>1114.1568616500001</v>
      </c>
      <c r="N435" s="24">
        <f t="shared" si="562"/>
        <v>0</v>
      </c>
      <c r="O435" s="99">
        <f t="shared" si="553"/>
        <v>0</v>
      </c>
      <c r="P435" s="100">
        <f t="shared" si="594"/>
        <v>0</v>
      </c>
      <c r="Q435" s="99">
        <f t="shared" si="554"/>
        <v>0.14710000000000001</v>
      </c>
      <c r="R435" s="8">
        <f t="shared" si="555"/>
        <v>1.010731161</v>
      </c>
      <c r="S435" s="100">
        <f t="shared" si="556"/>
        <v>11.95619666</v>
      </c>
      <c r="T435" s="100">
        <f t="shared" si="557"/>
        <v>0</v>
      </c>
      <c r="U435" s="109" t="str">
        <f t="shared" ref="U435" si="606">U434</f>
        <v>J=</v>
      </c>
      <c r="V435" s="140">
        <f t="shared" si="598"/>
        <v>44915</v>
      </c>
      <c r="W435" s="4"/>
      <c r="X435" s="4"/>
      <c r="Y435" s="4"/>
      <c r="AE435" s="9"/>
      <c r="AF435" s="9"/>
      <c r="AG435" s="9"/>
    </row>
    <row r="436" spans="1:135" x14ac:dyDescent="0.2">
      <c r="A436" s="103">
        <f t="shared" si="549"/>
        <v>44914</v>
      </c>
      <c r="B436" s="100">
        <f t="shared" si="546"/>
        <v>1126.5883628300001</v>
      </c>
      <c r="C436" s="3">
        <f t="shared" si="564"/>
        <v>1112.8853901</v>
      </c>
      <c r="D436" s="104">
        <f t="shared" si="559"/>
        <v>1045.616</v>
      </c>
      <c r="E436" s="137">
        <f>IF(DAY(A435)=$A$5,VLOOKUP(A435,[1]A!$E$15:$G$200,3),E435)</f>
        <v>1046.896</v>
      </c>
      <c r="F436" s="105">
        <f t="shared" si="560"/>
        <v>44855</v>
      </c>
      <c r="G436" s="159">
        <f t="shared" si="561"/>
        <v>1.2241587733929915E-3</v>
      </c>
      <c r="H436" s="106">
        <f t="shared" si="550"/>
        <v>29</v>
      </c>
      <c r="I436" s="106">
        <f t="shared" si="551"/>
        <v>30</v>
      </c>
      <c r="J436" s="100">
        <f t="shared" si="552"/>
        <v>1.001183329347578</v>
      </c>
      <c r="K436" s="3">
        <v>1</v>
      </c>
      <c r="L436" s="100">
        <f t="shared" si="596"/>
        <v>1.00118332</v>
      </c>
      <c r="M436" s="100">
        <f t="shared" si="547"/>
        <v>1114.20228963</v>
      </c>
      <c r="N436" s="24">
        <f t="shared" si="562"/>
        <v>0</v>
      </c>
      <c r="O436" s="99">
        <f t="shared" si="553"/>
        <v>0</v>
      </c>
      <c r="P436" s="100">
        <f t="shared" si="594"/>
        <v>0</v>
      </c>
      <c r="Q436" s="99">
        <f t="shared" si="554"/>
        <v>0.14710000000000001</v>
      </c>
      <c r="R436" s="8">
        <f t="shared" si="555"/>
        <v>1.0111165390000001</v>
      </c>
      <c r="S436" s="100">
        <f t="shared" si="556"/>
        <v>12.3860732</v>
      </c>
      <c r="T436" s="100">
        <f t="shared" si="557"/>
        <v>0</v>
      </c>
      <c r="U436" s="109" t="str">
        <f t="shared" ref="U436" si="607">U435</f>
        <v>J=</v>
      </c>
      <c r="V436" s="140">
        <f t="shared" si="598"/>
        <v>44915</v>
      </c>
      <c r="W436" s="25"/>
      <c r="X436" s="4"/>
      <c r="Y436" s="4"/>
      <c r="AA436" s="14"/>
      <c r="AE436" s="9"/>
      <c r="AF436" s="9"/>
      <c r="AG436" s="9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</row>
    <row r="437" spans="1:135" x14ac:dyDescent="0.2">
      <c r="A437" s="103">
        <f t="shared" si="549"/>
        <v>44915</v>
      </c>
      <c r="B437" s="100">
        <f t="shared" si="546"/>
        <v>1127.06387743</v>
      </c>
      <c r="C437" s="3">
        <f t="shared" si="564"/>
        <v>1112.8853901</v>
      </c>
      <c r="D437" s="104">
        <f t="shared" si="559"/>
        <v>1045.616</v>
      </c>
      <c r="E437" s="137">
        <f>IF(DAY(A436)=$A$5,VLOOKUP(A436,[1]A!$E$15:$G$200,3),E436)</f>
        <v>1046.896</v>
      </c>
      <c r="F437" s="105">
        <f t="shared" si="560"/>
        <v>44855</v>
      </c>
      <c r="G437" s="159">
        <f t="shared" si="561"/>
        <v>1.2241587733929915E-3</v>
      </c>
      <c r="H437" s="106">
        <f t="shared" si="550"/>
        <v>30</v>
      </c>
      <c r="I437" s="106">
        <f t="shared" si="551"/>
        <v>30</v>
      </c>
      <c r="J437" s="100">
        <f t="shared" si="552"/>
        <v>1.001224158773393</v>
      </c>
      <c r="K437" s="3">
        <v>1</v>
      </c>
      <c r="L437" s="100">
        <f t="shared" si="596"/>
        <v>1.0012241500000001</v>
      </c>
      <c r="M437" s="100">
        <f t="shared" si="547"/>
        <v>1114.2477287500001</v>
      </c>
      <c r="N437" s="24">
        <f t="shared" si="562"/>
        <v>15</v>
      </c>
      <c r="O437" s="99">
        <f t="shared" si="553"/>
        <v>0</v>
      </c>
      <c r="P437" s="100">
        <f t="shared" si="594"/>
        <v>0</v>
      </c>
      <c r="Q437" s="99">
        <f t="shared" si="554"/>
        <v>0.14710000000000001</v>
      </c>
      <c r="R437" s="8">
        <f t="shared" si="555"/>
        <v>1.0115020640000001</v>
      </c>
      <c r="S437" s="100">
        <f t="shared" si="556"/>
        <v>12.81614868</v>
      </c>
      <c r="T437" s="100">
        <f t="shared" si="557"/>
        <v>12.81614868</v>
      </c>
      <c r="U437" s="109" t="str">
        <f t="shared" ref="U437" si="608">U436</f>
        <v>J=</v>
      </c>
      <c r="V437" s="140">
        <f t="shared" si="598"/>
        <v>44915</v>
      </c>
      <c r="W437" s="4"/>
      <c r="X437" s="4"/>
      <c r="Y437" s="4"/>
      <c r="AE437" s="9"/>
      <c r="AF437" s="9"/>
      <c r="AG437" s="9"/>
    </row>
    <row r="438" spans="1:135" x14ac:dyDescent="0.2">
      <c r="A438" s="103">
        <f t="shared" si="549"/>
        <v>44916</v>
      </c>
      <c r="B438" s="100">
        <f t="shared" si="546"/>
        <v>1114.7893179700002</v>
      </c>
      <c r="C438" s="3">
        <f t="shared" si="564"/>
        <v>1114.2477287500001</v>
      </c>
      <c r="D438" s="104">
        <f t="shared" si="559"/>
        <v>1046.896</v>
      </c>
      <c r="E438" s="137">
        <f>IF(DAY(A437)=$A$5,VLOOKUP(A437,[1]A!$E$15:$G$200,3),E437)</f>
        <v>1050.701</v>
      </c>
      <c r="F438" s="105">
        <f t="shared" si="560"/>
        <v>44886</v>
      </c>
      <c r="G438" s="159">
        <f t="shared" si="561"/>
        <v>3.6345539576041475E-3</v>
      </c>
      <c r="H438" s="106">
        <f t="shared" si="550"/>
        <v>1</v>
      </c>
      <c r="I438" s="106">
        <f t="shared" si="551"/>
        <v>31</v>
      </c>
      <c r="J438" s="100">
        <f t="shared" si="552"/>
        <v>1.000117037975087</v>
      </c>
      <c r="K438" s="3">
        <v>1</v>
      </c>
      <c r="L438" s="100">
        <f t="shared" si="596"/>
        <v>1.00011703</v>
      </c>
      <c r="M438" s="100">
        <f t="shared" si="547"/>
        <v>1114.3781291600001</v>
      </c>
      <c r="N438" s="24">
        <f t="shared" si="562"/>
        <v>0</v>
      </c>
      <c r="O438" s="99">
        <f t="shared" si="553"/>
        <v>0</v>
      </c>
      <c r="P438" s="100">
        <f t="shared" si="594"/>
        <v>0</v>
      </c>
      <c r="Q438" s="99">
        <f t="shared" si="554"/>
        <v>0.14710000000000001</v>
      </c>
      <c r="R438" s="8">
        <f t="shared" si="555"/>
        <v>1.0003689849999999</v>
      </c>
      <c r="S438" s="100">
        <f t="shared" si="556"/>
        <v>0.41118881000000002</v>
      </c>
      <c r="T438" s="100">
        <f t="shared" si="557"/>
        <v>0</v>
      </c>
      <c r="U438" s="109" t="str">
        <f t="shared" ref="U438" si="609">U437</f>
        <v>J=</v>
      </c>
      <c r="V438" s="140">
        <f t="shared" si="598"/>
        <v>44946</v>
      </c>
      <c r="W438" s="4"/>
      <c r="X438" s="4"/>
      <c r="Y438" s="4"/>
      <c r="AD438" s="5"/>
    </row>
    <row r="439" spans="1:135" x14ac:dyDescent="0.2">
      <c r="A439" s="103">
        <f t="shared" si="549"/>
        <v>44917</v>
      </c>
      <c r="B439" s="100">
        <f t="shared" si="546"/>
        <v>1115.3311772899999</v>
      </c>
      <c r="C439" s="3">
        <f t="shared" si="564"/>
        <v>1114.2477287500001</v>
      </c>
      <c r="D439" s="104">
        <f t="shared" si="559"/>
        <v>1046.896</v>
      </c>
      <c r="E439" s="137">
        <f>IF(DAY(A438)=$A$5,VLOOKUP(A438,[1]A!$E$15:$G$200,3),E438)</f>
        <v>1050.701</v>
      </c>
      <c r="F439" s="105">
        <f t="shared" si="560"/>
        <v>44886</v>
      </c>
      <c r="G439" s="159">
        <f t="shared" si="561"/>
        <v>3.6345539576041475E-3</v>
      </c>
      <c r="H439" s="106">
        <f t="shared" si="550"/>
        <v>2</v>
      </c>
      <c r="I439" s="106">
        <f t="shared" si="551"/>
        <v>31</v>
      </c>
      <c r="J439" s="100">
        <f t="shared" si="552"/>
        <v>1.0002340896480615</v>
      </c>
      <c r="K439" s="3">
        <v>1</v>
      </c>
      <c r="L439" s="100">
        <f t="shared" si="596"/>
        <v>1.00023408</v>
      </c>
      <c r="M439" s="100">
        <f t="shared" si="547"/>
        <v>1114.50855185</v>
      </c>
      <c r="N439" s="24">
        <f t="shared" si="562"/>
        <v>0</v>
      </c>
      <c r="O439" s="99">
        <f t="shared" si="553"/>
        <v>0</v>
      </c>
      <c r="P439" s="100">
        <f t="shared" si="594"/>
        <v>0</v>
      </c>
      <c r="Q439" s="99">
        <f t="shared" si="554"/>
        <v>0.14710000000000001</v>
      </c>
      <c r="R439" s="8">
        <f t="shared" si="555"/>
        <v>1.000738106</v>
      </c>
      <c r="S439" s="100">
        <f t="shared" si="556"/>
        <v>0.82262544000000004</v>
      </c>
      <c r="T439" s="100">
        <f t="shared" si="557"/>
        <v>0</v>
      </c>
      <c r="U439" s="109" t="str">
        <f t="shared" ref="U439" si="610">U438</f>
        <v>J=</v>
      </c>
      <c r="V439" s="140">
        <f t="shared" si="598"/>
        <v>44946</v>
      </c>
      <c r="W439" s="4"/>
      <c r="X439" s="4"/>
      <c r="Y439" s="4"/>
      <c r="AD439" s="5"/>
    </row>
    <row r="440" spans="1:135" x14ac:dyDescent="0.2">
      <c r="A440" s="103">
        <f t="shared" si="549"/>
        <v>44918</v>
      </c>
      <c r="B440" s="100">
        <f t="shared" si="546"/>
        <v>1115.87330681</v>
      </c>
      <c r="C440" s="3">
        <f t="shared" si="564"/>
        <v>1114.2477287500001</v>
      </c>
      <c r="D440" s="104">
        <f t="shared" si="559"/>
        <v>1046.896</v>
      </c>
      <c r="E440" s="137">
        <f>IF(DAY(A439)=$A$5,VLOOKUP(A439,[1]A!$E$15:$G$200,3),E439)</f>
        <v>1050.701</v>
      </c>
      <c r="F440" s="105">
        <f t="shared" si="560"/>
        <v>44886</v>
      </c>
      <c r="G440" s="159">
        <f t="shared" si="561"/>
        <v>3.6345539576041475E-3</v>
      </c>
      <c r="H440" s="106">
        <f t="shared" si="550"/>
        <v>3</v>
      </c>
      <c r="I440" s="106">
        <f t="shared" si="551"/>
        <v>31</v>
      </c>
      <c r="J440" s="100">
        <f t="shared" si="552"/>
        <v>1.0003511550205266</v>
      </c>
      <c r="K440" s="3">
        <v>1</v>
      </c>
      <c r="L440" s="100">
        <f t="shared" si="596"/>
        <v>1.00035115</v>
      </c>
      <c r="M440" s="100">
        <f t="shared" si="547"/>
        <v>1114.63899683</v>
      </c>
      <c r="N440" s="24">
        <f t="shared" si="562"/>
        <v>0</v>
      </c>
      <c r="O440" s="99">
        <f t="shared" si="553"/>
        <v>0</v>
      </c>
      <c r="P440" s="100">
        <f t="shared" si="594"/>
        <v>0</v>
      </c>
      <c r="Q440" s="99">
        <f t="shared" si="554"/>
        <v>0.14710000000000001</v>
      </c>
      <c r="R440" s="8">
        <f t="shared" si="555"/>
        <v>1.001107363</v>
      </c>
      <c r="S440" s="100">
        <f t="shared" si="556"/>
        <v>1.2343099799999999</v>
      </c>
      <c r="T440" s="100">
        <f t="shared" si="557"/>
        <v>0</v>
      </c>
      <c r="U440" s="109" t="str">
        <f t="shared" ref="U440" si="611">U439</f>
        <v>J=</v>
      </c>
      <c r="V440" s="140">
        <f t="shared" si="598"/>
        <v>44946</v>
      </c>
      <c r="W440" s="4"/>
      <c r="X440" s="4"/>
      <c r="Y440" s="4"/>
      <c r="AD440" s="5"/>
    </row>
    <row r="441" spans="1:135" x14ac:dyDescent="0.2">
      <c r="A441" s="103">
        <f t="shared" si="549"/>
        <v>44919</v>
      </c>
      <c r="B441" s="100">
        <f t="shared" si="546"/>
        <v>1116.4156954300001</v>
      </c>
      <c r="C441" s="3">
        <f t="shared" si="564"/>
        <v>1114.2477287500001</v>
      </c>
      <c r="D441" s="104">
        <f t="shared" si="559"/>
        <v>1046.896</v>
      </c>
      <c r="E441" s="137">
        <f>IF(DAY(A440)=$A$5,VLOOKUP(A440,[1]A!$E$15:$G$200,3),E440)</f>
        <v>1050.701</v>
      </c>
      <c r="F441" s="105">
        <f t="shared" si="560"/>
        <v>44886</v>
      </c>
      <c r="G441" s="159">
        <f t="shared" si="561"/>
        <v>3.6345539576041475E-3</v>
      </c>
      <c r="H441" s="106">
        <f t="shared" si="550"/>
        <v>4</v>
      </c>
      <c r="I441" s="106">
        <f t="shared" si="551"/>
        <v>31</v>
      </c>
      <c r="J441" s="100">
        <f t="shared" si="552"/>
        <v>1.0004682340940863</v>
      </c>
      <c r="K441" s="3">
        <v>1</v>
      </c>
      <c r="L441" s="100">
        <f t="shared" si="596"/>
        <v>1.0004682300000001</v>
      </c>
      <c r="M441" s="100">
        <f t="shared" si="547"/>
        <v>1114.7694529600001</v>
      </c>
      <c r="N441" s="24">
        <f t="shared" si="562"/>
        <v>0</v>
      </c>
      <c r="O441" s="99">
        <f t="shared" si="553"/>
        <v>0</v>
      </c>
      <c r="P441" s="100">
        <f t="shared" si="594"/>
        <v>0</v>
      </c>
      <c r="Q441" s="99">
        <f t="shared" si="554"/>
        <v>0.14710000000000001</v>
      </c>
      <c r="R441" s="8">
        <f t="shared" si="555"/>
        <v>1.001476756</v>
      </c>
      <c r="S441" s="100">
        <f t="shared" si="556"/>
        <v>1.64624247</v>
      </c>
      <c r="T441" s="100">
        <f t="shared" si="557"/>
        <v>0</v>
      </c>
      <c r="U441" s="109" t="str">
        <f t="shared" ref="U441" si="612">U440</f>
        <v>J=</v>
      </c>
      <c r="V441" s="140">
        <f t="shared" si="598"/>
        <v>44946</v>
      </c>
      <c r="W441" s="4"/>
      <c r="X441" s="4"/>
      <c r="Y441" s="4"/>
      <c r="AD441" s="5"/>
    </row>
    <row r="442" spans="1:135" x14ac:dyDescent="0.2">
      <c r="A442" s="103">
        <f t="shared" si="549"/>
        <v>44920</v>
      </c>
      <c r="B442" s="100">
        <f t="shared" si="546"/>
        <v>1116.9583443399999</v>
      </c>
      <c r="C442" s="3">
        <f t="shared" si="564"/>
        <v>1114.2477287500001</v>
      </c>
      <c r="D442" s="104">
        <f t="shared" si="559"/>
        <v>1046.896</v>
      </c>
      <c r="E442" s="137">
        <f>IF(DAY(A441)=$A$5,VLOOKUP(A441,[1]A!$E$15:$G$200,3),E441)</f>
        <v>1050.701</v>
      </c>
      <c r="F442" s="105">
        <f t="shared" si="560"/>
        <v>44886</v>
      </c>
      <c r="G442" s="159">
        <f t="shared" si="561"/>
        <v>3.6345539576041475E-3</v>
      </c>
      <c r="H442" s="106">
        <f t="shared" si="550"/>
        <v>5</v>
      </c>
      <c r="I442" s="106">
        <f t="shared" si="551"/>
        <v>31</v>
      </c>
      <c r="J442" s="100">
        <f t="shared" si="552"/>
        <v>1.0005853268703433</v>
      </c>
      <c r="K442" s="3">
        <v>1</v>
      </c>
      <c r="L442" s="100">
        <f t="shared" si="596"/>
        <v>1.0005853199999999</v>
      </c>
      <c r="M442" s="100">
        <f t="shared" si="547"/>
        <v>1114.8999202299999</v>
      </c>
      <c r="N442" s="24">
        <f t="shared" si="562"/>
        <v>0</v>
      </c>
      <c r="O442" s="99">
        <f t="shared" si="553"/>
        <v>0</v>
      </c>
      <c r="P442" s="100">
        <f t="shared" si="594"/>
        <v>0</v>
      </c>
      <c r="Q442" s="99">
        <f t="shared" si="554"/>
        <v>0.14710000000000001</v>
      </c>
      <c r="R442" s="8">
        <f t="shared" si="555"/>
        <v>1.0018462859999999</v>
      </c>
      <c r="S442" s="100">
        <f t="shared" si="556"/>
        <v>2.0584241099999998</v>
      </c>
      <c r="T442" s="100">
        <f t="shared" si="557"/>
        <v>0</v>
      </c>
      <c r="U442" s="109" t="str">
        <f t="shared" ref="U442" si="613">U441</f>
        <v>J=</v>
      </c>
      <c r="V442" s="140">
        <f t="shared" si="598"/>
        <v>44946</v>
      </c>
      <c r="W442" s="4"/>
      <c r="X442" s="4"/>
      <c r="Y442" s="4"/>
      <c r="AD442" s="5"/>
    </row>
    <row r="443" spans="1:135" x14ac:dyDescent="0.2">
      <c r="A443" s="103">
        <f t="shared" si="549"/>
        <v>44921</v>
      </c>
      <c r="B443" s="100">
        <f t="shared" si="546"/>
        <v>1117.5012636399999</v>
      </c>
      <c r="C443" s="3">
        <f t="shared" si="564"/>
        <v>1114.2477287500001</v>
      </c>
      <c r="D443" s="104">
        <f t="shared" si="559"/>
        <v>1046.896</v>
      </c>
      <c r="E443" s="137">
        <f>IF(DAY(A442)=$A$5,VLOOKUP(A442,[1]A!$E$15:$G$200,3),E442)</f>
        <v>1050.701</v>
      </c>
      <c r="F443" s="105">
        <f t="shared" si="560"/>
        <v>44886</v>
      </c>
      <c r="G443" s="159">
        <f t="shared" si="561"/>
        <v>3.6345539576041475E-3</v>
      </c>
      <c r="H443" s="106">
        <f t="shared" si="550"/>
        <v>6</v>
      </c>
      <c r="I443" s="106">
        <f t="shared" si="551"/>
        <v>31</v>
      </c>
      <c r="J443" s="100">
        <f t="shared" si="552"/>
        <v>1.0007024333509018</v>
      </c>
      <c r="K443" s="3">
        <v>1</v>
      </c>
      <c r="L443" s="100">
        <f t="shared" si="596"/>
        <v>1.00070243</v>
      </c>
      <c r="M443" s="100">
        <f t="shared" si="547"/>
        <v>1115.0304097799999</v>
      </c>
      <c r="N443" s="24">
        <f t="shared" si="562"/>
        <v>0</v>
      </c>
      <c r="O443" s="99">
        <f t="shared" si="553"/>
        <v>0</v>
      </c>
      <c r="P443" s="100">
        <f t="shared" si="594"/>
        <v>0</v>
      </c>
      <c r="Q443" s="99">
        <f t="shared" si="554"/>
        <v>0.14710000000000001</v>
      </c>
      <c r="R443" s="8">
        <f t="shared" si="555"/>
        <v>1.002215952</v>
      </c>
      <c r="S443" s="100">
        <f t="shared" si="556"/>
        <v>2.4708538600000001</v>
      </c>
      <c r="T443" s="100">
        <f t="shared" si="557"/>
        <v>0</v>
      </c>
      <c r="U443" s="109" t="str">
        <f t="shared" ref="U443" si="614">U442</f>
        <v>J=</v>
      </c>
      <c r="V443" s="140">
        <f t="shared" si="598"/>
        <v>44946</v>
      </c>
      <c r="W443" s="4"/>
      <c r="X443" s="4"/>
      <c r="Y443" s="4"/>
      <c r="AD443" s="5"/>
    </row>
    <row r="444" spans="1:135" x14ac:dyDescent="0.2">
      <c r="A444" s="103">
        <f t="shared" si="549"/>
        <v>44922</v>
      </c>
      <c r="B444" s="100">
        <f t="shared" si="546"/>
        <v>1118.0444422500002</v>
      </c>
      <c r="C444" s="3">
        <f t="shared" si="564"/>
        <v>1114.2477287500001</v>
      </c>
      <c r="D444" s="104">
        <f t="shared" si="559"/>
        <v>1046.896</v>
      </c>
      <c r="E444" s="137">
        <f>IF(DAY(A443)=$A$5,VLOOKUP(A443,[1]A!$E$15:$G$200,3),E443)</f>
        <v>1050.701</v>
      </c>
      <c r="F444" s="105">
        <f t="shared" si="560"/>
        <v>44886</v>
      </c>
      <c r="G444" s="159">
        <f t="shared" si="561"/>
        <v>3.6345539576041475E-3</v>
      </c>
      <c r="H444" s="106">
        <f t="shared" si="550"/>
        <v>7</v>
      </c>
      <c r="I444" s="106">
        <f t="shared" si="551"/>
        <v>31</v>
      </c>
      <c r="J444" s="100">
        <f t="shared" si="552"/>
        <v>1.0008195535373658</v>
      </c>
      <c r="K444" s="3">
        <v>1</v>
      </c>
      <c r="L444" s="100">
        <f t="shared" si="596"/>
        <v>1.0008195499999999</v>
      </c>
      <c r="M444" s="100">
        <f t="shared" si="547"/>
        <v>1115.1609104700001</v>
      </c>
      <c r="N444" s="24">
        <f t="shared" si="562"/>
        <v>0</v>
      </c>
      <c r="O444" s="99">
        <f t="shared" si="553"/>
        <v>0</v>
      </c>
      <c r="P444" s="100">
        <f t="shared" si="594"/>
        <v>0</v>
      </c>
      <c r="Q444" s="99">
        <f t="shared" si="554"/>
        <v>0.14710000000000001</v>
      </c>
      <c r="R444" s="8">
        <f t="shared" si="555"/>
        <v>1.0025857540000001</v>
      </c>
      <c r="S444" s="100">
        <f t="shared" si="556"/>
        <v>2.8835317800000002</v>
      </c>
      <c r="T444" s="100">
        <f t="shared" si="557"/>
        <v>0</v>
      </c>
      <c r="U444" s="109" t="str">
        <f t="shared" ref="U444" si="615">U443</f>
        <v>J=</v>
      </c>
      <c r="V444" s="140">
        <f t="shared" si="598"/>
        <v>44946</v>
      </c>
      <c r="W444" s="4"/>
      <c r="X444" s="4"/>
      <c r="Y444" s="4"/>
      <c r="AD444" s="5"/>
    </row>
    <row r="445" spans="1:135" x14ac:dyDescent="0.2">
      <c r="A445" s="103">
        <f t="shared" si="549"/>
        <v>44923</v>
      </c>
      <c r="B445" s="100">
        <f t="shared" si="546"/>
        <v>1118.5878813499999</v>
      </c>
      <c r="C445" s="3">
        <f t="shared" si="564"/>
        <v>1114.2477287500001</v>
      </c>
      <c r="D445" s="104">
        <f t="shared" si="559"/>
        <v>1046.896</v>
      </c>
      <c r="E445" s="137">
        <f>IF(DAY(A444)=$A$5,VLOOKUP(A444,[1]A!$E$15:$G$200,3),E444)</f>
        <v>1050.701</v>
      </c>
      <c r="F445" s="105">
        <f t="shared" si="560"/>
        <v>44886</v>
      </c>
      <c r="G445" s="159">
        <f t="shared" si="561"/>
        <v>3.6345539576041475E-3</v>
      </c>
      <c r="H445" s="106">
        <f t="shared" si="550"/>
        <v>8</v>
      </c>
      <c r="I445" s="106">
        <f t="shared" si="551"/>
        <v>31</v>
      </c>
      <c r="J445" s="100">
        <f t="shared" si="552"/>
        <v>1.0009366874313392</v>
      </c>
      <c r="K445" s="3">
        <v>1</v>
      </c>
      <c r="L445" s="100">
        <f t="shared" si="596"/>
        <v>1.0009366799999999</v>
      </c>
      <c r="M445" s="100">
        <f t="shared" si="547"/>
        <v>1115.2914223099999</v>
      </c>
      <c r="N445" s="24">
        <f t="shared" si="562"/>
        <v>0</v>
      </c>
      <c r="O445" s="99">
        <f t="shared" si="553"/>
        <v>0</v>
      </c>
      <c r="P445" s="100">
        <f t="shared" si="594"/>
        <v>0</v>
      </c>
      <c r="Q445" s="99">
        <f t="shared" si="554"/>
        <v>0.14710000000000001</v>
      </c>
      <c r="R445" s="8">
        <f t="shared" si="555"/>
        <v>1.0029556930000001</v>
      </c>
      <c r="S445" s="100">
        <f t="shared" si="556"/>
        <v>3.2964590399999998</v>
      </c>
      <c r="T445" s="100">
        <f t="shared" si="557"/>
        <v>0</v>
      </c>
      <c r="U445" s="109" t="str">
        <f t="shared" ref="U445" si="616">U444</f>
        <v>J=</v>
      </c>
      <c r="V445" s="140">
        <f t="shared" si="598"/>
        <v>44946</v>
      </c>
      <c r="W445" s="4"/>
      <c r="X445" s="4"/>
      <c r="Y445" s="4"/>
      <c r="AD445" s="5"/>
    </row>
    <row r="446" spans="1:135" x14ac:dyDescent="0.2">
      <c r="A446" s="103">
        <f t="shared" si="549"/>
        <v>44924</v>
      </c>
      <c r="B446" s="100">
        <f t="shared" si="546"/>
        <v>1119.13159219</v>
      </c>
      <c r="C446" s="3">
        <f t="shared" si="564"/>
        <v>1114.2477287500001</v>
      </c>
      <c r="D446" s="104">
        <f t="shared" si="559"/>
        <v>1046.896</v>
      </c>
      <c r="E446" s="137">
        <f>IF(DAY(A445)=$A$5,VLOOKUP(A445,[1]A!$E$15:$G$200,3),E445)</f>
        <v>1050.701</v>
      </c>
      <c r="F446" s="105">
        <f t="shared" si="560"/>
        <v>44886</v>
      </c>
      <c r="G446" s="159">
        <f t="shared" si="561"/>
        <v>3.6345539576041475E-3</v>
      </c>
      <c r="H446" s="106">
        <f t="shared" si="550"/>
        <v>9</v>
      </c>
      <c r="I446" s="106">
        <f t="shared" si="551"/>
        <v>31</v>
      </c>
      <c r="J446" s="100">
        <f t="shared" si="552"/>
        <v>1.0010538350344265</v>
      </c>
      <c r="K446" s="3">
        <v>1</v>
      </c>
      <c r="L446" s="100">
        <f t="shared" si="596"/>
        <v>1.00105383</v>
      </c>
      <c r="M446" s="100">
        <f t="shared" si="547"/>
        <v>1115.4219564299999</v>
      </c>
      <c r="N446" s="24">
        <f t="shared" si="562"/>
        <v>0</v>
      </c>
      <c r="O446" s="99">
        <f t="shared" si="553"/>
        <v>0</v>
      </c>
      <c r="P446" s="100">
        <f t="shared" si="594"/>
        <v>0</v>
      </c>
      <c r="Q446" s="99">
        <f t="shared" si="554"/>
        <v>0.14710000000000001</v>
      </c>
      <c r="R446" s="8">
        <f t="shared" si="555"/>
        <v>1.0033257689999999</v>
      </c>
      <c r="S446" s="100">
        <f t="shared" si="556"/>
        <v>3.7096357599999998</v>
      </c>
      <c r="T446" s="100">
        <f t="shared" si="557"/>
        <v>0</v>
      </c>
      <c r="U446" s="109" t="str">
        <f t="shared" ref="U446" si="617">U445</f>
        <v>J=</v>
      </c>
      <c r="V446" s="140">
        <f t="shared" si="598"/>
        <v>44946</v>
      </c>
      <c r="W446" s="4"/>
      <c r="X446" s="4"/>
      <c r="Y446" s="4"/>
      <c r="AD446" s="5"/>
    </row>
    <row r="447" spans="1:135" x14ac:dyDescent="0.2">
      <c r="A447" s="103">
        <f t="shared" si="549"/>
        <v>44925</v>
      </c>
      <c r="B447" s="100">
        <f t="shared" si="546"/>
        <v>1119.6755625400001</v>
      </c>
      <c r="C447" s="3">
        <f t="shared" si="564"/>
        <v>1114.2477287500001</v>
      </c>
      <c r="D447" s="104">
        <f t="shared" si="559"/>
        <v>1046.896</v>
      </c>
      <c r="E447" s="137">
        <f>IF(DAY(A446)=$A$5,VLOOKUP(A446,[1]A!$E$15:$G$200,3),E446)</f>
        <v>1050.701</v>
      </c>
      <c r="F447" s="105">
        <f t="shared" si="560"/>
        <v>44886</v>
      </c>
      <c r="G447" s="159">
        <f t="shared" si="561"/>
        <v>3.6345539576041475E-3</v>
      </c>
      <c r="H447" s="106">
        <f t="shared" si="550"/>
        <v>10</v>
      </c>
      <c r="I447" s="106">
        <f t="shared" si="551"/>
        <v>31</v>
      </c>
      <c r="J447" s="100">
        <f t="shared" si="552"/>
        <v>1.0011709963482318</v>
      </c>
      <c r="K447" s="3">
        <v>1</v>
      </c>
      <c r="L447" s="100">
        <f t="shared" si="596"/>
        <v>1.0011709900000001</v>
      </c>
      <c r="M447" s="100">
        <f t="shared" si="547"/>
        <v>1115.5525016900001</v>
      </c>
      <c r="N447" s="24">
        <f t="shared" si="562"/>
        <v>0</v>
      </c>
      <c r="O447" s="99">
        <f t="shared" si="553"/>
        <v>0</v>
      </c>
      <c r="P447" s="100">
        <f t="shared" si="594"/>
        <v>0</v>
      </c>
      <c r="Q447" s="99">
        <f t="shared" si="554"/>
        <v>0.14710000000000001</v>
      </c>
      <c r="R447" s="8">
        <f t="shared" si="555"/>
        <v>1.0036959809999999</v>
      </c>
      <c r="S447" s="100">
        <f t="shared" si="556"/>
        <v>4.1230608499999999</v>
      </c>
      <c r="T447" s="100">
        <f t="shared" si="557"/>
        <v>0</v>
      </c>
      <c r="U447" s="109" t="str">
        <f t="shared" ref="U447" si="618">U446</f>
        <v>J=</v>
      </c>
      <c r="V447" s="140">
        <f t="shared" si="598"/>
        <v>44946</v>
      </c>
      <c r="W447" s="4"/>
      <c r="X447" s="4"/>
      <c r="Y447" s="4"/>
      <c r="AD447" s="5"/>
    </row>
    <row r="448" spans="1:135" x14ac:dyDescent="0.2">
      <c r="A448" s="103">
        <f t="shared" si="549"/>
        <v>44926</v>
      </c>
      <c r="B448" s="100">
        <f t="shared" si="546"/>
        <v>1120.2198036499999</v>
      </c>
      <c r="C448" s="3">
        <f t="shared" si="564"/>
        <v>1114.2477287500001</v>
      </c>
      <c r="D448" s="104">
        <f t="shared" si="559"/>
        <v>1046.896</v>
      </c>
      <c r="E448" s="137">
        <f>IF(DAY(A447)=$A$5,VLOOKUP(A447,[1]A!$E$15:$G$200,3),E447)</f>
        <v>1050.701</v>
      </c>
      <c r="F448" s="105">
        <f t="shared" si="560"/>
        <v>44886</v>
      </c>
      <c r="G448" s="159">
        <f t="shared" si="561"/>
        <v>3.6345539576041475E-3</v>
      </c>
      <c r="H448" s="106">
        <f t="shared" si="550"/>
        <v>11</v>
      </c>
      <c r="I448" s="106">
        <f t="shared" si="551"/>
        <v>31</v>
      </c>
      <c r="J448" s="100">
        <f t="shared" si="552"/>
        <v>1.0012881713743602</v>
      </c>
      <c r="K448" s="3">
        <v>1</v>
      </c>
      <c r="L448" s="100">
        <f t="shared" si="596"/>
        <v>1.00128817</v>
      </c>
      <c r="M448" s="100">
        <f t="shared" si="547"/>
        <v>1115.6830692399999</v>
      </c>
      <c r="N448" s="24">
        <f t="shared" si="562"/>
        <v>0</v>
      </c>
      <c r="O448" s="99">
        <f t="shared" si="553"/>
        <v>0</v>
      </c>
      <c r="P448" s="100">
        <f t="shared" si="594"/>
        <v>0</v>
      </c>
      <c r="Q448" s="99">
        <f t="shared" si="554"/>
        <v>0.14710000000000001</v>
      </c>
      <c r="R448" s="8">
        <f t="shared" si="555"/>
        <v>1.004066329</v>
      </c>
      <c r="S448" s="100">
        <f t="shared" si="556"/>
        <v>4.5367344100000002</v>
      </c>
      <c r="T448" s="100">
        <f t="shared" si="557"/>
        <v>0</v>
      </c>
      <c r="U448" s="109" t="str">
        <f t="shared" ref="U448" si="619">U447</f>
        <v>J=</v>
      </c>
      <c r="V448" s="140">
        <f t="shared" si="598"/>
        <v>44946</v>
      </c>
      <c r="W448" s="4"/>
      <c r="X448" s="4"/>
      <c r="Y448" s="4"/>
      <c r="AD448" s="5"/>
    </row>
    <row r="449" spans="1:30" x14ac:dyDescent="0.2">
      <c r="A449" s="103">
        <f t="shared" si="549"/>
        <v>44927</v>
      </c>
      <c r="B449" s="100">
        <f t="shared" si="546"/>
        <v>1120.7643055399999</v>
      </c>
      <c r="C449" s="3">
        <f t="shared" si="564"/>
        <v>1114.2477287500001</v>
      </c>
      <c r="D449" s="104">
        <f t="shared" si="559"/>
        <v>1046.896</v>
      </c>
      <c r="E449" s="137">
        <f>IF(DAY(A448)=$A$5,VLOOKUP(A448,[1]A!$E$15:$G$200,3),E448)</f>
        <v>1050.701</v>
      </c>
      <c r="F449" s="105">
        <f t="shared" si="560"/>
        <v>44886</v>
      </c>
      <c r="G449" s="159">
        <f t="shared" si="561"/>
        <v>3.6345539576041475E-3</v>
      </c>
      <c r="H449" s="106">
        <f t="shared" si="550"/>
        <v>12</v>
      </c>
      <c r="I449" s="106">
        <f t="shared" si="551"/>
        <v>31</v>
      </c>
      <c r="J449" s="100">
        <f t="shared" si="552"/>
        <v>1.0014053601144162</v>
      </c>
      <c r="K449" s="3">
        <v>1</v>
      </c>
      <c r="L449" s="100">
        <f t="shared" si="596"/>
        <v>1.0014053599999999</v>
      </c>
      <c r="M449" s="100">
        <f t="shared" si="547"/>
        <v>1115.8136479299999</v>
      </c>
      <c r="N449" s="24">
        <f t="shared" si="562"/>
        <v>0</v>
      </c>
      <c r="O449" s="99">
        <f t="shared" si="553"/>
        <v>0</v>
      </c>
      <c r="P449" s="100">
        <f t="shared" si="594"/>
        <v>0</v>
      </c>
      <c r="Q449" s="99">
        <f t="shared" si="554"/>
        <v>0.14710000000000001</v>
      </c>
      <c r="R449" s="8">
        <f t="shared" si="555"/>
        <v>1.004436814</v>
      </c>
      <c r="S449" s="100">
        <f t="shared" si="556"/>
        <v>4.9506576100000004</v>
      </c>
      <c r="T449" s="100">
        <f t="shared" si="557"/>
        <v>0</v>
      </c>
      <c r="U449" s="109" t="str">
        <f t="shared" ref="U449" si="620">U448</f>
        <v>J=</v>
      </c>
      <c r="V449" s="140">
        <f t="shared" si="598"/>
        <v>44946</v>
      </c>
      <c r="W449" s="4"/>
      <c r="X449" s="4"/>
      <c r="Y449" s="4"/>
      <c r="AD449" s="5"/>
    </row>
    <row r="450" spans="1:30" x14ac:dyDescent="0.2">
      <c r="A450" s="103">
        <f t="shared" si="549"/>
        <v>44928</v>
      </c>
      <c r="B450" s="100">
        <f t="shared" si="546"/>
        <v>1121.3090682699999</v>
      </c>
      <c r="C450" s="3">
        <f t="shared" si="564"/>
        <v>1114.2477287500001</v>
      </c>
      <c r="D450" s="104">
        <f t="shared" si="559"/>
        <v>1046.896</v>
      </c>
      <c r="E450" s="137">
        <f>IF(DAY(A449)=$A$5,VLOOKUP(A449,[1]A!$E$15:$G$200,3),E449)</f>
        <v>1050.701</v>
      </c>
      <c r="F450" s="105">
        <f t="shared" si="560"/>
        <v>44886</v>
      </c>
      <c r="G450" s="159">
        <f t="shared" si="561"/>
        <v>3.6345539576041475E-3</v>
      </c>
      <c r="H450" s="106">
        <f t="shared" si="550"/>
        <v>13</v>
      </c>
      <c r="I450" s="106">
        <f t="shared" si="551"/>
        <v>31</v>
      </c>
      <c r="J450" s="100">
        <f t="shared" si="552"/>
        <v>1.0015225625700053</v>
      </c>
      <c r="K450" s="3">
        <v>1</v>
      </c>
      <c r="L450" s="100">
        <f t="shared" si="596"/>
        <v>1.00152256</v>
      </c>
      <c r="M450" s="100">
        <f t="shared" si="547"/>
        <v>1115.94423777</v>
      </c>
      <c r="N450" s="24">
        <f t="shared" si="562"/>
        <v>0</v>
      </c>
      <c r="O450" s="99">
        <f t="shared" si="553"/>
        <v>0</v>
      </c>
      <c r="P450" s="100">
        <f t="shared" si="594"/>
        <v>0</v>
      </c>
      <c r="Q450" s="99">
        <f t="shared" si="554"/>
        <v>0.14710000000000001</v>
      </c>
      <c r="R450" s="8">
        <f t="shared" si="555"/>
        <v>1.0048074360000001</v>
      </c>
      <c r="S450" s="100">
        <f t="shared" si="556"/>
        <v>5.3648305000000001</v>
      </c>
      <c r="T450" s="100">
        <f t="shared" si="557"/>
        <v>0</v>
      </c>
      <c r="U450" s="109" t="str">
        <f t="shared" ref="U450" si="621">U449</f>
        <v>J=</v>
      </c>
      <c r="V450" s="140">
        <f t="shared" si="598"/>
        <v>44946</v>
      </c>
      <c r="W450" s="4"/>
      <c r="X450" s="4"/>
      <c r="Y450" s="4"/>
      <c r="AD450" s="5"/>
    </row>
    <row r="451" spans="1:30" x14ac:dyDescent="0.2">
      <c r="A451" s="103">
        <f t="shared" si="549"/>
        <v>44929</v>
      </c>
      <c r="B451" s="100">
        <f t="shared" si="546"/>
        <v>1121.8540918799999</v>
      </c>
      <c r="C451" s="3">
        <f t="shared" si="564"/>
        <v>1114.2477287500001</v>
      </c>
      <c r="D451" s="104">
        <f t="shared" si="559"/>
        <v>1046.896</v>
      </c>
      <c r="E451" s="137">
        <f>IF(DAY(A450)=$A$5,VLOOKUP(A450,[1]A!$E$15:$G$200,3),E450)</f>
        <v>1050.701</v>
      </c>
      <c r="F451" s="105">
        <f t="shared" si="560"/>
        <v>44886</v>
      </c>
      <c r="G451" s="159">
        <f t="shared" si="561"/>
        <v>3.6345539576041475E-3</v>
      </c>
      <c r="H451" s="106">
        <f t="shared" si="550"/>
        <v>14</v>
      </c>
      <c r="I451" s="106">
        <f t="shared" si="551"/>
        <v>31</v>
      </c>
      <c r="J451" s="100">
        <f t="shared" si="552"/>
        <v>1.0016397787427322</v>
      </c>
      <c r="K451" s="3">
        <v>1</v>
      </c>
      <c r="L451" s="100">
        <f t="shared" si="596"/>
        <v>1.0016397699999999</v>
      </c>
      <c r="M451" s="100">
        <f t="shared" si="547"/>
        <v>1116.0748387399999</v>
      </c>
      <c r="N451" s="24">
        <f t="shared" si="562"/>
        <v>0</v>
      </c>
      <c r="O451" s="99">
        <f t="shared" si="553"/>
        <v>0</v>
      </c>
      <c r="P451" s="100">
        <f t="shared" si="594"/>
        <v>0</v>
      </c>
      <c r="Q451" s="99">
        <f t="shared" si="554"/>
        <v>0.14710000000000001</v>
      </c>
      <c r="R451" s="8">
        <f t="shared" si="555"/>
        <v>1.0051781950000001</v>
      </c>
      <c r="S451" s="100">
        <f t="shared" si="556"/>
        <v>5.7792531399999998</v>
      </c>
      <c r="T451" s="100">
        <f t="shared" si="557"/>
        <v>0</v>
      </c>
      <c r="U451" s="109" t="str">
        <f t="shared" ref="U451" si="622">U450</f>
        <v>J=</v>
      </c>
      <c r="V451" s="140">
        <f t="shared" si="598"/>
        <v>44946</v>
      </c>
      <c r="W451" s="4"/>
      <c r="X451" s="4"/>
      <c r="Y451" s="4"/>
      <c r="AD451" s="5"/>
    </row>
    <row r="452" spans="1:30" x14ac:dyDescent="0.2">
      <c r="A452" s="103">
        <f t="shared" si="549"/>
        <v>44930</v>
      </c>
      <c r="B452" s="100">
        <f t="shared" si="546"/>
        <v>1122.3993865599998</v>
      </c>
      <c r="C452" s="3">
        <f t="shared" si="564"/>
        <v>1114.2477287500001</v>
      </c>
      <c r="D452" s="104">
        <f t="shared" si="559"/>
        <v>1046.896</v>
      </c>
      <c r="E452" s="137">
        <f>IF(DAY(A451)=$A$5,VLOOKUP(A451,[1]A!$E$15:$G$200,3),E451)</f>
        <v>1050.701</v>
      </c>
      <c r="F452" s="105">
        <f t="shared" si="560"/>
        <v>44886</v>
      </c>
      <c r="G452" s="159">
        <f t="shared" si="561"/>
        <v>3.6345539576041475E-3</v>
      </c>
      <c r="H452" s="106">
        <f t="shared" si="550"/>
        <v>15</v>
      </c>
      <c r="I452" s="106">
        <f t="shared" si="551"/>
        <v>31</v>
      </c>
      <c r="J452" s="100">
        <f t="shared" si="552"/>
        <v>1.0017570086342027</v>
      </c>
      <c r="K452" s="3">
        <v>1</v>
      </c>
      <c r="L452" s="100">
        <f t="shared" si="596"/>
        <v>1.001757</v>
      </c>
      <c r="M452" s="100">
        <f t="shared" si="547"/>
        <v>1116.2054619999999</v>
      </c>
      <c r="N452" s="24">
        <f t="shared" si="562"/>
        <v>0</v>
      </c>
      <c r="O452" s="99">
        <f t="shared" si="553"/>
        <v>0</v>
      </c>
      <c r="P452" s="100">
        <f t="shared" si="594"/>
        <v>0</v>
      </c>
      <c r="Q452" s="99">
        <f t="shared" si="554"/>
        <v>0.14710000000000001</v>
      </c>
      <c r="R452" s="8">
        <f t="shared" si="555"/>
        <v>1.0055490899999999</v>
      </c>
      <c r="S452" s="100">
        <f t="shared" si="556"/>
        <v>6.1939245600000001</v>
      </c>
      <c r="T452" s="100">
        <f t="shared" si="557"/>
        <v>0</v>
      </c>
      <c r="U452" s="109" t="str">
        <f t="shared" ref="U452" si="623">U451</f>
        <v>J=</v>
      </c>
      <c r="V452" s="140">
        <f t="shared" si="598"/>
        <v>44946</v>
      </c>
      <c r="W452" s="4"/>
      <c r="X452" s="4"/>
      <c r="Y452" s="4"/>
      <c r="AD452" s="5"/>
    </row>
    <row r="453" spans="1:30" x14ac:dyDescent="0.2">
      <c r="A453" s="103">
        <f t="shared" si="549"/>
        <v>44931</v>
      </c>
      <c r="B453" s="100">
        <f t="shared" si="546"/>
        <v>1122.94495461</v>
      </c>
      <c r="C453" s="3">
        <f t="shared" si="564"/>
        <v>1114.2477287500001</v>
      </c>
      <c r="D453" s="104">
        <f t="shared" si="559"/>
        <v>1046.896</v>
      </c>
      <c r="E453" s="137">
        <f>IF(DAY(A452)=$A$5,VLOOKUP(A452,[1]A!$E$15:$G$200,3),E452)</f>
        <v>1050.701</v>
      </c>
      <c r="F453" s="105">
        <f t="shared" si="560"/>
        <v>44886</v>
      </c>
      <c r="G453" s="159">
        <f t="shared" si="561"/>
        <v>3.6345539576041475E-3</v>
      </c>
      <c r="H453" s="106">
        <f t="shared" si="550"/>
        <v>16</v>
      </c>
      <c r="I453" s="106">
        <f t="shared" si="551"/>
        <v>31</v>
      </c>
      <c r="J453" s="100">
        <f t="shared" si="552"/>
        <v>1.0018742522460224</v>
      </c>
      <c r="K453" s="3">
        <v>1</v>
      </c>
      <c r="L453" s="100">
        <f t="shared" si="596"/>
        <v>1.00187425</v>
      </c>
      <c r="M453" s="100">
        <f t="shared" si="547"/>
        <v>1116.33610755</v>
      </c>
      <c r="N453" s="24">
        <f t="shared" si="562"/>
        <v>0</v>
      </c>
      <c r="O453" s="99">
        <f t="shared" si="553"/>
        <v>0</v>
      </c>
      <c r="P453" s="100">
        <f t="shared" si="594"/>
        <v>0</v>
      </c>
      <c r="Q453" s="99">
        <f t="shared" si="554"/>
        <v>0.14710000000000001</v>
      </c>
      <c r="R453" s="8">
        <f t="shared" si="555"/>
        <v>1.0059201230000001</v>
      </c>
      <c r="S453" s="100">
        <f t="shared" si="556"/>
        <v>6.6088470600000004</v>
      </c>
      <c r="T453" s="100">
        <f t="shared" si="557"/>
        <v>0</v>
      </c>
      <c r="U453" s="109" t="str">
        <f t="shared" ref="U453" si="624">U452</f>
        <v>J=</v>
      </c>
      <c r="V453" s="140">
        <f t="shared" si="598"/>
        <v>44946</v>
      </c>
      <c r="W453" s="4"/>
      <c r="X453" s="4"/>
      <c r="Y453" s="4"/>
      <c r="AD453" s="5"/>
    </row>
    <row r="454" spans="1:30" x14ac:dyDescent="0.2">
      <c r="A454" s="103">
        <f t="shared" si="549"/>
        <v>44932</v>
      </c>
      <c r="B454" s="100">
        <f t="shared" si="546"/>
        <v>1123.49077145</v>
      </c>
      <c r="C454" s="3">
        <f t="shared" si="564"/>
        <v>1114.2477287500001</v>
      </c>
      <c r="D454" s="104">
        <f t="shared" si="559"/>
        <v>1046.896</v>
      </c>
      <c r="E454" s="137">
        <f>IF(DAY(A453)=$A$5,VLOOKUP(A453,[1]A!$E$15:$G$200,3),E453)</f>
        <v>1050.701</v>
      </c>
      <c r="F454" s="105">
        <f t="shared" si="560"/>
        <v>44886</v>
      </c>
      <c r="G454" s="159">
        <f t="shared" si="561"/>
        <v>3.6345539576041475E-3</v>
      </c>
      <c r="H454" s="106">
        <f t="shared" si="550"/>
        <v>17</v>
      </c>
      <c r="I454" s="106">
        <f t="shared" si="551"/>
        <v>31</v>
      </c>
      <c r="J454" s="100">
        <f t="shared" si="552"/>
        <v>1.0019915095797971</v>
      </c>
      <c r="K454" s="3">
        <v>1</v>
      </c>
      <c r="L454" s="100">
        <f t="shared" si="596"/>
        <v>1.0019914999999999</v>
      </c>
      <c r="M454" s="100">
        <f t="shared" si="547"/>
        <v>1116.4667531</v>
      </c>
      <c r="N454" s="24">
        <f t="shared" si="562"/>
        <v>0</v>
      </c>
      <c r="O454" s="99">
        <f t="shared" si="553"/>
        <v>0</v>
      </c>
      <c r="P454" s="100">
        <f t="shared" si="594"/>
        <v>0</v>
      </c>
      <c r="Q454" s="99">
        <f t="shared" si="554"/>
        <v>0.14710000000000001</v>
      </c>
      <c r="R454" s="8">
        <f t="shared" si="555"/>
        <v>1.006291292</v>
      </c>
      <c r="S454" s="100">
        <f t="shared" si="556"/>
        <v>7.0240183500000004</v>
      </c>
      <c r="T454" s="100">
        <f t="shared" si="557"/>
        <v>0</v>
      </c>
      <c r="U454" s="109" t="str">
        <f t="shared" ref="U454" si="625">U453</f>
        <v>J=</v>
      </c>
      <c r="V454" s="140">
        <f t="shared" si="598"/>
        <v>44946</v>
      </c>
      <c r="W454" s="4"/>
      <c r="X454" s="4"/>
      <c r="Y454" s="4"/>
      <c r="AD454" s="5"/>
    </row>
    <row r="455" spans="1:30" x14ac:dyDescent="0.2">
      <c r="A455" s="103">
        <f t="shared" si="549"/>
        <v>44933</v>
      </c>
      <c r="B455" s="100">
        <f t="shared" si="546"/>
        <v>1124.03687188</v>
      </c>
      <c r="C455" s="3">
        <f t="shared" si="564"/>
        <v>1114.2477287500001</v>
      </c>
      <c r="D455" s="104">
        <f t="shared" si="559"/>
        <v>1046.896</v>
      </c>
      <c r="E455" s="137">
        <f>IF(DAY(A454)=$A$5,VLOOKUP(A454,[1]A!$E$15:$G$200,3),E454)</f>
        <v>1050.701</v>
      </c>
      <c r="F455" s="105">
        <f t="shared" si="560"/>
        <v>44886</v>
      </c>
      <c r="G455" s="159">
        <f t="shared" si="561"/>
        <v>3.6345539576041475E-3</v>
      </c>
      <c r="H455" s="106">
        <f t="shared" si="550"/>
        <v>18</v>
      </c>
      <c r="I455" s="106">
        <f t="shared" si="551"/>
        <v>31</v>
      </c>
      <c r="J455" s="100">
        <f t="shared" si="552"/>
        <v>1.0021087806371325</v>
      </c>
      <c r="K455" s="3">
        <v>1</v>
      </c>
      <c r="L455" s="100">
        <f t="shared" si="596"/>
        <v>1.0021087799999999</v>
      </c>
      <c r="M455" s="100">
        <f t="shared" si="547"/>
        <v>1116.59743207</v>
      </c>
      <c r="N455" s="24">
        <f t="shared" si="562"/>
        <v>0</v>
      </c>
      <c r="O455" s="99">
        <f t="shared" si="553"/>
        <v>0</v>
      </c>
      <c r="P455" s="100">
        <f t="shared" si="594"/>
        <v>0</v>
      </c>
      <c r="Q455" s="99">
        <f t="shared" si="554"/>
        <v>0.14710000000000001</v>
      </c>
      <c r="R455" s="8">
        <f t="shared" si="555"/>
        <v>1.0066625979999999</v>
      </c>
      <c r="S455" s="100">
        <f t="shared" si="556"/>
        <v>7.4394398099999997</v>
      </c>
      <c r="T455" s="100">
        <f t="shared" si="557"/>
        <v>0</v>
      </c>
      <c r="U455" s="109" t="str">
        <f t="shared" ref="U455" si="626">U454</f>
        <v>J=</v>
      </c>
      <c r="V455" s="140">
        <f t="shared" si="598"/>
        <v>44946</v>
      </c>
      <c r="W455" s="4"/>
      <c r="X455" s="4"/>
      <c r="Y455" s="4"/>
      <c r="AD455" s="5"/>
    </row>
    <row r="456" spans="1:30" x14ac:dyDescent="0.2">
      <c r="A456" s="103">
        <f t="shared" si="549"/>
        <v>44934</v>
      </c>
      <c r="B456" s="100">
        <f t="shared" si="546"/>
        <v>1124.5832223499999</v>
      </c>
      <c r="C456" s="3">
        <f t="shared" si="564"/>
        <v>1114.2477287500001</v>
      </c>
      <c r="D456" s="104">
        <f t="shared" si="559"/>
        <v>1046.896</v>
      </c>
      <c r="E456" s="137">
        <f>IF(DAY(A455)=$A$5,VLOOKUP(A455,[1]A!$E$15:$G$200,3),E455)</f>
        <v>1050.701</v>
      </c>
      <c r="F456" s="105">
        <f t="shared" si="560"/>
        <v>44886</v>
      </c>
      <c r="G456" s="159">
        <f t="shared" si="561"/>
        <v>3.6345539576041475E-3</v>
      </c>
      <c r="H456" s="106">
        <f t="shared" si="550"/>
        <v>19</v>
      </c>
      <c r="I456" s="106">
        <f t="shared" si="551"/>
        <v>31</v>
      </c>
      <c r="J456" s="100">
        <f t="shared" si="552"/>
        <v>1.0022260654196351</v>
      </c>
      <c r="K456" s="3">
        <v>1</v>
      </c>
      <c r="L456" s="100">
        <f t="shared" si="596"/>
        <v>1.0022260599999999</v>
      </c>
      <c r="M456" s="100">
        <f t="shared" si="547"/>
        <v>1116.7281110399999</v>
      </c>
      <c r="N456" s="24">
        <f t="shared" si="562"/>
        <v>0</v>
      </c>
      <c r="O456" s="99">
        <f t="shared" si="553"/>
        <v>0</v>
      </c>
      <c r="P456" s="100">
        <f t="shared" si="594"/>
        <v>0</v>
      </c>
      <c r="Q456" s="99">
        <f t="shared" si="554"/>
        <v>0.14710000000000001</v>
      </c>
      <c r="R456" s="8">
        <f t="shared" si="555"/>
        <v>1.007034041</v>
      </c>
      <c r="S456" s="100">
        <f t="shared" si="556"/>
        <v>7.8551113099999998</v>
      </c>
      <c r="T456" s="100">
        <f t="shared" si="557"/>
        <v>0</v>
      </c>
      <c r="U456" s="109" t="str">
        <f t="shared" ref="U456" si="627">U455</f>
        <v>J=</v>
      </c>
      <c r="V456" s="140">
        <f t="shared" si="598"/>
        <v>44946</v>
      </c>
      <c r="W456" s="4"/>
      <c r="X456" s="4"/>
      <c r="Y456" s="4"/>
      <c r="AD456" s="5"/>
    </row>
    <row r="457" spans="1:30" x14ac:dyDescent="0.2">
      <c r="A457" s="103">
        <f t="shared" si="549"/>
        <v>44935</v>
      </c>
      <c r="B457" s="100">
        <f t="shared" si="546"/>
        <v>1125.1298453699999</v>
      </c>
      <c r="C457" s="3">
        <f t="shared" si="564"/>
        <v>1114.2477287500001</v>
      </c>
      <c r="D457" s="104">
        <f t="shared" si="559"/>
        <v>1046.896</v>
      </c>
      <c r="E457" s="137">
        <f>IF(DAY(A456)=$A$5,VLOOKUP(A456,[1]A!$E$15:$G$200,3),E456)</f>
        <v>1050.701</v>
      </c>
      <c r="F457" s="105">
        <f t="shared" si="560"/>
        <v>44886</v>
      </c>
      <c r="G457" s="159">
        <f t="shared" si="561"/>
        <v>3.6345539576041475E-3</v>
      </c>
      <c r="H457" s="106">
        <f t="shared" si="550"/>
        <v>20</v>
      </c>
      <c r="I457" s="106">
        <f t="shared" si="551"/>
        <v>31</v>
      </c>
      <c r="J457" s="100">
        <f t="shared" si="552"/>
        <v>1.0023433639289112</v>
      </c>
      <c r="K457" s="3">
        <v>1</v>
      </c>
      <c r="L457" s="100">
        <f t="shared" si="596"/>
        <v>1.00234336</v>
      </c>
      <c r="M457" s="100">
        <f t="shared" si="547"/>
        <v>1116.8588123</v>
      </c>
      <c r="N457" s="24">
        <f t="shared" si="562"/>
        <v>0</v>
      </c>
      <c r="O457" s="99">
        <f t="shared" si="553"/>
        <v>0</v>
      </c>
      <c r="P457" s="100">
        <f t="shared" si="594"/>
        <v>0</v>
      </c>
      <c r="Q457" s="99">
        <f t="shared" si="554"/>
        <v>0.14710000000000001</v>
      </c>
      <c r="R457" s="8">
        <f t="shared" si="555"/>
        <v>1.007405621</v>
      </c>
      <c r="S457" s="100">
        <f t="shared" si="556"/>
        <v>8.2710330699999997</v>
      </c>
      <c r="T457" s="100">
        <f t="shared" si="557"/>
        <v>0</v>
      </c>
      <c r="U457" s="109" t="str">
        <f t="shared" ref="U457" si="628">U456</f>
        <v>J=</v>
      </c>
      <c r="V457" s="140">
        <f t="shared" si="598"/>
        <v>44946</v>
      </c>
      <c r="W457" s="4"/>
      <c r="X457" s="4"/>
      <c r="Y457" s="4"/>
      <c r="AD457" s="5"/>
    </row>
    <row r="458" spans="1:30" x14ac:dyDescent="0.2">
      <c r="A458" s="103">
        <f t="shared" si="549"/>
        <v>44936</v>
      </c>
      <c r="B458" s="100">
        <f t="shared" ref="B458:B521" si="629">(M458+S458)</f>
        <v>1125.67673089</v>
      </c>
      <c r="C458" s="3">
        <f t="shared" si="564"/>
        <v>1114.2477287500001</v>
      </c>
      <c r="D458" s="104">
        <f t="shared" si="559"/>
        <v>1046.896</v>
      </c>
      <c r="E458" s="137">
        <f>IF(DAY(A457)=$A$5,VLOOKUP(A457,[1]A!$E$15:$G$200,3),E457)</f>
        <v>1050.701</v>
      </c>
      <c r="F458" s="105">
        <f t="shared" si="560"/>
        <v>44886</v>
      </c>
      <c r="G458" s="159">
        <f t="shared" si="561"/>
        <v>3.6345539576041475E-3</v>
      </c>
      <c r="H458" s="106">
        <f t="shared" si="550"/>
        <v>21</v>
      </c>
      <c r="I458" s="106">
        <f t="shared" si="551"/>
        <v>31</v>
      </c>
      <c r="J458" s="100">
        <f t="shared" si="552"/>
        <v>1.0024606761665671</v>
      </c>
      <c r="K458" s="3">
        <v>1</v>
      </c>
      <c r="L458" s="100">
        <f t="shared" si="596"/>
        <v>1.0024606700000001</v>
      </c>
      <c r="M458" s="100">
        <f t="shared" ref="M458:M521" si="630">TRUNC(C458*L458,8)</f>
        <v>1116.9895246999999</v>
      </c>
      <c r="N458" s="24">
        <f t="shared" si="562"/>
        <v>0</v>
      </c>
      <c r="O458" s="99">
        <f t="shared" si="553"/>
        <v>0</v>
      </c>
      <c r="P458" s="100">
        <f t="shared" si="594"/>
        <v>0</v>
      </c>
      <c r="Q458" s="99">
        <f t="shared" si="554"/>
        <v>0.14710000000000001</v>
      </c>
      <c r="R458" s="8">
        <f t="shared" si="555"/>
        <v>1.007777339</v>
      </c>
      <c r="S458" s="100">
        <f t="shared" si="556"/>
        <v>8.6872061899999995</v>
      </c>
      <c r="T458" s="100">
        <f t="shared" si="557"/>
        <v>0</v>
      </c>
      <c r="U458" s="109" t="str">
        <f t="shared" ref="U458" si="631">U457</f>
        <v>J=</v>
      </c>
      <c r="V458" s="140">
        <f t="shared" si="598"/>
        <v>44946</v>
      </c>
      <c r="W458" s="4"/>
      <c r="X458" s="4"/>
      <c r="Y458" s="4"/>
      <c r="AD458" s="5"/>
    </row>
    <row r="459" spans="1:30" x14ac:dyDescent="0.2">
      <c r="A459" s="103">
        <f t="shared" ref="A459:A522" si="632">(A458+1)</f>
        <v>44937</v>
      </c>
      <c r="B459" s="100">
        <f t="shared" si="629"/>
        <v>1126.22388798</v>
      </c>
      <c r="C459" s="3">
        <f t="shared" si="564"/>
        <v>1114.2477287500001</v>
      </c>
      <c r="D459" s="104">
        <f t="shared" si="559"/>
        <v>1046.896</v>
      </c>
      <c r="E459" s="137">
        <f>IF(DAY(A458)=$A$5,VLOOKUP(A458,[1]A!$E$15:$G$200,3),E458)</f>
        <v>1050.701</v>
      </c>
      <c r="F459" s="105">
        <f t="shared" si="560"/>
        <v>44886</v>
      </c>
      <c r="G459" s="159">
        <f t="shared" si="561"/>
        <v>3.6345539576041475E-3</v>
      </c>
      <c r="H459" s="106">
        <f t="shared" ref="H459:H522" si="633">IF(A459&gt;A$7,IF(DAY(A459)=A$5+1,1,H458+1),0)</f>
        <v>22</v>
      </c>
      <c r="I459" s="106">
        <f t="shared" ref="I459:I522" si="634">IF(DAY(A459)=A$5+1,DAY(EOMONTH(A459,0)),I458)</f>
        <v>31</v>
      </c>
      <c r="J459" s="100">
        <f t="shared" ref="J459:J522" si="635">IF(E459&gt;D459,((E459/D459)^(H459/I459)),1)</f>
        <v>1.0025780021342099</v>
      </c>
      <c r="K459" s="3">
        <v>1</v>
      </c>
      <c r="L459" s="100">
        <f t="shared" si="596"/>
        <v>1.002578</v>
      </c>
      <c r="M459" s="100">
        <f t="shared" si="630"/>
        <v>1117.12025939</v>
      </c>
      <c r="N459" s="24">
        <f t="shared" si="562"/>
        <v>0</v>
      </c>
      <c r="O459" s="99">
        <f t="shared" ref="O459:O522" si="636">IF(N459&gt;0,VLOOKUP(N459,$X$10:$AD$62,7),0)</f>
        <v>0</v>
      </c>
      <c r="P459" s="100">
        <f t="shared" si="594"/>
        <v>0</v>
      </c>
      <c r="Q459" s="99">
        <f t="shared" ref="Q459:Q522" si="637">(Q458)</f>
        <v>0.14710000000000001</v>
      </c>
      <c r="R459" s="8">
        <f t="shared" ref="R459:R522" si="638">ROUND((1+Q459)^(30/360)^(H459/I459),9)</f>
        <v>1.0081491929999999</v>
      </c>
      <c r="S459" s="100">
        <f t="shared" ref="S459:S522" si="639">TRUNC(M459*(R459-1),8)</f>
        <v>9.1036285899999996</v>
      </c>
      <c r="T459" s="100">
        <f t="shared" ref="T459:T522" si="640">IF(N459&gt;0,P459+S459,0)</f>
        <v>0</v>
      </c>
      <c r="U459" s="109" t="str">
        <f t="shared" ref="U459" si="641">U458</f>
        <v>J=</v>
      </c>
      <c r="V459" s="140">
        <f t="shared" si="598"/>
        <v>44946</v>
      </c>
      <c r="W459" s="4"/>
      <c r="X459" s="4"/>
      <c r="Y459" s="4"/>
      <c r="AD459" s="5"/>
    </row>
    <row r="460" spans="1:30" x14ac:dyDescent="0.2">
      <c r="A460" s="103">
        <f t="shared" si="632"/>
        <v>44938</v>
      </c>
      <c r="B460" s="100">
        <f t="shared" si="629"/>
        <v>1126.7713077200001</v>
      </c>
      <c r="C460" s="3">
        <f t="shared" si="564"/>
        <v>1114.2477287500001</v>
      </c>
      <c r="D460" s="104">
        <f t="shared" ref="D460:D523" si="642">IF(E460=E459,D459,E459)</f>
        <v>1046.896</v>
      </c>
      <c r="E460" s="137">
        <f>IF(DAY(A459)=$A$5,VLOOKUP(A459,[1]A!$E$15:$G$200,3),E459)</f>
        <v>1050.701</v>
      </c>
      <c r="F460" s="105">
        <f t="shared" ref="F460:F523" si="643">IF(D460=D459,F459,EDATE(A460,-1))</f>
        <v>44886</v>
      </c>
      <c r="G460" s="159">
        <f t="shared" ref="G460:G523" si="644">(E460/D460)-1</f>
        <v>3.6345539576041475E-3</v>
      </c>
      <c r="H460" s="106">
        <f t="shared" si="633"/>
        <v>23</v>
      </c>
      <c r="I460" s="106">
        <f t="shared" si="634"/>
        <v>31</v>
      </c>
      <c r="J460" s="100">
        <f t="shared" si="635"/>
        <v>1.0026953418334463</v>
      </c>
      <c r="K460" s="3">
        <v>1</v>
      </c>
      <c r="L460" s="100">
        <f t="shared" si="596"/>
        <v>1.00269534</v>
      </c>
      <c r="M460" s="100">
        <f t="shared" si="630"/>
        <v>1117.25100522</v>
      </c>
      <c r="N460" s="24">
        <f t="shared" ref="N460:N523" si="645">IF(DAY(A460)=A$5,VLOOKUP(A460,$Y$10:$AG$62,8),0)</f>
        <v>0</v>
      </c>
      <c r="O460" s="99">
        <f t="shared" si="636"/>
        <v>0</v>
      </c>
      <c r="P460" s="100">
        <f t="shared" si="594"/>
        <v>0</v>
      </c>
      <c r="Q460" s="99">
        <f t="shared" si="637"/>
        <v>0.14710000000000001</v>
      </c>
      <c r="R460" s="8">
        <f t="shared" si="638"/>
        <v>1.008521185</v>
      </c>
      <c r="S460" s="100">
        <f t="shared" si="639"/>
        <v>9.5203024999999997</v>
      </c>
      <c r="T460" s="100">
        <f t="shared" si="640"/>
        <v>0</v>
      </c>
      <c r="U460" s="109" t="str">
        <f t="shared" ref="U460" si="646">U459</f>
        <v>J=</v>
      </c>
      <c r="V460" s="140">
        <f t="shared" si="598"/>
        <v>44946</v>
      </c>
      <c r="W460" s="4"/>
      <c r="X460" s="4"/>
      <c r="Y460" s="4"/>
      <c r="AD460" s="5"/>
    </row>
    <row r="461" spans="1:30" x14ac:dyDescent="0.2">
      <c r="A461" s="103">
        <f t="shared" si="632"/>
        <v>44939</v>
      </c>
      <c r="B461" s="100">
        <f t="shared" si="629"/>
        <v>1127.31898905</v>
      </c>
      <c r="C461" s="3">
        <f t="shared" ref="C461:C524" si="647">IF(N460&gt;0,(M460-P460),C460)</f>
        <v>1114.2477287500001</v>
      </c>
      <c r="D461" s="104">
        <f t="shared" si="642"/>
        <v>1046.896</v>
      </c>
      <c r="E461" s="137">
        <f>IF(DAY(A460)=$A$5,VLOOKUP(A460,[1]A!$E$15:$G$200,3),E460)</f>
        <v>1050.701</v>
      </c>
      <c r="F461" s="105">
        <f t="shared" si="643"/>
        <v>44886</v>
      </c>
      <c r="G461" s="159">
        <f t="shared" si="644"/>
        <v>3.6345539576041475E-3</v>
      </c>
      <c r="H461" s="106">
        <f t="shared" si="633"/>
        <v>24</v>
      </c>
      <c r="I461" s="106">
        <f t="shared" si="634"/>
        <v>31</v>
      </c>
      <c r="J461" s="100">
        <f t="shared" si="635"/>
        <v>1.0028126952658836</v>
      </c>
      <c r="K461" s="3">
        <v>1</v>
      </c>
      <c r="L461" s="100">
        <f t="shared" si="596"/>
        <v>1.0028126900000001</v>
      </c>
      <c r="M461" s="100">
        <f t="shared" si="630"/>
        <v>1117.38176219</v>
      </c>
      <c r="N461" s="24">
        <f t="shared" si="645"/>
        <v>0</v>
      </c>
      <c r="O461" s="99">
        <f t="shared" si="636"/>
        <v>0</v>
      </c>
      <c r="P461" s="100">
        <f t="shared" si="594"/>
        <v>0</v>
      </c>
      <c r="Q461" s="99">
        <f t="shared" si="637"/>
        <v>0.14710000000000001</v>
      </c>
      <c r="R461" s="8">
        <f t="shared" si="638"/>
        <v>1.008893314</v>
      </c>
      <c r="S461" s="100">
        <f t="shared" si="639"/>
        <v>9.9372268600000009</v>
      </c>
      <c r="T461" s="100">
        <f t="shared" si="640"/>
        <v>0</v>
      </c>
      <c r="U461" s="109" t="str">
        <f t="shared" ref="U461" si="648">U460</f>
        <v>J=</v>
      </c>
      <c r="V461" s="140">
        <f t="shared" si="598"/>
        <v>44946</v>
      </c>
      <c r="W461" s="4"/>
      <c r="X461" s="4"/>
      <c r="Y461" s="4"/>
      <c r="AD461" s="5"/>
    </row>
    <row r="462" spans="1:30" x14ac:dyDescent="0.2">
      <c r="A462" s="103">
        <f t="shared" si="632"/>
        <v>44940</v>
      </c>
      <c r="B462" s="100">
        <f t="shared" si="629"/>
        <v>1127.8669433</v>
      </c>
      <c r="C462" s="3">
        <f t="shared" si="647"/>
        <v>1114.2477287500001</v>
      </c>
      <c r="D462" s="104">
        <f t="shared" si="642"/>
        <v>1046.896</v>
      </c>
      <c r="E462" s="137">
        <f>IF(DAY(A461)=$A$5,VLOOKUP(A461,[1]A!$E$15:$G$200,3),E461)</f>
        <v>1050.701</v>
      </c>
      <c r="F462" s="105">
        <f t="shared" si="643"/>
        <v>44886</v>
      </c>
      <c r="G462" s="159">
        <f t="shared" si="644"/>
        <v>3.6345539576041475E-3</v>
      </c>
      <c r="H462" s="106">
        <f t="shared" si="633"/>
        <v>25</v>
      </c>
      <c r="I462" s="106">
        <f t="shared" si="634"/>
        <v>31</v>
      </c>
      <c r="J462" s="100">
        <f t="shared" si="635"/>
        <v>1.002930062433129</v>
      </c>
      <c r="K462" s="3">
        <v>1</v>
      </c>
      <c r="L462" s="100">
        <f t="shared" si="596"/>
        <v>1.00293006</v>
      </c>
      <c r="M462" s="100">
        <f t="shared" si="630"/>
        <v>1117.5125414500001</v>
      </c>
      <c r="N462" s="24">
        <f t="shared" si="645"/>
        <v>0</v>
      </c>
      <c r="O462" s="99">
        <f t="shared" si="636"/>
        <v>0</v>
      </c>
      <c r="P462" s="100">
        <f t="shared" si="594"/>
        <v>0</v>
      </c>
      <c r="Q462" s="99">
        <f t="shared" si="637"/>
        <v>0.14710000000000001</v>
      </c>
      <c r="R462" s="8">
        <f t="shared" si="638"/>
        <v>1.0092655800000001</v>
      </c>
      <c r="S462" s="100">
        <f t="shared" si="639"/>
        <v>10.35440185</v>
      </c>
      <c r="T462" s="100">
        <f t="shared" si="640"/>
        <v>0</v>
      </c>
      <c r="U462" s="109" t="str">
        <f t="shared" ref="U462" si="649">U461</f>
        <v>J=</v>
      </c>
      <c r="V462" s="140">
        <f t="shared" si="598"/>
        <v>44946</v>
      </c>
      <c r="W462" s="4"/>
      <c r="X462" s="4"/>
      <c r="Y462" s="4"/>
      <c r="AD462" s="5"/>
    </row>
    <row r="463" spans="1:30" x14ac:dyDescent="0.2">
      <c r="A463" s="103">
        <f t="shared" si="632"/>
        <v>44941</v>
      </c>
      <c r="B463" s="100">
        <f t="shared" si="629"/>
        <v>1128.4151603799999</v>
      </c>
      <c r="C463" s="3">
        <f t="shared" si="647"/>
        <v>1114.2477287500001</v>
      </c>
      <c r="D463" s="104">
        <f t="shared" si="642"/>
        <v>1046.896</v>
      </c>
      <c r="E463" s="137">
        <f>IF(DAY(A462)=$A$5,VLOOKUP(A462,[1]A!$E$15:$G$200,3),E462)</f>
        <v>1050.701</v>
      </c>
      <c r="F463" s="105">
        <f t="shared" si="643"/>
        <v>44886</v>
      </c>
      <c r="G463" s="159">
        <f t="shared" si="644"/>
        <v>3.6345539576041475E-3</v>
      </c>
      <c r="H463" s="106">
        <f t="shared" si="633"/>
        <v>26</v>
      </c>
      <c r="I463" s="106">
        <f t="shared" si="634"/>
        <v>31</v>
      </c>
      <c r="J463" s="100">
        <f t="shared" si="635"/>
        <v>1.00304744333679</v>
      </c>
      <c r="K463" s="3">
        <v>1</v>
      </c>
      <c r="L463" s="100">
        <f t="shared" si="596"/>
        <v>1.00304744</v>
      </c>
      <c r="M463" s="100">
        <f t="shared" si="630"/>
        <v>1117.64333184</v>
      </c>
      <c r="N463" s="24">
        <f t="shared" si="645"/>
        <v>0</v>
      </c>
      <c r="O463" s="99">
        <f t="shared" si="636"/>
        <v>0</v>
      </c>
      <c r="P463" s="100">
        <f t="shared" si="594"/>
        <v>0</v>
      </c>
      <c r="Q463" s="99">
        <f t="shared" si="637"/>
        <v>0.14710000000000001</v>
      </c>
      <c r="R463" s="8">
        <f t="shared" si="638"/>
        <v>1.009637984</v>
      </c>
      <c r="S463" s="100">
        <f t="shared" si="639"/>
        <v>10.77182854</v>
      </c>
      <c r="T463" s="100">
        <f t="shared" si="640"/>
        <v>0</v>
      </c>
      <c r="U463" s="109" t="str">
        <f t="shared" ref="U463" si="650">U462</f>
        <v>J=</v>
      </c>
      <c r="V463" s="140">
        <f t="shared" si="598"/>
        <v>44946</v>
      </c>
      <c r="W463" s="4"/>
      <c r="X463" s="4"/>
      <c r="Y463" s="4"/>
      <c r="AD463" s="5"/>
    </row>
    <row r="464" spans="1:30" x14ac:dyDescent="0.2">
      <c r="A464" s="103">
        <f t="shared" si="632"/>
        <v>44942</v>
      </c>
      <c r="B464" s="100">
        <f t="shared" si="629"/>
        <v>1128.9636392800001</v>
      </c>
      <c r="C464" s="3">
        <f t="shared" si="647"/>
        <v>1114.2477287500001</v>
      </c>
      <c r="D464" s="104">
        <f t="shared" si="642"/>
        <v>1046.896</v>
      </c>
      <c r="E464" s="137">
        <f>IF(DAY(A463)=$A$5,VLOOKUP(A463,[1]A!$E$15:$G$200,3),E463)</f>
        <v>1050.701</v>
      </c>
      <c r="F464" s="105">
        <f t="shared" si="643"/>
        <v>44886</v>
      </c>
      <c r="G464" s="159">
        <f t="shared" si="644"/>
        <v>3.6345539576041475E-3</v>
      </c>
      <c r="H464" s="106">
        <f t="shared" si="633"/>
        <v>27</v>
      </c>
      <c r="I464" s="106">
        <f t="shared" si="634"/>
        <v>31</v>
      </c>
      <c r="J464" s="100">
        <f t="shared" si="635"/>
        <v>1.0031648379784741</v>
      </c>
      <c r="K464" s="3">
        <v>1</v>
      </c>
      <c r="L464" s="100">
        <f t="shared" si="596"/>
        <v>1.00316483</v>
      </c>
      <c r="M464" s="100">
        <f t="shared" si="630"/>
        <v>1117.77413338</v>
      </c>
      <c r="N464" s="24">
        <f t="shared" si="645"/>
        <v>0</v>
      </c>
      <c r="O464" s="99">
        <f t="shared" si="636"/>
        <v>0</v>
      </c>
      <c r="P464" s="100">
        <f t="shared" si="594"/>
        <v>0</v>
      </c>
      <c r="Q464" s="99">
        <f t="shared" si="637"/>
        <v>0.14710000000000001</v>
      </c>
      <c r="R464" s="8">
        <f t="shared" si="638"/>
        <v>1.010010525</v>
      </c>
      <c r="S464" s="100">
        <f t="shared" si="639"/>
        <v>11.1895059</v>
      </c>
      <c r="T464" s="100">
        <f t="shared" si="640"/>
        <v>0</v>
      </c>
      <c r="U464" s="109" t="str">
        <f t="shared" ref="U464" si="651">U463</f>
        <v>J=</v>
      </c>
      <c r="V464" s="140">
        <f t="shared" si="598"/>
        <v>44946</v>
      </c>
      <c r="W464" s="4"/>
      <c r="X464" s="4"/>
      <c r="Y464" s="4"/>
      <c r="AD464" s="5"/>
    </row>
    <row r="465" spans="1:135" x14ac:dyDescent="0.2">
      <c r="A465" s="103">
        <f t="shared" si="632"/>
        <v>44943</v>
      </c>
      <c r="B465" s="100">
        <f t="shared" si="629"/>
        <v>1129.5123913100001</v>
      </c>
      <c r="C465" s="3">
        <f t="shared" si="647"/>
        <v>1114.2477287500001</v>
      </c>
      <c r="D465" s="104">
        <f t="shared" si="642"/>
        <v>1046.896</v>
      </c>
      <c r="E465" s="137">
        <f>IF(DAY(A464)=$A$5,VLOOKUP(A464,[1]A!$E$15:$G$200,3),E464)</f>
        <v>1050.701</v>
      </c>
      <c r="F465" s="105">
        <f t="shared" si="643"/>
        <v>44886</v>
      </c>
      <c r="G465" s="159">
        <f t="shared" si="644"/>
        <v>3.6345539576041475E-3</v>
      </c>
      <c r="H465" s="106">
        <f t="shared" si="633"/>
        <v>28</v>
      </c>
      <c r="I465" s="106">
        <f t="shared" si="634"/>
        <v>31</v>
      </c>
      <c r="J465" s="100">
        <f t="shared" si="635"/>
        <v>1.0032822463597897</v>
      </c>
      <c r="K465" s="3">
        <v>1</v>
      </c>
      <c r="L465" s="100">
        <f t="shared" si="596"/>
        <v>1.0032822400000001</v>
      </c>
      <c r="M465" s="100">
        <f t="shared" si="630"/>
        <v>1117.90495721</v>
      </c>
      <c r="N465" s="24">
        <f t="shared" si="645"/>
        <v>0</v>
      </c>
      <c r="O465" s="99">
        <f t="shared" si="636"/>
        <v>0</v>
      </c>
      <c r="P465" s="100">
        <f t="shared" si="594"/>
        <v>0</v>
      </c>
      <c r="Q465" s="99">
        <f t="shared" si="637"/>
        <v>0.14710000000000001</v>
      </c>
      <c r="R465" s="8">
        <f t="shared" si="638"/>
        <v>1.010383203</v>
      </c>
      <c r="S465" s="100">
        <f t="shared" si="639"/>
        <v>11.607434100000001</v>
      </c>
      <c r="T465" s="100">
        <f t="shared" si="640"/>
        <v>0</v>
      </c>
      <c r="U465" s="109" t="str">
        <f t="shared" ref="U465" si="652">U464</f>
        <v>J=</v>
      </c>
      <c r="V465" s="140">
        <f t="shared" si="598"/>
        <v>44946</v>
      </c>
      <c r="W465" s="4"/>
      <c r="X465" s="4"/>
      <c r="Y465" s="4"/>
      <c r="AD465" s="5"/>
    </row>
    <row r="466" spans="1:135" x14ac:dyDescent="0.2">
      <c r="A466" s="103">
        <f t="shared" si="632"/>
        <v>44944</v>
      </c>
      <c r="B466" s="100">
        <f t="shared" si="629"/>
        <v>1130.0614064000001</v>
      </c>
      <c r="C466" s="3">
        <f t="shared" si="647"/>
        <v>1114.2477287500001</v>
      </c>
      <c r="D466" s="104">
        <f t="shared" si="642"/>
        <v>1046.896</v>
      </c>
      <c r="E466" s="137">
        <f>IF(DAY(A465)=$A$5,VLOOKUP(A465,[1]A!$E$15:$G$200,3),E465)</f>
        <v>1050.701</v>
      </c>
      <c r="F466" s="105">
        <f t="shared" si="643"/>
        <v>44886</v>
      </c>
      <c r="G466" s="159">
        <f t="shared" si="644"/>
        <v>3.6345539576041475E-3</v>
      </c>
      <c r="H466" s="106">
        <f t="shared" si="633"/>
        <v>29</v>
      </c>
      <c r="I466" s="106">
        <f t="shared" si="634"/>
        <v>31</v>
      </c>
      <c r="J466" s="100">
        <f t="shared" si="635"/>
        <v>1.0033996684823441</v>
      </c>
      <c r="K466" s="3">
        <v>1</v>
      </c>
      <c r="L466" s="100">
        <f t="shared" si="596"/>
        <v>1.0033996599999999</v>
      </c>
      <c r="M466" s="100">
        <f t="shared" si="630"/>
        <v>1118.03579218</v>
      </c>
      <c r="N466" s="24">
        <f t="shared" si="645"/>
        <v>0</v>
      </c>
      <c r="O466" s="99">
        <f t="shared" si="636"/>
        <v>0</v>
      </c>
      <c r="P466" s="100">
        <f t="shared" si="594"/>
        <v>0</v>
      </c>
      <c r="Q466" s="99">
        <f t="shared" si="637"/>
        <v>0.14710000000000001</v>
      </c>
      <c r="R466" s="8">
        <f t="shared" si="638"/>
        <v>1.010756019</v>
      </c>
      <c r="S466" s="100">
        <f t="shared" si="639"/>
        <v>12.02561422</v>
      </c>
      <c r="T466" s="100">
        <f t="shared" si="640"/>
        <v>0</v>
      </c>
      <c r="U466" s="109" t="str">
        <f t="shared" ref="U466" si="653">U465</f>
        <v>J=</v>
      </c>
      <c r="V466" s="140">
        <f t="shared" si="598"/>
        <v>44946</v>
      </c>
      <c r="W466" s="25"/>
      <c r="X466" s="4"/>
      <c r="Y466" s="4"/>
      <c r="AA466" s="14"/>
      <c r="AB466" s="14"/>
      <c r="AC466" s="14"/>
      <c r="AD466" s="15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</row>
    <row r="467" spans="1:135" x14ac:dyDescent="0.2">
      <c r="A467" s="103">
        <f t="shared" si="632"/>
        <v>44945</v>
      </c>
      <c r="B467" s="100">
        <f t="shared" si="629"/>
        <v>1130.6106958800001</v>
      </c>
      <c r="C467" s="3">
        <f t="shared" si="647"/>
        <v>1114.2477287500001</v>
      </c>
      <c r="D467" s="104">
        <f t="shared" si="642"/>
        <v>1046.896</v>
      </c>
      <c r="E467" s="137">
        <f>IF(DAY(A466)=$A$5,VLOOKUP(A466,[1]A!$E$15:$G$200,3),E466)</f>
        <v>1050.701</v>
      </c>
      <c r="F467" s="105">
        <f t="shared" si="643"/>
        <v>44886</v>
      </c>
      <c r="G467" s="159">
        <f t="shared" si="644"/>
        <v>3.6345539576041475E-3</v>
      </c>
      <c r="H467" s="106">
        <f t="shared" si="633"/>
        <v>30</v>
      </c>
      <c r="I467" s="106">
        <f t="shared" si="634"/>
        <v>31</v>
      </c>
      <c r="J467" s="100">
        <f t="shared" si="635"/>
        <v>1.0035171043477462</v>
      </c>
      <c r="K467" s="3">
        <v>1</v>
      </c>
      <c r="L467" s="100">
        <f t="shared" si="596"/>
        <v>1.0035171000000001</v>
      </c>
      <c r="M467" s="100">
        <f t="shared" si="630"/>
        <v>1118.16664943</v>
      </c>
      <c r="N467" s="24">
        <f t="shared" si="645"/>
        <v>0</v>
      </c>
      <c r="O467" s="99">
        <f t="shared" si="636"/>
        <v>0</v>
      </c>
      <c r="P467" s="100">
        <f t="shared" si="594"/>
        <v>0</v>
      </c>
      <c r="Q467" s="99">
        <f t="shared" si="637"/>
        <v>0.14710000000000001</v>
      </c>
      <c r="R467" s="8">
        <f t="shared" si="638"/>
        <v>1.0111289729999999</v>
      </c>
      <c r="S467" s="100">
        <f t="shared" si="639"/>
        <v>12.44404645</v>
      </c>
      <c r="T467" s="100">
        <f t="shared" si="640"/>
        <v>0</v>
      </c>
      <c r="U467" s="109" t="str">
        <f t="shared" ref="U467" si="654">U466</f>
        <v>J=</v>
      </c>
      <c r="V467" s="140">
        <f t="shared" si="598"/>
        <v>44946</v>
      </c>
      <c r="W467" s="4"/>
      <c r="X467" s="4"/>
      <c r="Y467" s="4"/>
      <c r="AD467" s="5"/>
    </row>
    <row r="468" spans="1:135" x14ac:dyDescent="0.2">
      <c r="A468" s="103">
        <f t="shared" si="632"/>
        <v>44946</v>
      </c>
      <c r="B468" s="100">
        <f t="shared" si="629"/>
        <v>1131.16024745</v>
      </c>
      <c r="C468" s="3">
        <f t="shared" si="647"/>
        <v>1114.2477287500001</v>
      </c>
      <c r="D468" s="104">
        <f t="shared" si="642"/>
        <v>1046.896</v>
      </c>
      <c r="E468" s="137">
        <f>IF(DAY(A467)=$A$5,VLOOKUP(A467,[1]A!$E$15:$G$200,3),E467)</f>
        <v>1050.701</v>
      </c>
      <c r="F468" s="105">
        <f t="shared" si="643"/>
        <v>44886</v>
      </c>
      <c r="G468" s="159">
        <f t="shared" si="644"/>
        <v>3.6345539576041475E-3</v>
      </c>
      <c r="H468" s="106">
        <f t="shared" si="633"/>
        <v>31</v>
      </c>
      <c r="I468" s="106">
        <f t="shared" si="634"/>
        <v>31</v>
      </c>
      <c r="J468" s="100">
        <f t="shared" si="635"/>
        <v>1.0036345539576041</v>
      </c>
      <c r="K468" s="3">
        <v>1</v>
      </c>
      <c r="L468" s="100">
        <f t="shared" si="596"/>
        <v>1.0036345499999999</v>
      </c>
      <c r="M468" s="100">
        <f t="shared" si="630"/>
        <v>1118.2975178300001</v>
      </c>
      <c r="N468" s="24">
        <f t="shared" si="645"/>
        <v>16</v>
      </c>
      <c r="O468" s="99">
        <f t="shared" si="636"/>
        <v>0</v>
      </c>
      <c r="P468" s="100">
        <f t="shared" si="594"/>
        <v>0</v>
      </c>
      <c r="Q468" s="99">
        <f t="shared" si="637"/>
        <v>0.14710000000000001</v>
      </c>
      <c r="R468" s="8">
        <f t="shared" si="638"/>
        <v>1.0115020640000001</v>
      </c>
      <c r="S468" s="100">
        <f t="shared" si="639"/>
        <v>12.86272962</v>
      </c>
      <c r="T468" s="100">
        <f t="shared" si="640"/>
        <v>12.86272962</v>
      </c>
      <c r="U468" s="109" t="str">
        <f t="shared" ref="U468" si="655">U467</f>
        <v>J=</v>
      </c>
      <c r="V468" s="140">
        <f t="shared" si="598"/>
        <v>44946</v>
      </c>
      <c r="W468" s="4"/>
      <c r="X468" s="4"/>
      <c r="Y468" s="4"/>
      <c r="AD468" s="5"/>
    </row>
    <row r="469" spans="1:135" x14ac:dyDescent="0.2">
      <c r="A469" s="103">
        <f t="shared" si="632"/>
        <v>44947</v>
      </c>
      <c r="B469" s="100">
        <f t="shared" si="629"/>
        <v>1118.74211438</v>
      </c>
      <c r="C469" s="3">
        <f t="shared" si="647"/>
        <v>1118.2975178300001</v>
      </c>
      <c r="D469" s="104">
        <f t="shared" si="642"/>
        <v>1050.701</v>
      </c>
      <c r="E469" s="137">
        <f>IF(DAY(A468)=$A$5,VLOOKUP(A468,[1]A!$E$15:$G$200,3),E468)</f>
        <v>1051.6320000000001</v>
      </c>
      <c r="F469" s="105">
        <f t="shared" si="643"/>
        <v>44916</v>
      </c>
      <c r="G469" s="159">
        <f t="shared" si="644"/>
        <v>8.8607510604821194E-4</v>
      </c>
      <c r="H469" s="106">
        <f t="shared" si="633"/>
        <v>1</v>
      </c>
      <c r="I469" s="106">
        <f t="shared" si="634"/>
        <v>31</v>
      </c>
      <c r="J469" s="100">
        <f t="shared" si="635"/>
        <v>1.0000285708201782</v>
      </c>
      <c r="K469" s="3">
        <v>1</v>
      </c>
      <c r="L469" s="100">
        <f t="shared" si="596"/>
        <v>1.00002857</v>
      </c>
      <c r="M469" s="100">
        <f t="shared" si="630"/>
        <v>1118.3294675899999</v>
      </c>
      <c r="N469" s="24">
        <f t="shared" si="645"/>
        <v>0</v>
      </c>
      <c r="O469" s="99">
        <f t="shared" si="636"/>
        <v>0</v>
      </c>
      <c r="P469" s="100">
        <f t="shared" si="594"/>
        <v>0</v>
      </c>
      <c r="Q469" s="99">
        <f t="shared" si="637"/>
        <v>0.14710000000000001</v>
      </c>
      <c r="R469" s="8">
        <f t="shared" si="638"/>
        <v>1.0003689849999999</v>
      </c>
      <c r="S469" s="100">
        <f t="shared" si="639"/>
        <v>0.41264678999999999</v>
      </c>
      <c r="T469" s="100">
        <f t="shared" si="640"/>
        <v>0</v>
      </c>
      <c r="U469" s="109" t="str">
        <f t="shared" ref="U469" si="656">U468</f>
        <v>J=</v>
      </c>
      <c r="V469" s="140">
        <f t="shared" si="598"/>
        <v>44977</v>
      </c>
      <c r="W469" s="4"/>
      <c r="X469" s="4"/>
      <c r="Y469" s="4"/>
      <c r="AD469" s="5"/>
    </row>
    <row r="470" spans="1:135" x14ac:dyDescent="0.2">
      <c r="A470" s="103">
        <f t="shared" si="632"/>
        <v>44948</v>
      </c>
      <c r="B470" s="100">
        <f t="shared" si="629"/>
        <v>1119.18688662</v>
      </c>
      <c r="C470" s="3">
        <f t="shared" si="647"/>
        <v>1118.2975178300001</v>
      </c>
      <c r="D470" s="104">
        <f t="shared" si="642"/>
        <v>1050.701</v>
      </c>
      <c r="E470" s="137">
        <f>IF(DAY(A469)=$A$5,VLOOKUP(A469,[1]A!$E$15:$G$200,3),E469)</f>
        <v>1051.6320000000001</v>
      </c>
      <c r="F470" s="105">
        <f t="shared" si="643"/>
        <v>44916</v>
      </c>
      <c r="G470" s="159">
        <f t="shared" si="644"/>
        <v>8.8607510604821194E-4</v>
      </c>
      <c r="H470" s="106">
        <f t="shared" si="633"/>
        <v>2</v>
      </c>
      <c r="I470" s="106">
        <f t="shared" si="634"/>
        <v>31</v>
      </c>
      <c r="J470" s="100">
        <f t="shared" si="635"/>
        <v>1.000057142456648</v>
      </c>
      <c r="K470" s="3">
        <v>1</v>
      </c>
      <c r="L470" s="100">
        <f t="shared" si="596"/>
        <v>1.00005714</v>
      </c>
      <c r="M470" s="100">
        <f t="shared" si="630"/>
        <v>1118.36141735</v>
      </c>
      <c r="N470" s="24">
        <f t="shared" si="645"/>
        <v>0</v>
      </c>
      <c r="O470" s="99">
        <f t="shared" si="636"/>
        <v>0</v>
      </c>
      <c r="P470" s="100">
        <f t="shared" si="594"/>
        <v>0</v>
      </c>
      <c r="Q470" s="99">
        <f t="shared" si="637"/>
        <v>0.14710000000000001</v>
      </c>
      <c r="R470" s="8">
        <f t="shared" si="638"/>
        <v>1.000738106</v>
      </c>
      <c r="S470" s="100">
        <f t="shared" si="639"/>
        <v>0.82546927000000003</v>
      </c>
      <c r="T470" s="100">
        <f t="shared" si="640"/>
        <v>0</v>
      </c>
      <c r="U470" s="109" t="str">
        <f t="shared" ref="U470" si="657">U469</f>
        <v>J=</v>
      </c>
      <c r="V470" s="140">
        <f t="shared" si="598"/>
        <v>44977</v>
      </c>
      <c r="W470" s="4"/>
      <c r="X470" s="4"/>
      <c r="Y470" s="4"/>
      <c r="AD470" s="5"/>
    </row>
    <row r="471" spans="1:135" x14ac:dyDescent="0.2">
      <c r="A471" s="103">
        <f t="shared" si="632"/>
        <v>44949</v>
      </c>
      <c r="B471" s="100">
        <f t="shared" si="629"/>
        <v>1119.63183454</v>
      </c>
      <c r="C471" s="3">
        <f t="shared" si="647"/>
        <v>1118.2975178300001</v>
      </c>
      <c r="D471" s="104">
        <f t="shared" si="642"/>
        <v>1050.701</v>
      </c>
      <c r="E471" s="137">
        <f>IF(DAY(A470)=$A$5,VLOOKUP(A470,[1]A!$E$15:$G$200,3),E470)</f>
        <v>1051.6320000000001</v>
      </c>
      <c r="F471" s="105">
        <f t="shared" si="643"/>
        <v>44916</v>
      </c>
      <c r="G471" s="159">
        <f t="shared" si="644"/>
        <v>8.8607510604821194E-4</v>
      </c>
      <c r="H471" s="106">
        <f t="shared" si="633"/>
        <v>3</v>
      </c>
      <c r="I471" s="106">
        <f t="shared" si="634"/>
        <v>31</v>
      </c>
      <c r="J471" s="100">
        <f t="shared" si="635"/>
        <v>1.0000857149094331</v>
      </c>
      <c r="K471" s="3">
        <v>1</v>
      </c>
      <c r="L471" s="100">
        <f t="shared" si="596"/>
        <v>1.00008571</v>
      </c>
      <c r="M471" s="100">
        <f t="shared" si="630"/>
        <v>1118.3933671100001</v>
      </c>
      <c r="N471" s="24">
        <f t="shared" si="645"/>
        <v>0</v>
      </c>
      <c r="O471" s="99">
        <f t="shared" si="636"/>
        <v>0</v>
      </c>
      <c r="P471" s="100">
        <f t="shared" si="594"/>
        <v>0</v>
      </c>
      <c r="Q471" s="99">
        <f t="shared" si="637"/>
        <v>0.14710000000000001</v>
      </c>
      <c r="R471" s="8">
        <f t="shared" si="638"/>
        <v>1.001107363</v>
      </c>
      <c r="S471" s="100">
        <f t="shared" si="639"/>
        <v>1.23846743</v>
      </c>
      <c r="T471" s="100">
        <f t="shared" si="640"/>
        <v>0</v>
      </c>
      <c r="U471" s="109" t="str">
        <f t="shared" ref="U471" si="658">U470</f>
        <v>J=</v>
      </c>
      <c r="V471" s="140">
        <f t="shared" si="598"/>
        <v>44977</v>
      </c>
      <c r="W471" s="4"/>
      <c r="X471" s="4"/>
      <c r="Y471" s="4"/>
      <c r="AD471" s="5"/>
    </row>
    <row r="472" spans="1:135" x14ac:dyDescent="0.2">
      <c r="A472" s="103">
        <f t="shared" si="632"/>
        <v>44950</v>
      </c>
      <c r="B472" s="100">
        <f t="shared" si="629"/>
        <v>1120.07695816</v>
      </c>
      <c r="C472" s="3">
        <f t="shared" si="647"/>
        <v>1118.2975178300001</v>
      </c>
      <c r="D472" s="104">
        <f t="shared" si="642"/>
        <v>1050.701</v>
      </c>
      <c r="E472" s="137">
        <f>IF(DAY(A471)=$A$5,VLOOKUP(A471,[1]A!$E$15:$G$200,3),E471)</f>
        <v>1051.6320000000001</v>
      </c>
      <c r="F472" s="105">
        <f t="shared" si="643"/>
        <v>44916</v>
      </c>
      <c r="G472" s="159">
        <f t="shared" si="644"/>
        <v>8.8607510604821194E-4</v>
      </c>
      <c r="H472" s="106">
        <f t="shared" si="633"/>
        <v>4</v>
      </c>
      <c r="I472" s="106">
        <f t="shared" si="634"/>
        <v>31</v>
      </c>
      <c r="J472" s="100">
        <f t="shared" si="635"/>
        <v>1.0001142881785565</v>
      </c>
      <c r="K472" s="3">
        <v>1</v>
      </c>
      <c r="L472" s="100">
        <f t="shared" si="596"/>
        <v>1.00011428</v>
      </c>
      <c r="M472" s="100">
        <f t="shared" si="630"/>
        <v>1118.42531687</v>
      </c>
      <c r="N472" s="24">
        <f t="shared" si="645"/>
        <v>0</v>
      </c>
      <c r="O472" s="99">
        <f t="shared" si="636"/>
        <v>0</v>
      </c>
      <c r="P472" s="100">
        <f t="shared" si="594"/>
        <v>0</v>
      </c>
      <c r="Q472" s="99">
        <f t="shared" si="637"/>
        <v>0.14710000000000001</v>
      </c>
      <c r="R472" s="8">
        <f t="shared" si="638"/>
        <v>1.001476756</v>
      </c>
      <c r="S472" s="100">
        <f t="shared" si="639"/>
        <v>1.6516412899999999</v>
      </c>
      <c r="T472" s="100">
        <f t="shared" si="640"/>
        <v>0</v>
      </c>
      <c r="U472" s="109" t="str">
        <f t="shared" ref="U472" si="659">U471</f>
        <v>J=</v>
      </c>
      <c r="V472" s="140">
        <f t="shared" si="598"/>
        <v>44977</v>
      </c>
      <c r="W472" s="4"/>
      <c r="X472" s="4"/>
      <c r="Y472" s="4"/>
      <c r="AD472" s="5"/>
    </row>
    <row r="473" spans="1:135" x14ac:dyDescent="0.2">
      <c r="A473" s="103">
        <f t="shared" si="632"/>
        <v>44951</v>
      </c>
      <c r="B473" s="100">
        <f t="shared" si="629"/>
        <v>1120.52226982</v>
      </c>
      <c r="C473" s="3">
        <f t="shared" si="647"/>
        <v>1118.2975178300001</v>
      </c>
      <c r="D473" s="104">
        <f t="shared" si="642"/>
        <v>1050.701</v>
      </c>
      <c r="E473" s="137">
        <f>IF(DAY(A472)=$A$5,VLOOKUP(A472,[1]A!$E$15:$G$200,3),E472)</f>
        <v>1051.6320000000001</v>
      </c>
      <c r="F473" s="105">
        <f t="shared" si="643"/>
        <v>44916</v>
      </c>
      <c r="G473" s="159">
        <f t="shared" si="644"/>
        <v>8.8607510604821194E-4</v>
      </c>
      <c r="H473" s="106">
        <f t="shared" si="633"/>
        <v>5</v>
      </c>
      <c r="I473" s="106">
        <f t="shared" si="634"/>
        <v>31</v>
      </c>
      <c r="J473" s="100">
        <f t="shared" si="635"/>
        <v>1.0001428622640418</v>
      </c>
      <c r="K473" s="3">
        <v>1</v>
      </c>
      <c r="L473" s="100">
        <f t="shared" si="596"/>
        <v>1.00014286</v>
      </c>
      <c r="M473" s="100">
        <f t="shared" si="630"/>
        <v>1118.4572778100001</v>
      </c>
      <c r="N473" s="24">
        <f t="shared" si="645"/>
        <v>0</v>
      </c>
      <c r="O473" s="99">
        <f t="shared" si="636"/>
        <v>0</v>
      </c>
      <c r="P473" s="100">
        <f t="shared" si="594"/>
        <v>0</v>
      </c>
      <c r="Q473" s="99">
        <f t="shared" si="637"/>
        <v>0.14710000000000001</v>
      </c>
      <c r="R473" s="8">
        <f t="shared" si="638"/>
        <v>1.0018462859999999</v>
      </c>
      <c r="S473" s="100">
        <f t="shared" si="639"/>
        <v>2.0649920100000001</v>
      </c>
      <c r="T473" s="100">
        <f t="shared" si="640"/>
        <v>0</v>
      </c>
      <c r="U473" s="109" t="str">
        <f t="shared" ref="U473" si="660">U472</f>
        <v>J=</v>
      </c>
      <c r="V473" s="140">
        <f t="shared" si="598"/>
        <v>44977</v>
      </c>
      <c r="W473" s="4"/>
      <c r="X473" s="4"/>
      <c r="Y473" s="4"/>
      <c r="AD473" s="5"/>
    </row>
    <row r="474" spans="1:135" x14ac:dyDescent="0.2">
      <c r="A474" s="103">
        <f t="shared" si="632"/>
        <v>44952</v>
      </c>
      <c r="B474" s="100">
        <f t="shared" si="629"/>
        <v>1120.9677460099999</v>
      </c>
      <c r="C474" s="3">
        <f t="shared" si="647"/>
        <v>1118.2975178300001</v>
      </c>
      <c r="D474" s="104">
        <f t="shared" si="642"/>
        <v>1050.701</v>
      </c>
      <c r="E474" s="137">
        <f>IF(DAY(A473)=$A$5,VLOOKUP(A473,[1]A!$E$15:$G$200,3),E473)</f>
        <v>1051.6320000000001</v>
      </c>
      <c r="F474" s="105">
        <f t="shared" si="643"/>
        <v>44916</v>
      </c>
      <c r="G474" s="159">
        <f t="shared" si="644"/>
        <v>8.8607510604821194E-4</v>
      </c>
      <c r="H474" s="106">
        <f t="shared" si="633"/>
        <v>6</v>
      </c>
      <c r="I474" s="106">
        <f t="shared" si="634"/>
        <v>31</v>
      </c>
      <c r="J474" s="100">
        <f t="shared" si="635"/>
        <v>1.0001714371659121</v>
      </c>
      <c r="K474" s="3">
        <v>1</v>
      </c>
      <c r="L474" s="100">
        <f t="shared" si="596"/>
        <v>1.00017143</v>
      </c>
      <c r="M474" s="100">
        <f t="shared" si="630"/>
        <v>1118.4892275699999</v>
      </c>
      <c r="N474" s="24">
        <f t="shared" si="645"/>
        <v>0</v>
      </c>
      <c r="O474" s="99">
        <f t="shared" si="636"/>
        <v>0</v>
      </c>
      <c r="P474" s="100">
        <f t="shared" si="594"/>
        <v>0</v>
      </c>
      <c r="Q474" s="99">
        <f t="shared" si="637"/>
        <v>0.14710000000000001</v>
      </c>
      <c r="R474" s="8">
        <f t="shared" si="638"/>
        <v>1.002215952</v>
      </c>
      <c r="S474" s="100">
        <f t="shared" si="639"/>
        <v>2.4785184400000002</v>
      </c>
      <c r="T474" s="100">
        <f t="shared" si="640"/>
        <v>0</v>
      </c>
      <c r="U474" s="109" t="str">
        <f t="shared" ref="U474" si="661">U473</f>
        <v>J=</v>
      </c>
      <c r="V474" s="140">
        <f t="shared" si="598"/>
        <v>44977</v>
      </c>
      <c r="W474" s="4"/>
      <c r="X474" s="4"/>
      <c r="Y474" s="4"/>
      <c r="AD474" s="5"/>
    </row>
    <row r="475" spans="1:135" x14ac:dyDescent="0.2">
      <c r="A475" s="103">
        <f t="shared" si="632"/>
        <v>44953</v>
      </c>
      <c r="B475" s="100">
        <f t="shared" si="629"/>
        <v>1121.4134091400001</v>
      </c>
      <c r="C475" s="3">
        <f t="shared" si="647"/>
        <v>1118.2975178300001</v>
      </c>
      <c r="D475" s="104">
        <f t="shared" si="642"/>
        <v>1050.701</v>
      </c>
      <c r="E475" s="137">
        <f>IF(DAY(A474)=$A$5,VLOOKUP(A474,[1]A!$E$15:$G$200,3),E474)</f>
        <v>1051.6320000000001</v>
      </c>
      <c r="F475" s="105">
        <f t="shared" si="643"/>
        <v>44916</v>
      </c>
      <c r="G475" s="159">
        <f t="shared" si="644"/>
        <v>8.8607510604821194E-4</v>
      </c>
      <c r="H475" s="106">
        <f t="shared" si="633"/>
        <v>7</v>
      </c>
      <c r="I475" s="106">
        <f t="shared" si="634"/>
        <v>31</v>
      </c>
      <c r="J475" s="100">
        <f t="shared" si="635"/>
        <v>1.0002000128841906</v>
      </c>
      <c r="K475" s="3">
        <v>1</v>
      </c>
      <c r="L475" s="100">
        <f t="shared" si="596"/>
        <v>1.0002000099999999</v>
      </c>
      <c r="M475" s="100">
        <f t="shared" si="630"/>
        <v>1118.52118851</v>
      </c>
      <c r="N475" s="24">
        <f t="shared" si="645"/>
        <v>0</v>
      </c>
      <c r="O475" s="99">
        <f t="shared" si="636"/>
        <v>0</v>
      </c>
      <c r="P475" s="100">
        <f t="shared" si="594"/>
        <v>0</v>
      </c>
      <c r="Q475" s="99">
        <f t="shared" si="637"/>
        <v>0.14710000000000001</v>
      </c>
      <c r="R475" s="8">
        <f t="shared" si="638"/>
        <v>1.0025857540000001</v>
      </c>
      <c r="S475" s="100">
        <f t="shared" si="639"/>
        <v>2.8922206300000002</v>
      </c>
      <c r="T475" s="100">
        <f t="shared" si="640"/>
        <v>0</v>
      </c>
      <c r="U475" s="109" t="str">
        <f t="shared" ref="U475" si="662">U474</f>
        <v>J=</v>
      </c>
      <c r="V475" s="140">
        <f t="shared" si="598"/>
        <v>44977</v>
      </c>
      <c r="W475" s="4"/>
      <c r="X475" s="4"/>
      <c r="Y475" s="4"/>
      <c r="AD475" s="5"/>
    </row>
    <row r="476" spans="1:135" x14ac:dyDescent="0.2">
      <c r="A476" s="103">
        <f t="shared" si="632"/>
        <v>44954</v>
      </c>
      <c r="B476" s="100">
        <f t="shared" si="629"/>
        <v>1121.8592379500001</v>
      </c>
      <c r="C476" s="3">
        <f t="shared" si="647"/>
        <v>1118.2975178300001</v>
      </c>
      <c r="D476" s="104">
        <f t="shared" si="642"/>
        <v>1050.701</v>
      </c>
      <c r="E476" s="137">
        <f>IF(DAY(A475)=$A$5,VLOOKUP(A475,[1]A!$E$15:$G$200,3),E475)</f>
        <v>1051.6320000000001</v>
      </c>
      <c r="F476" s="105">
        <f t="shared" si="643"/>
        <v>44916</v>
      </c>
      <c r="G476" s="159">
        <f t="shared" si="644"/>
        <v>8.8607510604821194E-4</v>
      </c>
      <c r="H476" s="106">
        <f t="shared" si="633"/>
        <v>8</v>
      </c>
      <c r="I476" s="106">
        <f t="shared" si="634"/>
        <v>31</v>
      </c>
      <c r="J476" s="100">
        <f t="shared" si="635"/>
        <v>1.0002285894189009</v>
      </c>
      <c r="K476" s="3">
        <v>1</v>
      </c>
      <c r="L476" s="100">
        <f t="shared" si="596"/>
        <v>1.0002285799999999</v>
      </c>
      <c r="M476" s="100">
        <f t="shared" si="630"/>
        <v>1118.5531382700001</v>
      </c>
      <c r="N476" s="24">
        <f t="shared" si="645"/>
        <v>0</v>
      </c>
      <c r="O476" s="99">
        <f t="shared" si="636"/>
        <v>0</v>
      </c>
      <c r="P476" s="100">
        <f t="shared" si="594"/>
        <v>0</v>
      </c>
      <c r="Q476" s="99">
        <f t="shared" si="637"/>
        <v>0.14710000000000001</v>
      </c>
      <c r="R476" s="8">
        <f t="shared" si="638"/>
        <v>1.0029556930000001</v>
      </c>
      <c r="S476" s="100">
        <f t="shared" si="639"/>
        <v>3.30609968</v>
      </c>
      <c r="T476" s="100">
        <f t="shared" si="640"/>
        <v>0</v>
      </c>
      <c r="U476" s="109" t="str">
        <f t="shared" ref="U476" si="663">U475</f>
        <v>J=</v>
      </c>
      <c r="V476" s="140">
        <f t="shared" si="598"/>
        <v>44977</v>
      </c>
      <c r="W476" s="4"/>
      <c r="X476" s="4"/>
      <c r="Y476" s="4"/>
      <c r="AD476" s="5"/>
    </row>
    <row r="477" spans="1:135" x14ac:dyDescent="0.2">
      <c r="A477" s="103">
        <f t="shared" si="632"/>
        <v>44955</v>
      </c>
      <c r="B477" s="100">
        <f t="shared" si="629"/>
        <v>1122.30525485</v>
      </c>
      <c r="C477" s="3">
        <f t="shared" si="647"/>
        <v>1118.2975178300001</v>
      </c>
      <c r="D477" s="104">
        <f t="shared" si="642"/>
        <v>1050.701</v>
      </c>
      <c r="E477" s="137">
        <f>IF(DAY(A476)=$A$5,VLOOKUP(A476,[1]A!$E$15:$G$200,3),E476)</f>
        <v>1051.6320000000001</v>
      </c>
      <c r="F477" s="105">
        <f t="shared" si="643"/>
        <v>44916</v>
      </c>
      <c r="G477" s="159">
        <f t="shared" si="644"/>
        <v>8.8607510604821194E-4</v>
      </c>
      <c r="H477" s="106">
        <f t="shared" si="633"/>
        <v>9</v>
      </c>
      <c r="I477" s="106">
        <f t="shared" si="634"/>
        <v>31</v>
      </c>
      <c r="J477" s="100">
        <f t="shared" si="635"/>
        <v>1.0002571667700662</v>
      </c>
      <c r="K477" s="3">
        <v>1</v>
      </c>
      <c r="L477" s="100">
        <f t="shared" si="596"/>
        <v>1.0002571600000001</v>
      </c>
      <c r="M477" s="100">
        <f t="shared" si="630"/>
        <v>1118.58509921</v>
      </c>
      <c r="N477" s="24">
        <f t="shared" si="645"/>
        <v>0</v>
      </c>
      <c r="O477" s="99">
        <f t="shared" si="636"/>
        <v>0</v>
      </c>
      <c r="P477" s="100">
        <f t="shared" si="594"/>
        <v>0</v>
      </c>
      <c r="Q477" s="99">
        <f t="shared" si="637"/>
        <v>0.14710000000000001</v>
      </c>
      <c r="R477" s="8">
        <f t="shared" si="638"/>
        <v>1.0033257689999999</v>
      </c>
      <c r="S477" s="100">
        <f t="shared" si="639"/>
        <v>3.7201556400000002</v>
      </c>
      <c r="T477" s="100">
        <f t="shared" si="640"/>
        <v>0</v>
      </c>
      <c r="U477" s="109" t="str">
        <f t="shared" ref="U477" si="664">U476</f>
        <v>J=</v>
      </c>
      <c r="V477" s="140">
        <f t="shared" si="598"/>
        <v>44977</v>
      </c>
      <c r="W477" s="4"/>
      <c r="X477" s="4"/>
      <c r="Y477" s="4"/>
      <c r="AD477" s="5"/>
    </row>
    <row r="478" spans="1:135" x14ac:dyDescent="0.2">
      <c r="A478" s="103">
        <f t="shared" si="632"/>
        <v>44956</v>
      </c>
      <c r="B478" s="100">
        <f t="shared" si="629"/>
        <v>1122.7514475599999</v>
      </c>
      <c r="C478" s="3">
        <f t="shared" si="647"/>
        <v>1118.2975178300001</v>
      </c>
      <c r="D478" s="104">
        <f t="shared" si="642"/>
        <v>1050.701</v>
      </c>
      <c r="E478" s="137">
        <f>IF(DAY(A477)=$A$5,VLOOKUP(A477,[1]A!$E$15:$G$200,3),E477)</f>
        <v>1051.6320000000001</v>
      </c>
      <c r="F478" s="105">
        <f t="shared" si="643"/>
        <v>44916</v>
      </c>
      <c r="G478" s="159">
        <f t="shared" si="644"/>
        <v>8.8607510604821194E-4</v>
      </c>
      <c r="H478" s="106">
        <f t="shared" si="633"/>
        <v>10</v>
      </c>
      <c r="I478" s="106">
        <f t="shared" si="634"/>
        <v>31</v>
      </c>
      <c r="J478" s="100">
        <f t="shared" si="635"/>
        <v>1.0002857449377101</v>
      </c>
      <c r="K478" s="3">
        <v>1</v>
      </c>
      <c r="L478" s="100">
        <f t="shared" si="596"/>
        <v>1.00028574</v>
      </c>
      <c r="M478" s="100">
        <f t="shared" si="630"/>
        <v>1118.6170601599999</v>
      </c>
      <c r="N478" s="24">
        <f t="shared" si="645"/>
        <v>0</v>
      </c>
      <c r="O478" s="99">
        <f t="shared" si="636"/>
        <v>0</v>
      </c>
      <c r="P478" s="100">
        <f t="shared" si="594"/>
        <v>0</v>
      </c>
      <c r="Q478" s="99">
        <f t="shared" si="637"/>
        <v>0.14710000000000001</v>
      </c>
      <c r="R478" s="8">
        <f t="shared" si="638"/>
        <v>1.0036959809999999</v>
      </c>
      <c r="S478" s="100">
        <f t="shared" si="639"/>
        <v>4.1343873999999996</v>
      </c>
      <c r="T478" s="100">
        <f t="shared" si="640"/>
        <v>0</v>
      </c>
      <c r="U478" s="109" t="str">
        <f t="shared" ref="U478" si="665">U477</f>
        <v>J=</v>
      </c>
      <c r="V478" s="140">
        <f t="shared" si="598"/>
        <v>44977</v>
      </c>
      <c r="W478" s="4"/>
      <c r="X478" s="4"/>
      <c r="Y478" s="4"/>
      <c r="AD478" s="5"/>
    </row>
    <row r="479" spans="1:135" x14ac:dyDescent="0.2">
      <c r="A479" s="103">
        <f t="shared" si="632"/>
        <v>44957</v>
      </c>
      <c r="B479" s="100">
        <f t="shared" si="629"/>
        <v>1123.19781605</v>
      </c>
      <c r="C479" s="3">
        <f t="shared" si="647"/>
        <v>1118.2975178300001</v>
      </c>
      <c r="D479" s="104">
        <f t="shared" si="642"/>
        <v>1050.701</v>
      </c>
      <c r="E479" s="137">
        <f>IF(DAY(A478)=$A$5,VLOOKUP(A478,[1]A!$E$15:$G$200,3),E478)</f>
        <v>1051.6320000000001</v>
      </c>
      <c r="F479" s="105">
        <f t="shared" si="643"/>
        <v>44916</v>
      </c>
      <c r="G479" s="159">
        <f t="shared" si="644"/>
        <v>8.8607510604821194E-4</v>
      </c>
      <c r="H479" s="106">
        <f t="shared" si="633"/>
        <v>11</v>
      </c>
      <c r="I479" s="106">
        <f t="shared" si="634"/>
        <v>31</v>
      </c>
      <c r="J479" s="100">
        <f t="shared" si="635"/>
        <v>1.0003143239218553</v>
      </c>
      <c r="K479" s="3">
        <v>1</v>
      </c>
      <c r="L479" s="100">
        <f t="shared" si="596"/>
        <v>1.00031432</v>
      </c>
      <c r="M479" s="100">
        <f t="shared" si="630"/>
        <v>1118.6490211</v>
      </c>
      <c r="N479" s="24">
        <f t="shared" si="645"/>
        <v>0</v>
      </c>
      <c r="O479" s="99">
        <f t="shared" si="636"/>
        <v>0</v>
      </c>
      <c r="P479" s="100">
        <f t="shared" si="594"/>
        <v>0</v>
      </c>
      <c r="Q479" s="99">
        <f t="shared" si="637"/>
        <v>0.14710000000000001</v>
      </c>
      <c r="R479" s="8">
        <f t="shared" si="638"/>
        <v>1.004066329</v>
      </c>
      <c r="S479" s="100">
        <f t="shared" si="639"/>
        <v>4.5487949499999996</v>
      </c>
      <c r="T479" s="100">
        <f t="shared" si="640"/>
        <v>0</v>
      </c>
      <c r="U479" s="109" t="str">
        <f t="shared" ref="U479" si="666">U478</f>
        <v>J=</v>
      </c>
      <c r="V479" s="140">
        <f t="shared" si="598"/>
        <v>44977</v>
      </c>
      <c r="W479" s="4"/>
      <c r="X479" s="4"/>
      <c r="Y479" s="4"/>
      <c r="AD479" s="5"/>
    </row>
    <row r="480" spans="1:135" x14ac:dyDescent="0.2">
      <c r="A480" s="103">
        <f t="shared" si="632"/>
        <v>44958</v>
      </c>
      <c r="B480" s="100">
        <f t="shared" si="629"/>
        <v>1123.6443614799998</v>
      </c>
      <c r="C480" s="3">
        <f t="shared" si="647"/>
        <v>1118.2975178300001</v>
      </c>
      <c r="D480" s="104">
        <f t="shared" si="642"/>
        <v>1050.701</v>
      </c>
      <c r="E480" s="137">
        <f>IF(DAY(A479)=$A$5,VLOOKUP(A479,[1]A!$E$15:$G$200,3),E479)</f>
        <v>1051.6320000000001</v>
      </c>
      <c r="F480" s="105">
        <f t="shared" si="643"/>
        <v>44916</v>
      </c>
      <c r="G480" s="159">
        <f t="shared" si="644"/>
        <v>8.8607510604821194E-4</v>
      </c>
      <c r="H480" s="106">
        <f t="shared" si="633"/>
        <v>12</v>
      </c>
      <c r="I480" s="106">
        <f t="shared" si="634"/>
        <v>31</v>
      </c>
      <c r="J480" s="100">
        <f t="shared" si="635"/>
        <v>1.0003429037225258</v>
      </c>
      <c r="K480" s="3">
        <v>1</v>
      </c>
      <c r="L480" s="100">
        <f t="shared" si="596"/>
        <v>1.0003428999999999</v>
      </c>
      <c r="M480" s="100">
        <f t="shared" si="630"/>
        <v>1118.6809820399999</v>
      </c>
      <c r="N480" s="24">
        <f t="shared" si="645"/>
        <v>0</v>
      </c>
      <c r="O480" s="99">
        <f t="shared" si="636"/>
        <v>0</v>
      </c>
      <c r="P480" s="100">
        <f t="shared" si="594"/>
        <v>0</v>
      </c>
      <c r="Q480" s="99">
        <f t="shared" si="637"/>
        <v>0.14710000000000001</v>
      </c>
      <c r="R480" s="8">
        <f t="shared" si="638"/>
        <v>1.004436814</v>
      </c>
      <c r="S480" s="100">
        <f t="shared" si="639"/>
        <v>4.9633794399999998</v>
      </c>
      <c r="T480" s="100">
        <f t="shared" si="640"/>
        <v>0</v>
      </c>
      <c r="U480" s="109" t="str">
        <f t="shared" ref="U480" si="667">U479</f>
        <v>J=</v>
      </c>
      <c r="V480" s="140">
        <f t="shared" si="598"/>
        <v>44977</v>
      </c>
      <c r="W480" s="4"/>
      <c r="X480" s="4"/>
      <c r="Y480" s="4"/>
      <c r="AD480" s="5"/>
    </row>
    <row r="481" spans="1:30" x14ac:dyDescent="0.2">
      <c r="A481" s="103">
        <f t="shared" si="632"/>
        <v>44959</v>
      </c>
      <c r="B481" s="100">
        <f t="shared" si="629"/>
        <v>1124.09108386</v>
      </c>
      <c r="C481" s="3">
        <f t="shared" si="647"/>
        <v>1118.2975178300001</v>
      </c>
      <c r="D481" s="104">
        <f t="shared" si="642"/>
        <v>1050.701</v>
      </c>
      <c r="E481" s="137">
        <f>IF(DAY(A480)=$A$5,VLOOKUP(A480,[1]A!$E$15:$G$200,3),E480)</f>
        <v>1051.6320000000001</v>
      </c>
      <c r="F481" s="105">
        <f t="shared" si="643"/>
        <v>44916</v>
      </c>
      <c r="G481" s="159">
        <f t="shared" si="644"/>
        <v>8.8607510604821194E-4</v>
      </c>
      <c r="H481" s="106">
        <f t="shared" si="633"/>
        <v>13</v>
      </c>
      <c r="I481" s="106">
        <f t="shared" si="634"/>
        <v>31</v>
      </c>
      <c r="J481" s="100">
        <f t="shared" si="635"/>
        <v>1.0003714843397444</v>
      </c>
      <c r="K481" s="3">
        <v>1</v>
      </c>
      <c r="L481" s="100">
        <f t="shared" si="596"/>
        <v>1.0003714800000001</v>
      </c>
      <c r="M481" s="100">
        <f t="shared" si="630"/>
        <v>1118.7129429900001</v>
      </c>
      <c r="N481" s="24">
        <f t="shared" si="645"/>
        <v>0</v>
      </c>
      <c r="O481" s="99">
        <f t="shared" si="636"/>
        <v>0</v>
      </c>
      <c r="P481" s="100">
        <f t="shared" si="594"/>
        <v>0</v>
      </c>
      <c r="Q481" s="99">
        <f t="shared" si="637"/>
        <v>0.14710000000000001</v>
      </c>
      <c r="R481" s="8">
        <f t="shared" si="638"/>
        <v>1.0048074360000001</v>
      </c>
      <c r="S481" s="100">
        <f t="shared" si="639"/>
        <v>5.3781408700000002</v>
      </c>
      <c r="T481" s="100">
        <f t="shared" si="640"/>
        <v>0</v>
      </c>
      <c r="U481" s="109" t="str">
        <f t="shared" ref="U481" si="668">U480</f>
        <v>J=</v>
      </c>
      <c r="V481" s="140">
        <f t="shared" si="598"/>
        <v>44977</v>
      </c>
      <c r="W481" s="4"/>
      <c r="X481" s="4"/>
      <c r="Y481" s="4"/>
      <c r="AD481" s="5"/>
    </row>
    <row r="482" spans="1:30" x14ac:dyDescent="0.2">
      <c r="A482" s="103">
        <f t="shared" si="632"/>
        <v>44960</v>
      </c>
      <c r="B482" s="100">
        <f t="shared" si="629"/>
        <v>1124.53798319</v>
      </c>
      <c r="C482" s="3">
        <f t="shared" si="647"/>
        <v>1118.2975178300001</v>
      </c>
      <c r="D482" s="104">
        <f t="shared" si="642"/>
        <v>1050.701</v>
      </c>
      <c r="E482" s="137">
        <f>IF(DAY(A481)=$A$5,VLOOKUP(A481,[1]A!$E$15:$G$200,3),E481)</f>
        <v>1051.6320000000001</v>
      </c>
      <c r="F482" s="105">
        <f t="shared" si="643"/>
        <v>44916</v>
      </c>
      <c r="G482" s="159">
        <f t="shared" si="644"/>
        <v>8.8607510604821194E-4</v>
      </c>
      <c r="H482" s="106">
        <f t="shared" si="633"/>
        <v>14</v>
      </c>
      <c r="I482" s="106">
        <f t="shared" si="634"/>
        <v>31</v>
      </c>
      <c r="J482" s="100">
        <f t="shared" si="635"/>
        <v>1.000400065773535</v>
      </c>
      <c r="K482" s="3">
        <v>1</v>
      </c>
      <c r="L482" s="100">
        <f t="shared" si="596"/>
        <v>1.00040006</v>
      </c>
      <c r="M482" s="100">
        <f t="shared" si="630"/>
        <v>1118.74490393</v>
      </c>
      <c r="N482" s="24">
        <f t="shared" si="645"/>
        <v>0</v>
      </c>
      <c r="O482" s="99">
        <f t="shared" si="636"/>
        <v>0</v>
      </c>
      <c r="P482" s="100">
        <f t="shared" si="594"/>
        <v>0</v>
      </c>
      <c r="Q482" s="99">
        <f t="shared" si="637"/>
        <v>0.14710000000000001</v>
      </c>
      <c r="R482" s="8">
        <f t="shared" si="638"/>
        <v>1.0051781950000001</v>
      </c>
      <c r="S482" s="100">
        <f t="shared" si="639"/>
        <v>5.7930792599999998</v>
      </c>
      <c r="T482" s="100">
        <f t="shared" si="640"/>
        <v>0</v>
      </c>
      <c r="U482" s="109" t="str">
        <f t="shared" ref="U482" si="669">U481</f>
        <v>J=</v>
      </c>
      <c r="V482" s="140">
        <f t="shared" si="598"/>
        <v>44977</v>
      </c>
      <c r="W482" s="4"/>
      <c r="X482" s="4"/>
      <c r="Y482" s="4"/>
      <c r="AD482" s="5"/>
    </row>
    <row r="483" spans="1:30" x14ac:dyDescent="0.2">
      <c r="A483" s="103">
        <f t="shared" si="632"/>
        <v>44961</v>
      </c>
      <c r="B483" s="100">
        <f t="shared" si="629"/>
        <v>1124.9850583800001</v>
      </c>
      <c r="C483" s="3">
        <f t="shared" si="647"/>
        <v>1118.2975178300001</v>
      </c>
      <c r="D483" s="104">
        <f t="shared" si="642"/>
        <v>1050.701</v>
      </c>
      <c r="E483" s="137">
        <f>IF(DAY(A482)=$A$5,VLOOKUP(A482,[1]A!$E$15:$G$200,3),E482)</f>
        <v>1051.6320000000001</v>
      </c>
      <c r="F483" s="105">
        <f t="shared" si="643"/>
        <v>44916</v>
      </c>
      <c r="G483" s="159">
        <f t="shared" si="644"/>
        <v>8.8607510604821194E-4</v>
      </c>
      <c r="H483" s="106">
        <f t="shared" si="633"/>
        <v>15</v>
      </c>
      <c r="I483" s="106">
        <f t="shared" si="634"/>
        <v>31</v>
      </c>
      <c r="J483" s="100">
        <f t="shared" si="635"/>
        <v>1.0004286480239204</v>
      </c>
      <c r="K483" s="3">
        <v>1</v>
      </c>
      <c r="L483" s="100">
        <f t="shared" si="596"/>
        <v>1.00042864</v>
      </c>
      <c r="M483" s="100">
        <f t="shared" si="630"/>
        <v>1118.7768648700001</v>
      </c>
      <c r="N483" s="24">
        <f t="shared" si="645"/>
        <v>0</v>
      </c>
      <c r="O483" s="99">
        <f t="shared" si="636"/>
        <v>0</v>
      </c>
      <c r="P483" s="100">
        <f t="shared" si="594"/>
        <v>0</v>
      </c>
      <c r="Q483" s="99">
        <f t="shared" si="637"/>
        <v>0.14710000000000001</v>
      </c>
      <c r="R483" s="8">
        <f t="shared" si="638"/>
        <v>1.0055490899999999</v>
      </c>
      <c r="S483" s="100">
        <f t="shared" si="639"/>
        <v>6.2081935100000001</v>
      </c>
      <c r="T483" s="100">
        <f t="shared" si="640"/>
        <v>0</v>
      </c>
      <c r="U483" s="109" t="str">
        <f t="shared" ref="U483" si="670">U482</f>
        <v>J=</v>
      </c>
      <c r="V483" s="140">
        <f t="shared" si="598"/>
        <v>44977</v>
      </c>
      <c r="W483" s="4"/>
      <c r="X483" s="4"/>
      <c r="Y483" s="4"/>
      <c r="AD483" s="5"/>
    </row>
    <row r="484" spans="1:30" x14ac:dyDescent="0.2">
      <c r="A484" s="103">
        <f t="shared" si="632"/>
        <v>44962</v>
      </c>
      <c r="B484" s="100">
        <f t="shared" si="629"/>
        <v>1125.4323229199999</v>
      </c>
      <c r="C484" s="3">
        <f t="shared" si="647"/>
        <v>1118.2975178300001</v>
      </c>
      <c r="D484" s="104">
        <f t="shared" si="642"/>
        <v>1050.701</v>
      </c>
      <c r="E484" s="137">
        <f>IF(DAY(A483)=$A$5,VLOOKUP(A483,[1]A!$E$15:$G$200,3),E483)</f>
        <v>1051.6320000000001</v>
      </c>
      <c r="F484" s="105">
        <f t="shared" si="643"/>
        <v>44916</v>
      </c>
      <c r="G484" s="159">
        <f t="shared" si="644"/>
        <v>8.8607510604821194E-4</v>
      </c>
      <c r="H484" s="106">
        <f t="shared" si="633"/>
        <v>16</v>
      </c>
      <c r="I484" s="106">
        <f t="shared" si="634"/>
        <v>31</v>
      </c>
      <c r="J484" s="100">
        <f t="shared" si="635"/>
        <v>1.0004572310909241</v>
      </c>
      <c r="K484" s="3">
        <v>1</v>
      </c>
      <c r="L484" s="100">
        <f t="shared" si="596"/>
        <v>1.0004572300000001</v>
      </c>
      <c r="M484" s="100">
        <f t="shared" si="630"/>
        <v>1118.808837</v>
      </c>
      <c r="N484" s="24">
        <f t="shared" si="645"/>
        <v>0</v>
      </c>
      <c r="O484" s="99">
        <f t="shared" si="636"/>
        <v>0</v>
      </c>
      <c r="P484" s="100">
        <f t="shared" si="594"/>
        <v>0</v>
      </c>
      <c r="Q484" s="99">
        <f t="shared" si="637"/>
        <v>0.14710000000000001</v>
      </c>
      <c r="R484" s="8">
        <f t="shared" si="638"/>
        <v>1.0059201230000001</v>
      </c>
      <c r="S484" s="100">
        <f t="shared" si="639"/>
        <v>6.6234859200000002</v>
      </c>
      <c r="T484" s="100">
        <f t="shared" si="640"/>
        <v>0</v>
      </c>
      <c r="U484" s="109" t="str">
        <f t="shared" ref="U484" si="671">U483</f>
        <v>J=</v>
      </c>
      <c r="V484" s="140">
        <f t="shared" si="598"/>
        <v>44977</v>
      </c>
      <c r="W484" s="4"/>
      <c r="X484" s="4"/>
      <c r="Y484" s="4"/>
      <c r="AD484" s="5"/>
    </row>
    <row r="485" spans="1:30" x14ac:dyDescent="0.2">
      <c r="A485" s="103">
        <f t="shared" si="632"/>
        <v>44963</v>
      </c>
      <c r="B485" s="100">
        <f t="shared" si="629"/>
        <v>1125.8797520999999</v>
      </c>
      <c r="C485" s="3">
        <f t="shared" si="647"/>
        <v>1118.2975178300001</v>
      </c>
      <c r="D485" s="104">
        <f t="shared" si="642"/>
        <v>1050.701</v>
      </c>
      <c r="E485" s="137">
        <f>IF(DAY(A484)=$A$5,VLOOKUP(A484,[1]A!$E$15:$G$200,3),E484)</f>
        <v>1051.6320000000001</v>
      </c>
      <c r="F485" s="105">
        <f t="shared" si="643"/>
        <v>44916</v>
      </c>
      <c r="G485" s="159">
        <f t="shared" si="644"/>
        <v>8.8607510604821194E-4</v>
      </c>
      <c r="H485" s="106">
        <f t="shared" si="633"/>
        <v>17</v>
      </c>
      <c r="I485" s="106">
        <f t="shared" si="634"/>
        <v>31</v>
      </c>
      <c r="J485" s="100">
        <f t="shared" si="635"/>
        <v>1.0004858149745697</v>
      </c>
      <c r="K485" s="3">
        <v>1</v>
      </c>
      <c r="L485" s="100">
        <f t="shared" si="596"/>
        <v>1.00048581</v>
      </c>
      <c r="M485" s="100">
        <f t="shared" si="630"/>
        <v>1118.8407979399999</v>
      </c>
      <c r="N485" s="24">
        <f t="shared" si="645"/>
        <v>0</v>
      </c>
      <c r="O485" s="99">
        <f t="shared" si="636"/>
        <v>0</v>
      </c>
      <c r="P485" s="100">
        <f t="shared" si="594"/>
        <v>0</v>
      </c>
      <c r="Q485" s="99">
        <f t="shared" si="637"/>
        <v>0.14710000000000001</v>
      </c>
      <c r="R485" s="8">
        <f t="shared" si="638"/>
        <v>1.006291292</v>
      </c>
      <c r="S485" s="100">
        <f t="shared" si="639"/>
        <v>7.0389541600000003</v>
      </c>
      <c r="T485" s="100">
        <f t="shared" si="640"/>
        <v>0</v>
      </c>
      <c r="U485" s="109" t="str">
        <f t="shared" ref="U485" si="672">U484</f>
        <v>J=</v>
      </c>
      <c r="V485" s="140">
        <f t="shared" si="598"/>
        <v>44977</v>
      </c>
      <c r="W485" s="4"/>
      <c r="X485" s="4"/>
      <c r="Y485" s="4"/>
      <c r="AD485" s="5"/>
    </row>
    <row r="486" spans="1:30" x14ac:dyDescent="0.2">
      <c r="A486" s="103">
        <f t="shared" si="632"/>
        <v>44964</v>
      </c>
      <c r="B486" s="100">
        <f t="shared" si="629"/>
        <v>1126.3273582899999</v>
      </c>
      <c r="C486" s="3">
        <f t="shared" si="647"/>
        <v>1118.2975178300001</v>
      </c>
      <c r="D486" s="104">
        <f t="shared" si="642"/>
        <v>1050.701</v>
      </c>
      <c r="E486" s="137">
        <f>IF(DAY(A485)=$A$5,VLOOKUP(A485,[1]A!$E$15:$G$200,3),E485)</f>
        <v>1051.6320000000001</v>
      </c>
      <c r="F486" s="105">
        <f t="shared" si="643"/>
        <v>44916</v>
      </c>
      <c r="G486" s="159">
        <f t="shared" si="644"/>
        <v>8.8607510604821194E-4</v>
      </c>
      <c r="H486" s="106">
        <f t="shared" si="633"/>
        <v>18</v>
      </c>
      <c r="I486" s="106">
        <f t="shared" si="634"/>
        <v>31</v>
      </c>
      <c r="J486" s="100">
        <f t="shared" si="635"/>
        <v>1.00051439967488</v>
      </c>
      <c r="K486" s="3">
        <v>1</v>
      </c>
      <c r="L486" s="100">
        <f t="shared" si="596"/>
        <v>1.00051439</v>
      </c>
      <c r="M486" s="100">
        <f t="shared" si="630"/>
        <v>1118.8727588899999</v>
      </c>
      <c r="N486" s="24">
        <f t="shared" si="645"/>
        <v>0</v>
      </c>
      <c r="O486" s="99">
        <f t="shared" si="636"/>
        <v>0</v>
      </c>
      <c r="P486" s="100">
        <f t="shared" si="594"/>
        <v>0</v>
      </c>
      <c r="Q486" s="99">
        <f t="shared" si="637"/>
        <v>0.14710000000000001</v>
      </c>
      <c r="R486" s="8">
        <f t="shared" si="638"/>
        <v>1.0066625979999999</v>
      </c>
      <c r="S486" s="100">
        <f t="shared" si="639"/>
        <v>7.4545994000000002</v>
      </c>
      <c r="T486" s="100">
        <f t="shared" si="640"/>
        <v>0</v>
      </c>
      <c r="U486" s="109" t="str">
        <f t="shared" ref="U486" si="673">U485</f>
        <v>J=</v>
      </c>
      <c r="V486" s="140">
        <f t="shared" si="598"/>
        <v>44977</v>
      </c>
      <c r="W486" s="4"/>
      <c r="X486" s="4"/>
      <c r="Y486" s="4"/>
      <c r="AD486" s="5"/>
    </row>
    <row r="487" spans="1:30" x14ac:dyDescent="0.2">
      <c r="A487" s="103">
        <f t="shared" si="632"/>
        <v>44965</v>
      </c>
      <c r="B487" s="100">
        <f t="shared" si="629"/>
        <v>1126.7751527600001</v>
      </c>
      <c r="C487" s="3">
        <f t="shared" si="647"/>
        <v>1118.2975178300001</v>
      </c>
      <c r="D487" s="104">
        <f t="shared" si="642"/>
        <v>1050.701</v>
      </c>
      <c r="E487" s="137">
        <f>IF(DAY(A486)=$A$5,VLOOKUP(A486,[1]A!$E$15:$G$200,3),E486)</f>
        <v>1051.6320000000001</v>
      </c>
      <c r="F487" s="105">
        <f t="shared" si="643"/>
        <v>44916</v>
      </c>
      <c r="G487" s="159">
        <f t="shared" si="644"/>
        <v>8.8607510604821194E-4</v>
      </c>
      <c r="H487" s="106">
        <f t="shared" si="633"/>
        <v>19</v>
      </c>
      <c r="I487" s="106">
        <f t="shared" si="634"/>
        <v>31</v>
      </c>
      <c r="J487" s="100">
        <f t="shared" si="635"/>
        <v>1.0005429851918788</v>
      </c>
      <c r="K487" s="3">
        <v>1</v>
      </c>
      <c r="L487" s="100">
        <f t="shared" si="596"/>
        <v>1.0005429800000001</v>
      </c>
      <c r="M487" s="100">
        <f t="shared" si="630"/>
        <v>1118.90473101</v>
      </c>
      <c r="N487" s="24">
        <f t="shared" si="645"/>
        <v>0</v>
      </c>
      <c r="O487" s="99">
        <f t="shared" si="636"/>
        <v>0</v>
      </c>
      <c r="P487" s="100">
        <f t="shared" si="594"/>
        <v>0</v>
      </c>
      <c r="Q487" s="99">
        <f t="shared" si="637"/>
        <v>0.14710000000000001</v>
      </c>
      <c r="R487" s="8">
        <f t="shared" si="638"/>
        <v>1.007034041</v>
      </c>
      <c r="S487" s="100">
        <f t="shared" si="639"/>
        <v>7.8704217500000002</v>
      </c>
      <c r="T487" s="100">
        <f t="shared" si="640"/>
        <v>0</v>
      </c>
      <c r="U487" s="109" t="str">
        <f t="shared" ref="U487" si="674">U486</f>
        <v>J=</v>
      </c>
      <c r="V487" s="140">
        <f t="shared" si="598"/>
        <v>44977</v>
      </c>
      <c r="W487" s="4"/>
      <c r="X487" s="4"/>
      <c r="Y487" s="4"/>
      <c r="AD487" s="5"/>
    </row>
    <row r="488" spans="1:30" x14ac:dyDescent="0.2">
      <c r="A488" s="103">
        <f t="shared" si="632"/>
        <v>44966</v>
      </c>
      <c r="B488" s="100">
        <f t="shared" si="629"/>
        <v>1127.2231242799999</v>
      </c>
      <c r="C488" s="3">
        <f t="shared" si="647"/>
        <v>1118.2975178300001</v>
      </c>
      <c r="D488" s="104">
        <f t="shared" si="642"/>
        <v>1050.701</v>
      </c>
      <c r="E488" s="137">
        <f>IF(DAY(A487)=$A$5,VLOOKUP(A487,[1]A!$E$15:$G$200,3),E487)</f>
        <v>1051.6320000000001</v>
      </c>
      <c r="F488" s="105">
        <f t="shared" si="643"/>
        <v>44916</v>
      </c>
      <c r="G488" s="159">
        <f t="shared" si="644"/>
        <v>8.8607510604821194E-4</v>
      </c>
      <c r="H488" s="106">
        <f t="shared" si="633"/>
        <v>20</v>
      </c>
      <c r="I488" s="106">
        <f t="shared" si="634"/>
        <v>31</v>
      </c>
      <c r="J488" s="100">
        <f t="shared" si="635"/>
        <v>1.0005715715255894</v>
      </c>
      <c r="K488" s="3">
        <v>1</v>
      </c>
      <c r="L488" s="100">
        <f t="shared" si="596"/>
        <v>1.00057157</v>
      </c>
      <c r="M488" s="100">
        <f t="shared" si="630"/>
        <v>1118.93670314</v>
      </c>
      <c r="N488" s="24">
        <f t="shared" si="645"/>
        <v>0</v>
      </c>
      <c r="O488" s="99">
        <f t="shared" si="636"/>
        <v>0</v>
      </c>
      <c r="P488" s="100">
        <f t="shared" si="594"/>
        <v>0</v>
      </c>
      <c r="Q488" s="99">
        <f t="shared" si="637"/>
        <v>0.14710000000000001</v>
      </c>
      <c r="R488" s="8">
        <f t="shared" si="638"/>
        <v>1.007405621</v>
      </c>
      <c r="S488" s="100">
        <f t="shared" si="639"/>
        <v>8.2864211399999999</v>
      </c>
      <c r="T488" s="100">
        <f t="shared" si="640"/>
        <v>0</v>
      </c>
      <c r="U488" s="109" t="str">
        <f t="shared" ref="U488" si="675">U487</f>
        <v>J=</v>
      </c>
      <c r="V488" s="140">
        <f t="shared" si="598"/>
        <v>44977</v>
      </c>
      <c r="W488" s="4"/>
      <c r="X488" s="4"/>
      <c r="Y488" s="4"/>
      <c r="AD488" s="5"/>
    </row>
    <row r="489" spans="1:30" x14ac:dyDescent="0.2">
      <c r="A489" s="103">
        <f t="shared" si="632"/>
        <v>44967</v>
      </c>
      <c r="B489" s="100">
        <f t="shared" si="629"/>
        <v>1127.6712627100001</v>
      </c>
      <c r="C489" s="3">
        <f t="shared" si="647"/>
        <v>1118.2975178300001</v>
      </c>
      <c r="D489" s="104">
        <f t="shared" si="642"/>
        <v>1050.701</v>
      </c>
      <c r="E489" s="137">
        <f>IF(DAY(A488)=$A$5,VLOOKUP(A488,[1]A!$E$15:$G$200,3),E488)</f>
        <v>1051.6320000000001</v>
      </c>
      <c r="F489" s="105">
        <f t="shared" si="643"/>
        <v>44916</v>
      </c>
      <c r="G489" s="159">
        <f t="shared" si="644"/>
        <v>8.8607510604821194E-4</v>
      </c>
      <c r="H489" s="106">
        <f t="shared" si="633"/>
        <v>21</v>
      </c>
      <c r="I489" s="106">
        <f t="shared" si="634"/>
        <v>31</v>
      </c>
      <c r="J489" s="100">
        <f t="shared" si="635"/>
        <v>1.0006001586760347</v>
      </c>
      <c r="K489" s="3">
        <v>1</v>
      </c>
      <c r="L489" s="100">
        <f t="shared" si="596"/>
        <v>1.0006001499999999</v>
      </c>
      <c r="M489" s="100">
        <f t="shared" si="630"/>
        <v>1118.9686640800001</v>
      </c>
      <c r="N489" s="24">
        <f t="shared" si="645"/>
        <v>0</v>
      </c>
      <c r="O489" s="99">
        <f t="shared" si="636"/>
        <v>0</v>
      </c>
      <c r="P489" s="100">
        <f t="shared" si="594"/>
        <v>0</v>
      </c>
      <c r="Q489" s="99">
        <f t="shared" si="637"/>
        <v>0.14710000000000001</v>
      </c>
      <c r="R489" s="8">
        <f t="shared" si="638"/>
        <v>1.007777339</v>
      </c>
      <c r="S489" s="100">
        <f t="shared" si="639"/>
        <v>8.7025986300000007</v>
      </c>
      <c r="T489" s="100">
        <f t="shared" si="640"/>
        <v>0</v>
      </c>
      <c r="U489" s="109" t="str">
        <f t="shared" ref="U489" si="676">U488</f>
        <v>J=</v>
      </c>
      <c r="V489" s="140">
        <f t="shared" si="598"/>
        <v>44977</v>
      </c>
      <c r="W489" s="4"/>
      <c r="X489" s="4"/>
      <c r="Y489" s="4"/>
      <c r="AD489" s="5"/>
    </row>
    <row r="490" spans="1:30" x14ac:dyDescent="0.2">
      <c r="A490" s="103">
        <f t="shared" si="632"/>
        <v>44968</v>
      </c>
      <c r="B490" s="100">
        <f t="shared" si="629"/>
        <v>1128.1195883600001</v>
      </c>
      <c r="C490" s="3">
        <f t="shared" si="647"/>
        <v>1118.2975178300001</v>
      </c>
      <c r="D490" s="104">
        <f t="shared" si="642"/>
        <v>1050.701</v>
      </c>
      <c r="E490" s="137">
        <f>IF(DAY(A489)=$A$5,VLOOKUP(A489,[1]A!$E$15:$G$200,3),E489)</f>
        <v>1051.6320000000001</v>
      </c>
      <c r="F490" s="105">
        <f t="shared" si="643"/>
        <v>44916</v>
      </c>
      <c r="G490" s="159">
        <f t="shared" si="644"/>
        <v>8.8607510604821194E-4</v>
      </c>
      <c r="H490" s="106">
        <f t="shared" si="633"/>
        <v>22</v>
      </c>
      <c r="I490" s="106">
        <f t="shared" si="634"/>
        <v>31</v>
      </c>
      <c r="J490" s="100">
        <f t="shared" si="635"/>
        <v>1.0006287466432386</v>
      </c>
      <c r="K490" s="3">
        <v>1</v>
      </c>
      <c r="L490" s="100">
        <f t="shared" si="596"/>
        <v>1.00062874</v>
      </c>
      <c r="M490" s="100">
        <f t="shared" si="630"/>
        <v>1119.00063621</v>
      </c>
      <c r="N490" s="24">
        <f t="shared" si="645"/>
        <v>0</v>
      </c>
      <c r="O490" s="99">
        <f t="shared" si="636"/>
        <v>0</v>
      </c>
      <c r="P490" s="100">
        <f t="shared" ref="P490:P553" si="677">IF(O490&gt;0,TRUNC(O490*M490,8),0)</f>
        <v>0</v>
      </c>
      <c r="Q490" s="99">
        <f t="shared" si="637"/>
        <v>0.14710000000000001</v>
      </c>
      <c r="R490" s="8">
        <f t="shared" si="638"/>
        <v>1.0081491929999999</v>
      </c>
      <c r="S490" s="100">
        <f t="shared" si="639"/>
        <v>9.1189521500000001</v>
      </c>
      <c r="T490" s="100">
        <f t="shared" si="640"/>
        <v>0</v>
      </c>
      <c r="U490" s="109" t="str">
        <f t="shared" ref="U490" si="678">U489</f>
        <v>J=</v>
      </c>
      <c r="V490" s="140">
        <f t="shared" si="598"/>
        <v>44977</v>
      </c>
      <c r="W490" s="4"/>
      <c r="X490" s="4"/>
      <c r="Y490" s="4"/>
      <c r="AD490" s="5"/>
    </row>
    <row r="491" spans="1:30" x14ac:dyDescent="0.2">
      <c r="A491" s="103">
        <f t="shared" si="632"/>
        <v>44969</v>
      </c>
      <c r="B491" s="100">
        <f t="shared" si="629"/>
        <v>1128.5680921999999</v>
      </c>
      <c r="C491" s="3">
        <f t="shared" si="647"/>
        <v>1118.2975178300001</v>
      </c>
      <c r="D491" s="104">
        <f t="shared" si="642"/>
        <v>1050.701</v>
      </c>
      <c r="E491" s="137">
        <f>IF(DAY(A490)=$A$5,VLOOKUP(A490,[1]A!$E$15:$G$200,3),E490)</f>
        <v>1051.6320000000001</v>
      </c>
      <c r="F491" s="105">
        <f t="shared" si="643"/>
        <v>44916</v>
      </c>
      <c r="G491" s="159">
        <f t="shared" si="644"/>
        <v>8.8607510604821194E-4</v>
      </c>
      <c r="H491" s="106">
        <f t="shared" si="633"/>
        <v>23</v>
      </c>
      <c r="I491" s="106">
        <f t="shared" si="634"/>
        <v>31</v>
      </c>
      <c r="J491" s="100">
        <f t="shared" si="635"/>
        <v>1.0006573354272239</v>
      </c>
      <c r="K491" s="3">
        <v>1</v>
      </c>
      <c r="L491" s="100">
        <f t="shared" ref="L491:L554" si="679">TRUNC(J491*K491,8)</f>
        <v>1.0006573299999999</v>
      </c>
      <c r="M491" s="100">
        <f t="shared" si="630"/>
        <v>1119.0326083299999</v>
      </c>
      <c r="N491" s="24">
        <f t="shared" si="645"/>
        <v>0</v>
      </c>
      <c r="O491" s="99">
        <f t="shared" si="636"/>
        <v>0</v>
      </c>
      <c r="P491" s="100">
        <f t="shared" si="677"/>
        <v>0</v>
      </c>
      <c r="Q491" s="99">
        <f t="shared" si="637"/>
        <v>0.14710000000000001</v>
      </c>
      <c r="R491" s="8">
        <f t="shared" si="638"/>
        <v>1.008521185</v>
      </c>
      <c r="S491" s="100">
        <f t="shared" si="639"/>
        <v>9.5354838700000002</v>
      </c>
      <c r="T491" s="100">
        <f t="shared" si="640"/>
        <v>0</v>
      </c>
      <c r="U491" s="109" t="str">
        <f t="shared" ref="U491" si="680">U490</f>
        <v>J=</v>
      </c>
      <c r="V491" s="140">
        <f t="shared" ref="V491:V554" si="681">VLOOKUP(A490,$Y$10:$AG$62,9)</f>
        <v>44977</v>
      </c>
      <c r="W491" s="4"/>
      <c r="X491" s="4"/>
      <c r="Y491" s="4"/>
      <c r="AD491" s="5"/>
    </row>
    <row r="492" spans="1:30" x14ac:dyDescent="0.2">
      <c r="A492" s="103">
        <f t="shared" si="632"/>
        <v>44970</v>
      </c>
      <c r="B492" s="100">
        <f t="shared" si="629"/>
        <v>1129.01677316</v>
      </c>
      <c r="C492" s="3">
        <f t="shared" si="647"/>
        <v>1118.2975178300001</v>
      </c>
      <c r="D492" s="104">
        <f t="shared" si="642"/>
        <v>1050.701</v>
      </c>
      <c r="E492" s="137">
        <f>IF(DAY(A491)=$A$5,VLOOKUP(A491,[1]A!$E$15:$G$200,3),E491)</f>
        <v>1051.6320000000001</v>
      </c>
      <c r="F492" s="105">
        <f t="shared" si="643"/>
        <v>44916</v>
      </c>
      <c r="G492" s="159">
        <f t="shared" si="644"/>
        <v>8.8607510604821194E-4</v>
      </c>
      <c r="H492" s="106">
        <f t="shared" si="633"/>
        <v>24</v>
      </c>
      <c r="I492" s="106">
        <f t="shared" si="634"/>
        <v>31</v>
      </c>
      <c r="J492" s="100">
        <f t="shared" si="635"/>
        <v>1.0006859250280145</v>
      </c>
      <c r="K492" s="3">
        <v>1</v>
      </c>
      <c r="L492" s="100">
        <f t="shared" si="679"/>
        <v>1.00068592</v>
      </c>
      <c r="M492" s="100">
        <f t="shared" si="630"/>
        <v>1119.0645804599999</v>
      </c>
      <c r="N492" s="24">
        <f t="shared" si="645"/>
        <v>0</v>
      </c>
      <c r="O492" s="99">
        <f t="shared" si="636"/>
        <v>0</v>
      </c>
      <c r="P492" s="100">
        <f t="shared" si="677"/>
        <v>0</v>
      </c>
      <c r="Q492" s="99">
        <f t="shared" si="637"/>
        <v>0.14710000000000001</v>
      </c>
      <c r="R492" s="8">
        <f t="shared" si="638"/>
        <v>1.008893314</v>
      </c>
      <c r="S492" s="100">
        <f t="shared" si="639"/>
        <v>9.9521926999999994</v>
      </c>
      <c r="T492" s="100">
        <f t="shared" si="640"/>
        <v>0</v>
      </c>
      <c r="U492" s="109" t="str">
        <f t="shared" ref="U492" si="682">U491</f>
        <v>J=</v>
      </c>
      <c r="V492" s="140">
        <f t="shared" si="681"/>
        <v>44977</v>
      </c>
      <c r="W492" s="4"/>
      <c r="X492" s="4"/>
      <c r="Y492" s="4"/>
      <c r="AD492" s="5"/>
    </row>
    <row r="493" spans="1:30" x14ac:dyDescent="0.2">
      <c r="A493" s="103">
        <f t="shared" si="632"/>
        <v>44971</v>
      </c>
      <c r="B493" s="100">
        <f t="shared" si="629"/>
        <v>1129.4656312100001</v>
      </c>
      <c r="C493" s="3">
        <f t="shared" si="647"/>
        <v>1118.2975178300001</v>
      </c>
      <c r="D493" s="104">
        <f t="shared" si="642"/>
        <v>1050.701</v>
      </c>
      <c r="E493" s="137">
        <f>IF(DAY(A492)=$A$5,VLOOKUP(A492,[1]A!$E$15:$G$200,3),E492)</f>
        <v>1051.6320000000001</v>
      </c>
      <c r="F493" s="105">
        <f t="shared" si="643"/>
        <v>44916</v>
      </c>
      <c r="G493" s="159">
        <f t="shared" si="644"/>
        <v>8.8607510604821194E-4</v>
      </c>
      <c r="H493" s="106">
        <f t="shared" si="633"/>
        <v>25</v>
      </c>
      <c r="I493" s="106">
        <f t="shared" si="634"/>
        <v>31</v>
      </c>
      <c r="J493" s="100">
        <f t="shared" si="635"/>
        <v>1.0007145154456332</v>
      </c>
      <c r="K493" s="3">
        <v>1</v>
      </c>
      <c r="L493" s="100">
        <f t="shared" si="679"/>
        <v>1.0007145099999999</v>
      </c>
      <c r="M493" s="100">
        <f t="shared" si="630"/>
        <v>1119.09655258</v>
      </c>
      <c r="N493" s="24">
        <f t="shared" si="645"/>
        <v>0</v>
      </c>
      <c r="O493" s="99">
        <f t="shared" si="636"/>
        <v>0</v>
      </c>
      <c r="P493" s="100">
        <f t="shared" si="677"/>
        <v>0</v>
      </c>
      <c r="Q493" s="99">
        <f t="shared" si="637"/>
        <v>0.14710000000000001</v>
      </c>
      <c r="R493" s="8">
        <f t="shared" si="638"/>
        <v>1.0092655800000001</v>
      </c>
      <c r="S493" s="100">
        <f t="shared" si="639"/>
        <v>10.369078630000001</v>
      </c>
      <c r="T493" s="100">
        <f t="shared" si="640"/>
        <v>0</v>
      </c>
      <c r="U493" s="109" t="str">
        <f t="shared" ref="U493" si="683">U492</f>
        <v>J=</v>
      </c>
      <c r="V493" s="140">
        <f t="shared" si="681"/>
        <v>44977</v>
      </c>
      <c r="W493" s="4"/>
      <c r="X493" s="4"/>
      <c r="Y493" s="4"/>
      <c r="AD493" s="5"/>
    </row>
    <row r="494" spans="1:30" x14ac:dyDescent="0.2">
      <c r="A494" s="103">
        <f t="shared" si="632"/>
        <v>44972</v>
      </c>
      <c r="B494" s="100">
        <f t="shared" si="629"/>
        <v>1129.91466752</v>
      </c>
      <c r="C494" s="3">
        <f t="shared" si="647"/>
        <v>1118.2975178300001</v>
      </c>
      <c r="D494" s="104">
        <f t="shared" si="642"/>
        <v>1050.701</v>
      </c>
      <c r="E494" s="137">
        <f>IF(DAY(A493)=$A$5,VLOOKUP(A493,[1]A!$E$15:$G$200,3),E493)</f>
        <v>1051.6320000000001</v>
      </c>
      <c r="F494" s="105">
        <f t="shared" si="643"/>
        <v>44916</v>
      </c>
      <c r="G494" s="159">
        <f t="shared" si="644"/>
        <v>8.8607510604821194E-4</v>
      </c>
      <c r="H494" s="106">
        <f t="shared" si="633"/>
        <v>26</v>
      </c>
      <c r="I494" s="106">
        <f t="shared" si="634"/>
        <v>31</v>
      </c>
      <c r="J494" s="100">
        <f t="shared" si="635"/>
        <v>1.0007431066801038</v>
      </c>
      <c r="K494" s="3">
        <v>1</v>
      </c>
      <c r="L494" s="100">
        <f t="shared" si="679"/>
        <v>1.0007431</v>
      </c>
      <c r="M494" s="100">
        <f t="shared" si="630"/>
        <v>1119.12852471</v>
      </c>
      <c r="N494" s="24">
        <f t="shared" si="645"/>
        <v>0</v>
      </c>
      <c r="O494" s="99">
        <f t="shared" si="636"/>
        <v>0</v>
      </c>
      <c r="P494" s="100">
        <f t="shared" si="677"/>
        <v>0</v>
      </c>
      <c r="Q494" s="99">
        <f t="shared" si="637"/>
        <v>0.14710000000000001</v>
      </c>
      <c r="R494" s="8">
        <f t="shared" si="638"/>
        <v>1.009637984</v>
      </c>
      <c r="S494" s="100">
        <f t="shared" si="639"/>
        <v>10.786142809999999</v>
      </c>
      <c r="T494" s="100">
        <f t="shared" si="640"/>
        <v>0</v>
      </c>
      <c r="U494" s="109" t="str">
        <f t="shared" ref="U494" si="684">U493</f>
        <v>J=</v>
      </c>
      <c r="V494" s="140">
        <f t="shared" si="681"/>
        <v>44977</v>
      </c>
      <c r="W494" s="4"/>
      <c r="X494" s="4"/>
      <c r="Y494" s="4"/>
      <c r="AD494" s="5"/>
    </row>
    <row r="495" spans="1:30" x14ac:dyDescent="0.2">
      <c r="A495" s="103">
        <f t="shared" si="632"/>
        <v>44973</v>
      </c>
      <c r="B495" s="100">
        <f t="shared" si="629"/>
        <v>1130.3638809699999</v>
      </c>
      <c r="C495" s="3">
        <f t="shared" si="647"/>
        <v>1118.2975178300001</v>
      </c>
      <c r="D495" s="104">
        <f t="shared" si="642"/>
        <v>1050.701</v>
      </c>
      <c r="E495" s="137">
        <f>IF(DAY(A494)=$A$5,VLOOKUP(A494,[1]A!$E$15:$G$200,3),E494)</f>
        <v>1051.6320000000001</v>
      </c>
      <c r="F495" s="105">
        <f t="shared" si="643"/>
        <v>44916</v>
      </c>
      <c r="G495" s="159">
        <f t="shared" si="644"/>
        <v>8.8607510604821194E-4</v>
      </c>
      <c r="H495" s="106">
        <f t="shared" si="633"/>
        <v>27</v>
      </c>
      <c r="I495" s="106">
        <f t="shared" si="634"/>
        <v>31</v>
      </c>
      <c r="J495" s="100">
        <f t="shared" si="635"/>
        <v>1.0007716987314492</v>
      </c>
      <c r="K495" s="3">
        <v>1</v>
      </c>
      <c r="L495" s="100">
        <f t="shared" si="679"/>
        <v>1.0007716900000001</v>
      </c>
      <c r="M495" s="100">
        <f t="shared" si="630"/>
        <v>1119.16049684</v>
      </c>
      <c r="N495" s="24">
        <f t="shared" si="645"/>
        <v>0</v>
      </c>
      <c r="O495" s="99">
        <f t="shared" si="636"/>
        <v>0</v>
      </c>
      <c r="P495" s="100">
        <f t="shared" si="677"/>
        <v>0</v>
      </c>
      <c r="Q495" s="99">
        <f t="shared" si="637"/>
        <v>0.14710000000000001</v>
      </c>
      <c r="R495" s="8">
        <f t="shared" si="638"/>
        <v>1.010010525</v>
      </c>
      <c r="S495" s="100">
        <f t="shared" si="639"/>
        <v>11.20338413</v>
      </c>
      <c r="T495" s="100">
        <f t="shared" si="640"/>
        <v>0</v>
      </c>
      <c r="U495" s="109" t="str">
        <f t="shared" ref="U495" si="685">U494</f>
        <v>J=</v>
      </c>
      <c r="V495" s="140">
        <f t="shared" si="681"/>
        <v>44977</v>
      </c>
      <c r="W495" s="4"/>
      <c r="X495" s="4"/>
      <c r="Y495" s="4"/>
      <c r="AD495" s="5"/>
    </row>
    <row r="496" spans="1:30" x14ac:dyDescent="0.2">
      <c r="A496" s="103">
        <f t="shared" si="632"/>
        <v>44974</v>
      </c>
      <c r="B496" s="100">
        <f t="shared" si="629"/>
        <v>1130.8132828599998</v>
      </c>
      <c r="C496" s="3">
        <f t="shared" si="647"/>
        <v>1118.2975178300001</v>
      </c>
      <c r="D496" s="104">
        <f t="shared" si="642"/>
        <v>1050.701</v>
      </c>
      <c r="E496" s="137">
        <f>IF(DAY(A495)=$A$5,VLOOKUP(A495,[1]A!$E$15:$G$200,3),E495)</f>
        <v>1051.6320000000001</v>
      </c>
      <c r="F496" s="105">
        <f t="shared" si="643"/>
        <v>44916</v>
      </c>
      <c r="G496" s="159">
        <f t="shared" si="644"/>
        <v>8.8607510604821194E-4</v>
      </c>
      <c r="H496" s="106">
        <f t="shared" si="633"/>
        <v>28</v>
      </c>
      <c r="I496" s="106">
        <f t="shared" si="634"/>
        <v>31</v>
      </c>
      <c r="J496" s="100">
        <f t="shared" si="635"/>
        <v>1.0008002915996932</v>
      </c>
      <c r="K496" s="3">
        <v>1</v>
      </c>
      <c r="L496" s="100">
        <f t="shared" si="679"/>
        <v>1.0008002899999999</v>
      </c>
      <c r="M496" s="100">
        <f t="shared" si="630"/>
        <v>1119.1924801499999</v>
      </c>
      <c r="N496" s="24">
        <f t="shared" si="645"/>
        <v>0</v>
      </c>
      <c r="O496" s="99">
        <f t="shared" si="636"/>
        <v>0</v>
      </c>
      <c r="P496" s="100">
        <f t="shared" si="677"/>
        <v>0</v>
      </c>
      <c r="Q496" s="99">
        <f t="shared" si="637"/>
        <v>0.14710000000000001</v>
      </c>
      <c r="R496" s="8">
        <f t="shared" si="638"/>
        <v>1.010383203</v>
      </c>
      <c r="S496" s="100">
        <f t="shared" si="639"/>
        <v>11.62080271</v>
      </c>
      <c r="T496" s="100">
        <f t="shared" si="640"/>
        <v>0</v>
      </c>
      <c r="U496" s="109" t="str">
        <f t="shared" ref="U496" si="686">U495</f>
        <v>J=</v>
      </c>
      <c r="V496" s="140">
        <f t="shared" si="681"/>
        <v>44977</v>
      </c>
      <c r="W496" s="4"/>
      <c r="X496" s="4"/>
      <c r="Y496" s="4"/>
      <c r="AD496" s="5"/>
    </row>
    <row r="497" spans="1:135" x14ac:dyDescent="0.2">
      <c r="A497" s="103">
        <f t="shared" si="632"/>
        <v>44975</v>
      </c>
      <c r="B497" s="100">
        <f t="shared" si="629"/>
        <v>1131.2628517400001</v>
      </c>
      <c r="C497" s="3">
        <f t="shared" si="647"/>
        <v>1118.2975178300001</v>
      </c>
      <c r="D497" s="104">
        <f t="shared" si="642"/>
        <v>1050.701</v>
      </c>
      <c r="E497" s="137">
        <f>IF(DAY(A496)=$A$5,VLOOKUP(A496,[1]A!$E$15:$G$200,3),E496)</f>
        <v>1051.6320000000001</v>
      </c>
      <c r="F497" s="105">
        <f t="shared" si="643"/>
        <v>44916</v>
      </c>
      <c r="G497" s="159">
        <f t="shared" si="644"/>
        <v>8.8607510604821194E-4</v>
      </c>
      <c r="H497" s="106">
        <f t="shared" si="633"/>
        <v>29</v>
      </c>
      <c r="I497" s="106">
        <f t="shared" si="634"/>
        <v>31</v>
      </c>
      <c r="J497" s="100">
        <f t="shared" si="635"/>
        <v>1.0008288852848586</v>
      </c>
      <c r="K497" s="3">
        <v>1</v>
      </c>
      <c r="L497" s="100">
        <f t="shared" si="679"/>
        <v>1.00082888</v>
      </c>
      <c r="M497" s="100">
        <f t="shared" si="630"/>
        <v>1119.22445227</v>
      </c>
      <c r="N497" s="24">
        <f t="shared" si="645"/>
        <v>0</v>
      </c>
      <c r="O497" s="99">
        <f t="shared" si="636"/>
        <v>0</v>
      </c>
      <c r="P497" s="100">
        <f t="shared" si="677"/>
        <v>0</v>
      </c>
      <c r="Q497" s="99">
        <f t="shared" si="637"/>
        <v>0.14710000000000001</v>
      </c>
      <c r="R497" s="8">
        <f t="shared" si="638"/>
        <v>1.010756019</v>
      </c>
      <c r="S497" s="100">
        <f t="shared" si="639"/>
        <v>12.03839947</v>
      </c>
      <c r="T497" s="100">
        <f t="shared" si="640"/>
        <v>0</v>
      </c>
      <c r="U497" s="109" t="str">
        <f t="shared" ref="U497" si="687">U496</f>
        <v>J=</v>
      </c>
      <c r="V497" s="140">
        <f t="shared" si="681"/>
        <v>44977</v>
      </c>
      <c r="W497" s="25"/>
      <c r="X497" s="4"/>
      <c r="Y497" s="4"/>
      <c r="AA497" s="14"/>
      <c r="AB497" s="14"/>
      <c r="AC497" s="14"/>
      <c r="AD497" s="15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</row>
    <row r="498" spans="1:135" x14ac:dyDescent="0.2">
      <c r="A498" s="103">
        <f t="shared" si="632"/>
        <v>44976</v>
      </c>
      <c r="B498" s="100">
        <f t="shared" si="629"/>
        <v>1131.7125989200001</v>
      </c>
      <c r="C498" s="3">
        <f t="shared" si="647"/>
        <v>1118.2975178300001</v>
      </c>
      <c r="D498" s="104">
        <f t="shared" si="642"/>
        <v>1050.701</v>
      </c>
      <c r="E498" s="137">
        <f>IF(DAY(A497)=$A$5,VLOOKUP(A497,[1]A!$E$15:$G$200,3),E497)</f>
        <v>1051.6320000000001</v>
      </c>
      <c r="F498" s="105">
        <f t="shared" si="643"/>
        <v>44916</v>
      </c>
      <c r="G498" s="159">
        <f t="shared" si="644"/>
        <v>8.8607510604821194E-4</v>
      </c>
      <c r="H498" s="106">
        <f t="shared" si="633"/>
        <v>30</v>
      </c>
      <c r="I498" s="106">
        <f t="shared" si="634"/>
        <v>31</v>
      </c>
      <c r="J498" s="100">
        <f t="shared" si="635"/>
        <v>1.0008574797869692</v>
      </c>
      <c r="K498" s="3">
        <v>1</v>
      </c>
      <c r="L498" s="100">
        <f t="shared" si="679"/>
        <v>1.0008574699999999</v>
      </c>
      <c r="M498" s="100">
        <f t="shared" si="630"/>
        <v>1119.2564244</v>
      </c>
      <c r="N498" s="24">
        <f t="shared" si="645"/>
        <v>0</v>
      </c>
      <c r="O498" s="99">
        <f t="shared" si="636"/>
        <v>0</v>
      </c>
      <c r="P498" s="100">
        <f t="shared" si="677"/>
        <v>0</v>
      </c>
      <c r="Q498" s="99">
        <f t="shared" si="637"/>
        <v>0.14710000000000001</v>
      </c>
      <c r="R498" s="8">
        <f t="shared" si="638"/>
        <v>1.0111289729999999</v>
      </c>
      <c r="S498" s="100">
        <f t="shared" si="639"/>
        <v>12.456174519999999</v>
      </c>
      <c r="T498" s="100">
        <f t="shared" si="640"/>
        <v>0</v>
      </c>
      <c r="U498" s="109" t="str">
        <f t="shared" ref="U498" si="688">U497</f>
        <v>J=</v>
      </c>
      <c r="V498" s="140">
        <f t="shared" si="681"/>
        <v>44977</v>
      </c>
      <c r="W498" s="4"/>
      <c r="X498" s="4"/>
      <c r="Y498" s="4"/>
      <c r="AD498" s="5"/>
    </row>
    <row r="499" spans="1:135" x14ac:dyDescent="0.2">
      <c r="A499" s="103">
        <f t="shared" si="632"/>
        <v>44977</v>
      </c>
      <c r="B499" s="100">
        <f t="shared" si="629"/>
        <v>1132.1625346000001</v>
      </c>
      <c r="C499" s="3">
        <f t="shared" si="647"/>
        <v>1118.2975178300001</v>
      </c>
      <c r="D499" s="104">
        <f t="shared" si="642"/>
        <v>1050.701</v>
      </c>
      <c r="E499" s="137">
        <f>IF(DAY(A498)=$A$5,VLOOKUP(A498,[1]A!$E$15:$G$200,3),E498)</f>
        <v>1051.6320000000001</v>
      </c>
      <c r="F499" s="105">
        <f t="shared" si="643"/>
        <v>44916</v>
      </c>
      <c r="G499" s="159">
        <f t="shared" si="644"/>
        <v>8.8607510604821194E-4</v>
      </c>
      <c r="H499" s="106">
        <f t="shared" si="633"/>
        <v>31</v>
      </c>
      <c r="I499" s="106">
        <f t="shared" si="634"/>
        <v>31</v>
      </c>
      <c r="J499" s="100">
        <f t="shared" si="635"/>
        <v>1.0008860751060482</v>
      </c>
      <c r="K499" s="3">
        <v>1</v>
      </c>
      <c r="L499" s="100">
        <f t="shared" si="679"/>
        <v>1.00088607</v>
      </c>
      <c r="M499" s="100">
        <f t="shared" si="630"/>
        <v>1119.28840771</v>
      </c>
      <c r="N499" s="24">
        <f t="shared" si="645"/>
        <v>17</v>
      </c>
      <c r="O499" s="99">
        <f t="shared" si="636"/>
        <v>0</v>
      </c>
      <c r="P499" s="100">
        <f t="shared" si="677"/>
        <v>0</v>
      </c>
      <c r="Q499" s="99">
        <f t="shared" si="637"/>
        <v>0.14710000000000001</v>
      </c>
      <c r="R499" s="8">
        <f t="shared" si="638"/>
        <v>1.0115020640000001</v>
      </c>
      <c r="S499" s="100">
        <f t="shared" si="639"/>
        <v>12.874126889999999</v>
      </c>
      <c r="T499" s="100">
        <f t="shared" si="640"/>
        <v>12.874126889999999</v>
      </c>
      <c r="U499" s="109" t="str">
        <f t="shared" ref="U499" si="689">U498</f>
        <v>J=</v>
      </c>
      <c r="V499" s="140">
        <f t="shared" si="681"/>
        <v>44977</v>
      </c>
      <c r="W499" s="4"/>
      <c r="X499" s="4"/>
      <c r="Y499" s="4"/>
      <c r="AD499" s="5"/>
    </row>
    <row r="500" spans="1:135" x14ac:dyDescent="0.2">
      <c r="A500" s="103">
        <f t="shared" si="632"/>
        <v>44978</v>
      </c>
      <c r="B500" s="100">
        <f t="shared" si="629"/>
        <v>1119.9272675899999</v>
      </c>
      <c r="C500" s="3">
        <f t="shared" si="647"/>
        <v>1119.28840771</v>
      </c>
      <c r="D500" s="104">
        <f t="shared" si="642"/>
        <v>1051.6320000000001</v>
      </c>
      <c r="E500" s="137">
        <f>IF(DAY(A499)=$A$5,VLOOKUP(A499,[1]A!$E$15:$G$200,3),E499)</f>
        <v>1056.4179999999999</v>
      </c>
      <c r="F500" s="105">
        <f t="shared" si="643"/>
        <v>44947</v>
      </c>
      <c r="G500" s="159">
        <f t="shared" si="644"/>
        <v>4.5510216501587486E-3</v>
      </c>
      <c r="H500" s="106">
        <f t="shared" si="633"/>
        <v>1</v>
      </c>
      <c r="I500" s="106">
        <f t="shared" si="634"/>
        <v>28</v>
      </c>
      <c r="J500" s="100">
        <f t="shared" si="635"/>
        <v>1.0001621809021943</v>
      </c>
      <c r="K500" s="3">
        <v>1</v>
      </c>
      <c r="L500" s="100">
        <f t="shared" si="679"/>
        <v>1.00016218</v>
      </c>
      <c r="M500" s="100">
        <f t="shared" si="630"/>
        <v>1119.4699338999999</v>
      </c>
      <c r="N500" s="24">
        <f t="shared" si="645"/>
        <v>0</v>
      </c>
      <c r="O500" s="99">
        <f t="shared" si="636"/>
        <v>0</v>
      </c>
      <c r="P500" s="100">
        <f t="shared" si="677"/>
        <v>0</v>
      </c>
      <c r="Q500" s="99">
        <f t="shared" si="637"/>
        <v>0.14710000000000001</v>
      </c>
      <c r="R500" s="8">
        <f t="shared" si="638"/>
        <v>1.000408527</v>
      </c>
      <c r="S500" s="100">
        <f t="shared" si="639"/>
        <v>0.45733369000000001</v>
      </c>
      <c r="T500" s="100">
        <f t="shared" si="640"/>
        <v>0</v>
      </c>
      <c r="U500" s="109" t="str">
        <f t="shared" ref="U500" si="690">U499</f>
        <v>J=</v>
      </c>
      <c r="V500" s="140">
        <f t="shared" si="681"/>
        <v>45005</v>
      </c>
      <c r="W500" s="4"/>
      <c r="X500" s="4"/>
      <c r="Y500" s="4"/>
      <c r="AD500" s="5"/>
    </row>
    <row r="501" spans="1:135" x14ac:dyDescent="0.2">
      <c r="A501" s="103">
        <f t="shared" si="632"/>
        <v>44979</v>
      </c>
      <c r="B501" s="100">
        <f t="shared" si="629"/>
        <v>1120.56648518</v>
      </c>
      <c r="C501" s="3">
        <f t="shared" si="647"/>
        <v>1119.28840771</v>
      </c>
      <c r="D501" s="104">
        <f t="shared" si="642"/>
        <v>1051.6320000000001</v>
      </c>
      <c r="E501" s="137">
        <f>IF(DAY(A500)=$A$5,VLOOKUP(A500,[1]A!$E$15:$G$200,3),E500)</f>
        <v>1056.4179999999999</v>
      </c>
      <c r="F501" s="105">
        <f t="shared" si="643"/>
        <v>44947</v>
      </c>
      <c r="G501" s="159">
        <f t="shared" si="644"/>
        <v>4.5510216501587486E-3</v>
      </c>
      <c r="H501" s="106">
        <f t="shared" si="633"/>
        <v>2</v>
      </c>
      <c r="I501" s="106">
        <f t="shared" si="634"/>
        <v>28</v>
      </c>
      <c r="J501" s="100">
        <f t="shared" si="635"/>
        <v>1.0003243881070336</v>
      </c>
      <c r="K501" s="3">
        <v>1</v>
      </c>
      <c r="L501" s="100">
        <f t="shared" si="679"/>
        <v>1.0003243799999999</v>
      </c>
      <c r="M501" s="100">
        <f t="shared" si="630"/>
        <v>1119.6514824799999</v>
      </c>
      <c r="N501" s="24">
        <f t="shared" si="645"/>
        <v>0</v>
      </c>
      <c r="O501" s="99">
        <f t="shared" si="636"/>
        <v>0</v>
      </c>
      <c r="P501" s="100">
        <f t="shared" si="677"/>
        <v>0</v>
      </c>
      <c r="Q501" s="99">
        <f t="shared" si="637"/>
        <v>0.14710000000000001</v>
      </c>
      <c r="R501" s="8">
        <f t="shared" si="638"/>
        <v>1.0008172209999999</v>
      </c>
      <c r="S501" s="100">
        <f t="shared" si="639"/>
        <v>0.91500269999999995</v>
      </c>
      <c r="T501" s="100">
        <f t="shared" si="640"/>
        <v>0</v>
      </c>
      <c r="U501" s="109" t="str">
        <f t="shared" ref="U501" si="691">U500</f>
        <v>J=</v>
      </c>
      <c r="V501" s="140">
        <f t="shared" si="681"/>
        <v>45005</v>
      </c>
      <c r="W501" s="4"/>
      <c r="X501" s="4"/>
      <c r="Y501" s="4"/>
      <c r="AD501" s="5"/>
    </row>
    <row r="502" spans="1:135" x14ac:dyDescent="0.2">
      <c r="A502" s="103">
        <f t="shared" si="632"/>
        <v>44980</v>
      </c>
      <c r="B502" s="100">
        <f t="shared" si="629"/>
        <v>1121.206083</v>
      </c>
      <c r="C502" s="3">
        <f t="shared" si="647"/>
        <v>1119.28840771</v>
      </c>
      <c r="D502" s="104">
        <f t="shared" si="642"/>
        <v>1051.6320000000001</v>
      </c>
      <c r="E502" s="137">
        <f>IF(DAY(A501)=$A$5,VLOOKUP(A501,[1]A!$E$15:$G$200,3),E501)</f>
        <v>1056.4179999999999</v>
      </c>
      <c r="F502" s="105">
        <f t="shared" si="643"/>
        <v>44947</v>
      </c>
      <c r="G502" s="159">
        <f t="shared" si="644"/>
        <v>4.5510216501587486E-3</v>
      </c>
      <c r="H502" s="106">
        <f t="shared" si="633"/>
        <v>3</v>
      </c>
      <c r="I502" s="106">
        <f t="shared" si="634"/>
        <v>28</v>
      </c>
      <c r="J502" s="100">
        <f t="shared" si="635"/>
        <v>1.000486621618784</v>
      </c>
      <c r="K502" s="3">
        <v>1</v>
      </c>
      <c r="L502" s="100">
        <f t="shared" si="679"/>
        <v>1.00048662</v>
      </c>
      <c r="M502" s="100">
        <f t="shared" si="630"/>
        <v>1119.8330758300001</v>
      </c>
      <c r="N502" s="24">
        <f t="shared" si="645"/>
        <v>0</v>
      </c>
      <c r="O502" s="99">
        <f t="shared" si="636"/>
        <v>0</v>
      </c>
      <c r="P502" s="100">
        <f t="shared" si="677"/>
        <v>0</v>
      </c>
      <c r="Q502" s="99">
        <f t="shared" si="637"/>
        <v>0.14710000000000001</v>
      </c>
      <c r="R502" s="8">
        <f t="shared" si="638"/>
        <v>1.0012260820000001</v>
      </c>
      <c r="S502" s="100">
        <f t="shared" si="639"/>
        <v>1.3730071699999999</v>
      </c>
      <c r="T502" s="100">
        <f t="shared" si="640"/>
        <v>0</v>
      </c>
      <c r="U502" s="109" t="str">
        <f t="shared" ref="U502" si="692">U501</f>
        <v>J=</v>
      </c>
      <c r="V502" s="140">
        <f t="shared" si="681"/>
        <v>45005</v>
      </c>
      <c r="W502" s="4"/>
      <c r="X502" s="4"/>
      <c r="Y502" s="4"/>
      <c r="AD502" s="5"/>
    </row>
    <row r="503" spans="1:135" x14ac:dyDescent="0.2">
      <c r="A503" s="103">
        <f t="shared" si="632"/>
        <v>44981</v>
      </c>
      <c r="B503" s="100">
        <f t="shared" si="629"/>
        <v>1121.84603767</v>
      </c>
      <c r="C503" s="3">
        <f t="shared" si="647"/>
        <v>1119.28840771</v>
      </c>
      <c r="D503" s="104">
        <f t="shared" si="642"/>
        <v>1051.6320000000001</v>
      </c>
      <c r="E503" s="137">
        <f>IF(DAY(A502)=$A$5,VLOOKUP(A502,[1]A!$E$15:$G$200,3),E502)</f>
        <v>1056.4179999999999</v>
      </c>
      <c r="F503" s="105">
        <f t="shared" si="643"/>
        <v>44947</v>
      </c>
      <c r="G503" s="159">
        <f t="shared" si="644"/>
        <v>4.5510216501587486E-3</v>
      </c>
      <c r="H503" s="106">
        <f t="shared" si="633"/>
        <v>4</v>
      </c>
      <c r="I503" s="106">
        <f t="shared" si="634"/>
        <v>28</v>
      </c>
      <c r="J503" s="100">
        <f t="shared" si="635"/>
        <v>1.0006488814417114</v>
      </c>
      <c r="K503" s="3">
        <v>1</v>
      </c>
      <c r="L503" s="100">
        <f t="shared" si="679"/>
        <v>1.00064888</v>
      </c>
      <c r="M503" s="100">
        <f t="shared" si="630"/>
        <v>1120.01469157</v>
      </c>
      <c r="N503" s="24">
        <f t="shared" si="645"/>
        <v>0</v>
      </c>
      <c r="O503" s="99">
        <f t="shared" si="636"/>
        <v>0</v>
      </c>
      <c r="P503" s="100">
        <f t="shared" si="677"/>
        <v>0</v>
      </c>
      <c r="Q503" s="99">
        <f t="shared" si="637"/>
        <v>0.14710000000000001</v>
      </c>
      <c r="R503" s="8">
        <f t="shared" si="638"/>
        <v>1.001635109</v>
      </c>
      <c r="S503" s="100">
        <f t="shared" si="639"/>
        <v>1.8313461</v>
      </c>
      <c r="T503" s="100">
        <f t="shared" si="640"/>
        <v>0</v>
      </c>
      <c r="U503" s="109" t="str">
        <f t="shared" ref="U503" si="693">U502</f>
        <v>J=</v>
      </c>
      <c r="V503" s="140">
        <f t="shared" si="681"/>
        <v>45005</v>
      </c>
      <c r="W503" s="4"/>
      <c r="X503" s="4"/>
      <c r="Y503" s="4"/>
      <c r="AD503" s="5"/>
    </row>
    <row r="504" spans="1:135" x14ac:dyDescent="0.2">
      <c r="A504" s="103">
        <f t="shared" si="632"/>
        <v>44982</v>
      </c>
      <c r="B504" s="100">
        <f t="shared" si="629"/>
        <v>1122.48635152</v>
      </c>
      <c r="C504" s="3">
        <f t="shared" si="647"/>
        <v>1119.28840771</v>
      </c>
      <c r="D504" s="104">
        <f t="shared" si="642"/>
        <v>1051.6320000000001</v>
      </c>
      <c r="E504" s="137">
        <f>IF(DAY(A503)=$A$5,VLOOKUP(A503,[1]A!$E$15:$G$200,3),E503)</f>
        <v>1056.4179999999999</v>
      </c>
      <c r="F504" s="105">
        <f t="shared" si="643"/>
        <v>44947</v>
      </c>
      <c r="G504" s="159">
        <f t="shared" si="644"/>
        <v>4.5510216501587486E-3</v>
      </c>
      <c r="H504" s="106">
        <f t="shared" si="633"/>
        <v>5</v>
      </c>
      <c r="I504" s="106">
        <f t="shared" si="634"/>
        <v>28</v>
      </c>
      <c r="J504" s="100">
        <f t="shared" si="635"/>
        <v>1.0008111675800835</v>
      </c>
      <c r="K504" s="3">
        <v>1</v>
      </c>
      <c r="L504" s="100">
        <f t="shared" si="679"/>
        <v>1.00081116</v>
      </c>
      <c r="M504" s="100">
        <f t="shared" si="630"/>
        <v>1120.1963296900001</v>
      </c>
      <c r="N504" s="24">
        <f t="shared" si="645"/>
        <v>0</v>
      </c>
      <c r="O504" s="99">
        <f t="shared" si="636"/>
        <v>0</v>
      </c>
      <c r="P504" s="100">
        <f t="shared" si="677"/>
        <v>0</v>
      </c>
      <c r="Q504" s="99">
        <f t="shared" si="637"/>
        <v>0.14710000000000001</v>
      </c>
      <c r="R504" s="8">
        <f t="shared" si="638"/>
        <v>1.002044304</v>
      </c>
      <c r="S504" s="100">
        <f t="shared" si="639"/>
        <v>2.2900218300000001</v>
      </c>
      <c r="T504" s="100">
        <f t="shared" si="640"/>
        <v>0</v>
      </c>
      <c r="U504" s="109" t="str">
        <f t="shared" ref="U504" si="694">U503</f>
        <v>J=</v>
      </c>
      <c r="V504" s="140">
        <f t="shared" si="681"/>
        <v>45005</v>
      </c>
      <c r="W504" s="4"/>
      <c r="X504" s="4"/>
      <c r="Y504" s="4"/>
      <c r="AD504" s="5"/>
    </row>
    <row r="505" spans="1:135" x14ac:dyDescent="0.2">
      <c r="A505" s="103">
        <f t="shared" si="632"/>
        <v>44983</v>
      </c>
      <c r="B505" s="100">
        <f t="shared" si="629"/>
        <v>1123.12704601</v>
      </c>
      <c r="C505" s="3">
        <f t="shared" si="647"/>
        <v>1119.28840771</v>
      </c>
      <c r="D505" s="104">
        <f t="shared" si="642"/>
        <v>1051.6320000000001</v>
      </c>
      <c r="E505" s="137">
        <f>IF(DAY(A504)=$A$5,VLOOKUP(A504,[1]A!$E$15:$G$200,3),E504)</f>
        <v>1056.4179999999999</v>
      </c>
      <c r="F505" s="105">
        <f t="shared" si="643"/>
        <v>44947</v>
      </c>
      <c r="G505" s="159">
        <f t="shared" si="644"/>
        <v>4.5510216501587486E-3</v>
      </c>
      <c r="H505" s="106">
        <f t="shared" si="633"/>
        <v>6</v>
      </c>
      <c r="I505" s="106">
        <f t="shared" si="634"/>
        <v>28</v>
      </c>
      <c r="J505" s="100">
        <f t="shared" si="635"/>
        <v>1.0009734800381678</v>
      </c>
      <c r="K505" s="3">
        <v>1</v>
      </c>
      <c r="L505" s="100">
        <f t="shared" si="679"/>
        <v>1.0009734800000001</v>
      </c>
      <c r="M505" s="100">
        <f t="shared" si="630"/>
        <v>1120.3780125799999</v>
      </c>
      <c r="N505" s="24">
        <f t="shared" si="645"/>
        <v>0</v>
      </c>
      <c r="O505" s="99">
        <f t="shared" si="636"/>
        <v>0</v>
      </c>
      <c r="P505" s="100">
        <f t="shared" si="677"/>
        <v>0</v>
      </c>
      <c r="Q505" s="99">
        <f t="shared" si="637"/>
        <v>0.14710000000000001</v>
      </c>
      <c r="R505" s="8">
        <f t="shared" si="638"/>
        <v>1.0024536660000001</v>
      </c>
      <c r="S505" s="100">
        <f t="shared" si="639"/>
        <v>2.7490334299999999</v>
      </c>
      <c r="T505" s="100">
        <f t="shared" si="640"/>
        <v>0</v>
      </c>
      <c r="U505" s="109" t="str">
        <f t="shared" ref="U505" si="695">U504</f>
        <v>J=</v>
      </c>
      <c r="V505" s="140">
        <f t="shared" si="681"/>
        <v>45005</v>
      </c>
      <c r="W505" s="4"/>
      <c r="X505" s="4"/>
      <c r="Y505" s="4"/>
      <c r="AD505" s="5"/>
    </row>
    <row r="506" spans="1:135" x14ac:dyDescent="0.2">
      <c r="A506" s="103">
        <f t="shared" si="632"/>
        <v>44984</v>
      </c>
      <c r="B506" s="100">
        <f t="shared" si="629"/>
        <v>1123.76808873</v>
      </c>
      <c r="C506" s="3">
        <f t="shared" si="647"/>
        <v>1119.28840771</v>
      </c>
      <c r="D506" s="104">
        <f t="shared" si="642"/>
        <v>1051.6320000000001</v>
      </c>
      <c r="E506" s="137">
        <f>IF(DAY(A505)=$A$5,VLOOKUP(A505,[1]A!$E$15:$G$200,3),E505)</f>
        <v>1056.4179999999999</v>
      </c>
      <c r="F506" s="105">
        <f t="shared" si="643"/>
        <v>44947</v>
      </c>
      <c r="G506" s="159">
        <f t="shared" si="644"/>
        <v>4.5510216501587486E-3</v>
      </c>
      <c r="H506" s="106">
        <f t="shared" si="633"/>
        <v>7</v>
      </c>
      <c r="I506" s="106">
        <f t="shared" si="634"/>
        <v>28</v>
      </c>
      <c r="J506" s="100">
        <f t="shared" si="635"/>
        <v>1.0011358188202328</v>
      </c>
      <c r="K506" s="3">
        <v>1</v>
      </c>
      <c r="L506" s="100">
        <f t="shared" si="679"/>
        <v>1.0011358100000001</v>
      </c>
      <c r="M506" s="100">
        <f t="shared" si="630"/>
        <v>1120.55970667</v>
      </c>
      <c r="N506" s="24">
        <f t="shared" si="645"/>
        <v>0</v>
      </c>
      <c r="O506" s="99">
        <f t="shared" si="636"/>
        <v>0</v>
      </c>
      <c r="P506" s="100">
        <f t="shared" si="677"/>
        <v>0</v>
      </c>
      <c r="Q506" s="99">
        <f t="shared" si="637"/>
        <v>0.14710000000000001</v>
      </c>
      <c r="R506" s="8">
        <f t="shared" si="638"/>
        <v>1.0028631960000001</v>
      </c>
      <c r="S506" s="100">
        <f t="shared" si="639"/>
        <v>3.2083820599999999</v>
      </c>
      <c r="T506" s="100">
        <f t="shared" si="640"/>
        <v>0</v>
      </c>
      <c r="U506" s="109" t="str">
        <f t="shared" ref="U506" si="696">U505</f>
        <v>J=</v>
      </c>
      <c r="V506" s="140">
        <f t="shared" si="681"/>
        <v>45005</v>
      </c>
      <c r="W506" s="4"/>
      <c r="X506" s="4"/>
      <c r="Y506" s="4"/>
      <c r="AD506" s="5"/>
    </row>
    <row r="507" spans="1:135" x14ac:dyDescent="0.2">
      <c r="A507" s="103">
        <f t="shared" si="632"/>
        <v>44985</v>
      </c>
      <c r="B507" s="100">
        <f t="shared" si="629"/>
        <v>1124.40951124</v>
      </c>
      <c r="C507" s="3">
        <f t="shared" si="647"/>
        <v>1119.28840771</v>
      </c>
      <c r="D507" s="104">
        <f t="shared" si="642"/>
        <v>1051.6320000000001</v>
      </c>
      <c r="E507" s="137">
        <f>IF(DAY(A506)=$A$5,VLOOKUP(A506,[1]A!$E$15:$G$200,3),E506)</f>
        <v>1056.4179999999999</v>
      </c>
      <c r="F507" s="105">
        <f t="shared" si="643"/>
        <v>44947</v>
      </c>
      <c r="G507" s="159">
        <f t="shared" si="644"/>
        <v>4.5510216501587486E-3</v>
      </c>
      <c r="H507" s="106">
        <f t="shared" si="633"/>
        <v>8</v>
      </c>
      <c r="I507" s="106">
        <f t="shared" si="634"/>
        <v>28</v>
      </c>
      <c r="J507" s="100">
        <f t="shared" si="635"/>
        <v>1.0012981839305481</v>
      </c>
      <c r="K507" s="3">
        <v>1</v>
      </c>
      <c r="L507" s="100">
        <f t="shared" si="679"/>
        <v>1.00129818</v>
      </c>
      <c r="M507" s="100">
        <f t="shared" si="630"/>
        <v>1120.74144553</v>
      </c>
      <c r="N507" s="24">
        <f t="shared" si="645"/>
        <v>0</v>
      </c>
      <c r="O507" s="99">
        <f t="shared" si="636"/>
        <v>0</v>
      </c>
      <c r="P507" s="100">
        <f t="shared" si="677"/>
        <v>0</v>
      </c>
      <c r="Q507" s="99">
        <f t="shared" si="637"/>
        <v>0.14710000000000001</v>
      </c>
      <c r="R507" s="8">
        <f t="shared" si="638"/>
        <v>1.003272892</v>
      </c>
      <c r="S507" s="100">
        <f t="shared" si="639"/>
        <v>3.66806571</v>
      </c>
      <c r="T507" s="100">
        <f t="shared" si="640"/>
        <v>0</v>
      </c>
      <c r="U507" s="109" t="str">
        <f t="shared" ref="U507" si="697">U506</f>
        <v>J=</v>
      </c>
      <c r="V507" s="140">
        <f t="shared" si="681"/>
        <v>45005</v>
      </c>
      <c r="W507" s="4"/>
      <c r="X507" s="4"/>
      <c r="Y507" s="4"/>
      <c r="AD507" s="5"/>
    </row>
    <row r="508" spans="1:135" x14ac:dyDescent="0.2">
      <c r="A508" s="103">
        <f t="shared" si="632"/>
        <v>44986</v>
      </c>
      <c r="B508" s="100">
        <f t="shared" si="629"/>
        <v>1125.05129343</v>
      </c>
      <c r="C508" s="3">
        <f t="shared" si="647"/>
        <v>1119.28840771</v>
      </c>
      <c r="D508" s="104">
        <f t="shared" si="642"/>
        <v>1051.6320000000001</v>
      </c>
      <c r="E508" s="137">
        <f>IF(DAY(A507)=$A$5,VLOOKUP(A507,[1]A!$E$15:$G$200,3),E507)</f>
        <v>1056.4179999999999</v>
      </c>
      <c r="F508" s="105">
        <f t="shared" si="643"/>
        <v>44947</v>
      </c>
      <c r="G508" s="159">
        <f t="shared" si="644"/>
        <v>4.5510216501587486E-3</v>
      </c>
      <c r="H508" s="106">
        <f t="shared" si="633"/>
        <v>9</v>
      </c>
      <c r="I508" s="106">
        <f t="shared" si="634"/>
        <v>28</v>
      </c>
      <c r="J508" s="100">
        <f t="shared" si="635"/>
        <v>1.0014605753733836</v>
      </c>
      <c r="K508" s="3">
        <v>1</v>
      </c>
      <c r="L508" s="100">
        <f t="shared" si="679"/>
        <v>1.0014605700000001</v>
      </c>
      <c r="M508" s="100">
        <f t="shared" si="630"/>
        <v>1120.92320677</v>
      </c>
      <c r="N508" s="24">
        <f t="shared" si="645"/>
        <v>0</v>
      </c>
      <c r="O508" s="99">
        <f t="shared" si="636"/>
        <v>0</v>
      </c>
      <c r="P508" s="100">
        <f t="shared" si="677"/>
        <v>0</v>
      </c>
      <c r="Q508" s="99">
        <f t="shared" si="637"/>
        <v>0.14710000000000001</v>
      </c>
      <c r="R508" s="8">
        <f t="shared" si="638"/>
        <v>1.0036827559999999</v>
      </c>
      <c r="S508" s="100">
        <f t="shared" si="639"/>
        <v>4.1280866600000001</v>
      </c>
      <c r="T508" s="100">
        <f t="shared" si="640"/>
        <v>0</v>
      </c>
      <c r="U508" s="109" t="str">
        <f t="shared" ref="U508" si="698">U507</f>
        <v>J=</v>
      </c>
      <c r="V508" s="140">
        <f t="shared" si="681"/>
        <v>45005</v>
      </c>
      <c r="W508" s="4"/>
      <c r="X508" s="4"/>
      <c r="Y508" s="4"/>
      <c r="AD508" s="5"/>
    </row>
    <row r="509" spans="1:135" x14ac:dyDescent="0.2">
      <c r="A509" s="103">
        <f t="shared" si="632"/>
        <v>44987</v>
      </c>
      <c r="B509" s="100">
        <f t="shared" si="629"/>
        <v>1125.69344669</v>
      </c>
      <c r="C509" s="3">
        <f t="shared" si="647"/>
        <v>1119.28840771</v>
      </c>
      <c r="D509" s="104">
        <f t="shared" si="642"/>
        <v>1051.6320000000001</v>
      </c>
      <c r="E509" s="137">
        <f>IF(DAY(A508)=$A$5,VLOOKUP(A508,[1]A!$E$15:$G$200,3),E508)</f>
        <v>1056.4179999999999</v>
      </c>
      <c r="F509" s="105">
        <f t="shared" si="643"/>
        <v>44947</v>
      </c>
      <c r="G509" s="159">
        <f t="shared" si="644"/>
        <v>4.5510216501587486E-3</v>
      </c>
      <c r="H509" s="106">
        <f t="shared" si="633"/>
        <v>10</v>
      </c>
      <c r="I509" s="106">
        <f t="shared" si="634"/>
        <v>28</v>
      </c>
      <c r="J509" s="100">
        <f t="shared" si="635"/>
        <v>1.0016229931530098</v>
      </c>
      <c r="K509" s="3">
        <v>1</v>
      </c>
      <c r="L509" s="100">
        <f t="shared" si="679"/>
        <v>1.00162299</v>
      </c>
      <c r="M509" s="100">
        <f t="shared" si="630"/>
        <v>1121.1050015999999</v>
      </c>
      <c r="N509" s="24">
        <f t="shared" si="645"/>
        <v>0</v>
      </c>
      <c r="O509" s="99">
        <f t="shared" si="636"/>
        <v>0</v>
      </c>
      <c r="P509" s="100">
        <f t="shared" si="677"/>
        <v>0</v>
      </c>
      <c r="Q509" s="99">
        <f t="shared" si="637"/>
        <v>0.14710000000000001</v>
      </c>
      <c r="R509" s="8">
        <f t="shared" si="638"/>
        <v>1.0040927879999999</v>
      </c>
      <c r="S509" s="100">
        <f t="shared" si="639"/>
        <v>4.5884450899999996</v>
      </c>
      <c r="T509" s="100">
        <f t="shared" si="640"/>
        <v>0</v>
      </c>
      <c r="U509" s="109" t="str">
        <f t="shared" ref="U509" si="699">U508</f>
        <v>J=</v>
      </c>
      <c r="V509" s="140">
        <f t="shared" si="681"/>
        <v>45005</v>
      </c>
      <c r="W509" s="4"/>
      <c r="X509" s="4"/>
      <c r="Y509" s="4"/>
      <c r="AD509" s="5"/>
    </row>
    <row r="510" spans="1:135" x14ac:dyDescent="0.2">
      <c r="A510" s="103">
        <f t="shared" si="632"/>
        <v>44988</v>
      </c>
      <c r="B510" s="100">
        <f t="shared" si="629"/>
        <v>1126.3359587700002</v>
      </c>
      <c r="C510" s="3">
        <f t="shared" si="647"/>
        <v>1119.28840771</v>
      </c>
      <c r="D510" s="104">
        <f t="shared" si="642"/>
        <v>1051.6320000000001</v>
      </c>
      <c r="E510" s="137">
        <f>IF(DAY(A509)=$A$5,VLOOKUP(A509,[1]A!$E$15:$G$200,3),E509)</f>
        <v>1056.4179999999999</v>
      </c>
      <c r="F510" s="105">
        <f t="shared" si="643"/>
        <v>44947</v>
      </c>
      <c r="G510" s="159">
        <f t="shared" si="644"/>
        <v>4.5510216501587486E-3</v>
      </c>
      <c r="H510" s="106">
        <f t="shared" si="633"/>
        <v>11</v>
      </c>
      <c r="I510" s="106">
        <f t="shared" si="634"/>
        <v>28</v>
      </c>
      <c r="J510" s="100">
        <f t="shared" si="635"/>
        <v>1.0017854372736978</v>
      </c>
      <c r="K510" s="3">
        <v>1</v>
      </c>
      <c r="L510" s="100">
        <f t="shared" si="679"/>
        <v>1.00178543</v>
      </c>
      <c r="M510" s="100">
        <f t="shared" si="630"/>
        <v>1121.2868188100001</v>
      </c>
      <c r="N510" s="24">
        <f t="shared" si="645"/>
        <v>0</v>
      </c>
      <c r="O510" s="99">
        <f t="shared" si="636"/>
        <v>0</v>
      </c>
      <c r="P510" s="100">
        <f t="shared" si="677"/>
        <v>0</v>
      </c>
      <c r="Q510" s="99">
        <f t="shared" si="637"/>
        <v>0.14710000000000001</v>
      </c>
      <c r="R510" s="8">
        <f t="shared" si="638"/>
        <v>1.004502987</v>
      </c>
      <c r="S510" s="100">
        <f t="shared" si="639"/>
        <v>5.0491399599999998</v>
      </c>
      <c r="T510" s="100">
        <f t="shared" si="640"/>
        <v>0</v>
      </c>
      <c r="U510" s="109" t="str">
        <f t="shared" ref="U510" si="700">U509</f>
        <v>J=</v>
      </c>
      <c r="V510" s="140">
        <f t="shared" si="681"/>
        <v>45005</v>
      </c>
      <c r="W510" s="4"/>
      <c r="X510" s="4"/>
      <c r="Y510" s="4"/>
      <c r="AD510" s="5"/>
    </row>
    <row r="511" spans="1:135" x14ac:dyDescent="0.2">
      <c r="A511" s="103">
        <f t="shared" si="632"/>
        <v>44989</v>
      </c>
      <c r="B511" s="100">
        <f t="shared" si="629"/>
        <v>1126.9788410399999</v>
      </c>
      <c r="C511" s="3">
        <f t="shared" si="647"/>
        <v>1119.28840771</v>
      </c>
      <c r="D511" s="104">
        <f t="shared" si="642"/>
        <v>1051.6320000000001</v>
      </c>
      <c r="E511" s="137">
        <f>IF(DAY(A510)=$A$5,VLOOKUP(A510,[1]A!$E$15:$G$200,3),E510)</f>
        <v>1056.4179999999999</v>
      </c>
      <c r="F511" s="105">
        <f t="shared" si="643"/>
        <v>44947</v>
      </c>
      <c r="G511" s="159">
        <f t="shared" si="644"/>
        <v>4.5510216501587486E-3</v>
      </c>
      <c r="H511" s="106">
        <f t="shared" si="633"/>
        <v>12</v>
      </c>
      <c r="I511" s="106">
        <f t="shared" si="634"/>
        <v>28</v>
      </c>
      <c r="J511" s="100">
        <f t="shared" si="635"/>
        <v>1.00194790773972</v>
      </c>
      <c r="K511" s="3">
        <v>1</v>
      </c>
      <c r="L511" s="100">
        <f t="shared" si="679"/>
        <v>1.0019479</v>
      </c>
      <c r="M511" s="100">
        <f t="shared" si="630"/>
        <v>1121.46866959</v>
      </c>
      <c r="N511" s="24">
        <f t="shared" si="645"/>
        <v>0</v>
      </c>
      <c r="O511" s="99">
        <f t="shared" si="636"/>
        <v>0</v>
      </c>
      <c r="P511" s="100">
        <f t="shared" si="677"/>
        <v>0</v>
      </c>
      <c r="Q511" s="99">
        <f t="shared" si="637"/>
        <v>0.14710000000000001</v>
      </c>
      <c r="R511" s="8">
        <f t="shared" si="638"/>
        <v>1.0049133530000001</v>
      </c>
      <c r="S511" s="100">
        <f t="shared" si="639"/>
        <v>5.5101714499999996</v>
      </c>
      <c r="T511" s="100">
        <f t="shared" si="640"/>
        <v>0</v>
      </c>
      <c r="U511" s="109" t="str">
        <f t="shared" ref="U511" si="701">U510</f>
        <v>J=</v>
      </c>
      <c r="V511" s="140">
        <f t="shared" si="681"/>
        <v>45005</v>
      </c>
      <c r="W511" s="4"/>
      <c r="X511" s="4"/>
      <c r="Y511" s="4"/>
      <c r="AD511" s="5"/>
    </row>
    <row r="512" spans="1:135" x14ac:dyDescent="0.2">
      <c r="A512" s="103">
        <f t="shared" si="632"/>
        <v>44990</v>
      </c>
      <c r="B512" s="100">
        <f t="shared" si="629"/>
        <v>1127.62209476</v>
      </c>
      <c r="C512" s="3">
        <f t="shared" si="647"/>
        <v>1119.28840771</v>
      </c>
      <c r="D512" s="104">
        <f t="shared" si="642"/>
        <v>1051.6320000000001</v>
      </c>
      <c r="E512" s="137">
        <f>IF(DAY(A511)=$A$5,VLOOKUP(A511,[1]A!$E$15:$G$200,3),E511)</f>
        <v>1056.4179999999999</v>
      </c>
      <c r="F512" s="105">
        <f t="shared" si="643"/>
        <v>44947</v>
      </c>
      <c r="G512" s="159">
        <f t="shared" si="644"/>
        <v>4.5510216501587486E-3</v>
      </c>
      <c r="H512" s="106">
        <f t="shared" si="633"/>
        <v>13</v>
      </c>
      <c r="I512" s="106">
        <f t="shared" si="634"/>
        <v>28</v>
      </c>
      <c r="J512" s="100">
        <f t="shared" si="635"/>
        <v>1.0021104045553491</v>
      </c>
      <c r="K512" s="3">
        <v>1</v>
      </c>
      <c r="L512" s="100">
        <f t="shared" si="679"/>
        <v>1.0021104000000001</v>
      </c>
      <c r="M512" s="100">
        <f t="shared" si="630"/>
        <v>1121.65055396</v>
      </c>
      <c r="N512" s="24">
        <f t="shared" si="645"/>
        <v>0</v>
      </c>
      <c r="O512" s="99">
        <f t="shared" si="636"/>
        <v>0</v>
      </c>
      <c r="P512" s="100">
        <f t="shared" si="677"/>
        <v>0</v>
      </c>
      <c r="Q512" s="99">
        <f t="shared" si="637"/>
        <v>0.14710000000000001</v>
      </c>
      <c r="R512" s="8">
        <f t="shared" si="638"/>
        <v>1.0053238870000001</v>
      </c>
      <c r="S512" s="100">
        <f t="shared" si="639"/>
        <v>5.9715407999999996</v>
      </c>
      <c r="T512" s="100">
        <f t="shared" si="640"/>
        <v>0</v>
      </c>
      <c r="U512" s="109" t="str">
        <f t="shared" ref="U512" si="702">U511</f>
        <v>J=</v>
      </c>
      <c r="V512" s="140">
        <f t="shared" si="681"/>
        <v>45005</v>
      </c>
      <c r="W512" s="4"/>
      <c r="X512" s="4"/>
      <c r="Y512" s="4"/>
      <c r="AD512" s="5"/>
    </row>
    <row r="513" spans="1:135" x14ac:dyDescent="0.2">
      <c r="A513" s="103">
        <f t="shared" si="632"/>
        <v>44991</v>
      </c>
      <c r="B513" s="100">
        <f t="shared" si="629"/>
        <v>1128.2657087900002</v>
      </c>
      <c r="C513" s="3">
        <f t="shared" si="647"/>
        <v>1119.28840771</v>
      </c>
      <c r="D513" s="104">
        <f t="shared" si="642"/>
        <v>1051.6320000000001</v>
      </c>
      <c r="E513" s="137">
        <f>IF(DAY(A512)=$A$5,VLOOKUP(A512,[1]A!$E$15:$G$200,3),E512)</f>
        <v>1056.4179999999999</v>
      </c>
      <c r="F513" s="105">
        <f t="shared" si="643"/>
        <v>44947</v>
      </c>
      <c r="G513" s="159">
        <f t="shared" si="644"/>
        <v>4.5510216501587486E-3</v>
      </c>
      <c r="H513" s="106">
        <f t="shared" si="633"/>
        <v>14</v>
      </c>
      <c r="I513" s="106">
        <f t="shared" si="634"/>
        <v>28</v>
      </c>
      <c r="J513" s="100">
        <f t="shared" si="635"/>
        <v>1.0022729277248581</v>
      </c>
      <c r="K513" s="3">
        <v>1</v>
      </c>
      <c r="L513" s="100">
        <f t="shared" si="679"/>
        <v>1.00227292</v>
      </c>
      <c r="M513" s="100">
        <f t="shared" si="630"/>
        <v>1121.8324607100001</v>
      </c>
      <c r="N513" s="24">
        <f t="shared" si="645"/>
        <v>0</v>
      </c>
      <c r="O513" s="99">
        <f t="shared" si="636"/>
        <v>0</v>
      </c>
      <c r="P513" s="100">
        <f t="shared" si="677"/>
        <v>0</v>
      </c>
      <c r="Q513" s="99">
        <f t="shared" si="637"/>
        <v>0.14710000000000001</v>
      </c>
      <c r="R513" s="8">
        <f t="shared" si="638"/>
        <v>1.005734589</v>
      </c>
      <c r="S513" s="100">
        <f t="shared" si="639"/>
        <v>6.4332480800000003</v>
      </c>
      <c r="T513" s="100">
        <f t="shared" si="640"/>
        <v>0</v>
      </c>
      <c r="U513" s="109" t="str">
        <f t="shared" ref="U513" si="703">U512</f>
        <v>J=</v>
      </c>
      <c r="V513" s="140">
        <f t="shared" si="681"/>
        <v>45005</v>
      </c>
      <c r="W513" s="4"/>
      <c r="X513" s="4"/>
      <c r="Y513" s="4"/>
      <c r="AD513" s="5"/>
    </row>
    <row r="514" spans="1:135" x14ac:dyDescent="0.2">
      <c r="A514" s="103">
        <f t="shared" si="632"/>
        <v>44992</v>
      </c>
      <c r="B514" s="100">
        <f t="shared" si="629"/>
        <v>1128.90969453</v>
      </c>
      <c r="C514" s="3">
        <f t="shared" si="647"/>
        <v>1119.28840771</v>
      </c>
      <c r="D514" s="104">
        <f t="shared" si="642"/>
        <v>1051.6320000000001</v>
      </c>
      <c r="E514" s="137">
        <f>IF(DAY(A513)=$A$5,VLOOKUP(A513,[1]A!$E$15:$G$200,3),E513)</f>
        <v>1056.4179999999999</v>
      </c>
      <c r="F514" s="105">
        <f t="shared" si="643"/>
        <v>44947</v>
      </c>
      <c r="G514" s="159">
        <f t="shared" si="644"/>
        <v>4.5510216501587486E-3</v>
      </c>
      <c r="H514" s="106">
        <f t="shared" si="633"/>
        <v>15</v>
      </c>
      <c r="I514" s="106">
        <f t="shared" si="634"/>
        <v>28</v>
      </c>
      <c r="J514" s="100">
        <f t="shared" si="635"/>
        <v>1.0024354772525215</v>
      </c>
      <c r="K514" s="3">
        <v>1</v>
      </c>
      <c r="L514" s="100">
        <f t="shared" si="679"/>
        <v>1.00243547</v>
      </c>
      <c r="M514" s="100">
        <f t="shared" si="630"/>
        <v>1122.0144010399999</v>
      </c>
      <c r="N514" s="24">
        <f t="shared" si="645"/>
        <v>0</v>
      </c>
      <c r="O514" s="99">
        <f t="shared" si="636"/>
        <v>0</v>
      </c>
      <c r="P514" s="100">
        <f t="shared" si="677"/>
        <v>0</v>
      </c>
      <c r="Q514" s="99">
        <f t="shared" si="637"/>
        <v>0.14710000000000001</v>
      </c>
      <c r="R514" s="8">
        <f t="shared" si="638"/>
        <v>1.0061454590000001</v>
      </c>
      <c r="S514" s="100">
        <f t="shared" si="639"/>
        <v>6.8952934900000002</v>
      </c>
      <c r="T514" s="100">
        <f t="shared" si="640"/>
        <v>0</v>
      </c>
      <c r="U514" s="109" t="str">
        <f t="shared" ref="U514" si="704">U513</f>
        <v>J=</v>
      </c>
      <c r="V514" s="140">
        <f t="shared" si="681"/>
        <v>45005</v>
      </c>
      <c r="W514" s="4"/>
      <c r="X514" s="4"/>
      <c r="Y514" s="4"/>
      <c r="AD514" s="5"/>
    </row>
    <row r="515" spans="1:135" x14ac:dyDescent="0.2">
      <c r="A515" s="103">
        <f t="shared" si="632"/>
        <v>44993</v>
      </c>
      <c r="B515" s="100">
        <f t="shared" si="629"/>
        <v>1129.55405099</v>
      </c>
      <c r="C515" s="3">
        <f t="shared" si="647"/>
        <v>1119.28840771</v>
      </c>
      <c r="D515" s="104">
        <f t="shared" si="642"/>
        <v>1051.6320000000001</v>
      </c>
      <c r="E515" s="137">
        <f>IF(DAY(A514)=$A$5,VLOOKUP(A514,[1]A!$E$15:$G$200,3),E514)</f>
        <v>1056.4179999999999</v>
      </c>
      <c r="F515" s="105">
        <f t="shared" si="643"/>
        <v>44947</v>
      </c>
      <c r="G515" s="159">
        <f t="shared" si="644"/>
        <v>4.5510216501587486E-3</v>
      </c>
      <c r="H515" s="106">
        <f t="shared" si="633"/>
        <v>16</v>
      </c>
      <c r="I515" s="106">
        <f t="shared" si="634"/>
        <v>28</v>
      </c>
      <c r="J515" s="100">
        <f t="shared" si="635"/>
        <v>1.002598053142614</v>
      </c>
      <c r="K515" s="3">
        <v>1</v>
      </c>
      <c r="L515" s="100">
        <f t="shared" si="679"/>
        <v>1.00259805</v>
      </c>
      <c r="M515" s="100">
        <f t="shared" si="630"/>
        <v>1122.1963749500001</v>
      </c>
      <c r="N515" s="24">
        <f t="shared" si="645"/>
        <v>0</v>
      </c>
      <c r="O515" s="99">
        <f t="shared" si="636"/>
        <v>0</v>
      </c>
      <c r="P515" s="100">
        <f t="shared" si="677"/>
        <v>0</v>
      </c>
      <c r="Q515" s="99">
        <f t="shared" si="637"/>
        <v>0.14710000000000001</v>
      </c>
      <c r="R515" s="8">
        <f t="shared" si="638"/>
        <v>1.006556496</v>
      </c>
      <c r="S515" s="100">
        <f t="shared" si="639"/>
        <v>7.3576760400000003</v>
      </c>
      <c r="T515" s="100">
        <f t="shared" si="640"/>
        <v>0</v>
      </c>
      <c r="U515" s="109" t="str">
        <f t="shared" ref="U515" si="705">U514</f>
        <v>J=</v>
      </c>
      <c r="V515" s="140">
        <f t="shared" si="681"/>
        <v>45005</v>
      </c>
      <c r="W515" s="4"/>
      <c r="X515" s="4"/>
      <c r="Y515" s="4"/>
      <c r="AD515" s="5"/>
    </row>
    <row r="516" spans="1:135" x14ac:dyDescent="0.2">
      <c r="A516" s="103">
        <f t="shared" si="632"/>
        <v>44994</v>
      </c>
      <c r="B516" s="100">
        <f t="shared" si="629"/>
        <v>1130.1987692700002</v>
      </c>
      <c r="C516" s="3">
        <f t="shared" si="647"/>
        <v>1119.28840771</v>
      </c>
      <c r="D516" s="104">
        <f t="shared" si="642"/>
        <v>1051.6320000000001</v>
      </c>
      <c r="E516" s="137">
        <f>IF(DAY(A515)=$A$5,VLOOKUP(A515,[1]A!$E$15:$G$200,3),E515)</f>
        <v>1056.4179999999999</v>
      </c>
      <c r="F516" s="105">
        <f t="shared" si="643"/>
        <v>44947</v>
      </c>
      <c r="G516" s="159">
        <f t="shared" si="644"/>
        <v>4.5510216501587486E-3</v>
      </c>
      <c r="H516" s="106">
        <f t="shared" si="633"/>
        <v>17</v>
      </c>
      <c r="I516" s="106">
        <f t="shared" si="634"/>
        <v>28</v>
      </c>
      <c r="J516" s="100">
        <f t="shared" si="635"/>
        <v>1.0027606553994108</v>
      </c>
      <c r="K516" s="3">
        <v>1</v>
      </c>
      <c r="L516" s="100">
        <f t="shared" si="679"/>
        <v>1.0027606499999999</v>
      </c>
      <c r="M516" s="100">
        <f t="shared" si="630"/>
        <v>1122.3783712500001</v>
      </c>
      <c r="N516" s="24">
        <f t="shared" si="645"/>
        <v>0</v>
      </c>
      <c r="O516" s="99">
        <f t="shared" si="636"/>
        <v>0</v>
      </c>
      <c r="P516" s="100">
        <f t="shared" si="677"/>
        <v>0</v>
      </c>
      <c r="Q516" s="99">
        <f t="shared" si="637"/>
        <v>0.14710000000000001</v>
      </c>
      <c r="R516" s="8">
        <f t="shared" si="638"/>
        <v>1.0069677020000001</v>
      </c>
      <c r="S516" s="100">
        <f t="shared" si="639"/>
        <v>7.8203980199999998</v>
      </c>
      <c r="T516" s="100">
        <f t="shared" si="640"/>
        <v>0</v>
      </c>
      <c r="U516" s="109" t="str">
        <f t="shared" ref="U516" si="706">U515</f>
        <v>J=</v>
      </c>
      <c r="V516" s="140">
        <f t="shared" si="681"/>
        <v>45005</v>
      </c>
      <c r="W516" s="4"/>
      <c r="X516" s="4"/>
      <c r="Y516" s="4"/>
      <c r="AD516" s="5"/>
    </row>
    <row r="517" spans="1:135" x14ac:dyDescent="0.2">
      <c r="A517" s="103">
        <f t="shared" si="632"/>
        <v>44995</v>
      </c>
      <c r="B517" s="100">
        <f t="shared" si="629"/>
        <v>1130.84385851</v>
      </c>
      <c r="C517" s="3">
        <f t="shared" si="647"/>
        <v>1119.28840771</v>
      </c>
      <c r="D517" s="104">
        <f t="shared" si="642"/>
        <v>1051.6320000000001</v>
      </c>
      <c r="E517" s="137">
        <f>IF(DAY(A516)=$A$5,VLOOKUP(A516,[1]A!$E$15:$G$200,3),E516)</f>
        <v>1056.4179999999999</v>
      </c>
      <c r="F517" s="105">
        <f t="shared" si="643"/>
        <v>44947</v>
      </c>
      <c r="G517" s="159">
        <f t="shared" si="644"/>
        <v>4.5510216501587486E-3</v>
      </c>
      <c r="H517" s="106">
        <f t="shared" si="633"/>
        <v>18</v>
      </c>
      <c r="I517" s="106">
        <f t="shared" si="634"/>
        <v>28</v>
      </c>
      <c r="J517" s="100">
        <f t="shared" si="635"/>
        <v>1.0029232840271887</v>
      </c>
      <c r="K517" s="3">
        <v>1</v>
      </c>
      <c r="L517" s="100">
        <f t="shared" si="679"/>
        <v>1.0029232800000001</v>
      </c>
      <c r="M517" s="100">
        <f t="shared" si="630"/>
        <v>1122.5604011200001</v>
      </c>
      <c r="N517" s="24">
        <f t="shared" si="645"/>
        <v>0</v>
      </c>
      <c r="O517" s="99">
        <f t="shared" si="636"/>
        <v>0</v>
      </c>
      <c r="P517" s="100">
        <f t="shared" si="677"/>
        <v>0</v>
      </c>
      <c r="Q517" s="99">
        <f t="shared" si="637"/>
        <v>0.14710000000000001</v>
      </c>
      <c r="R517" s="8">
        <f t="shared" si="638"/>
        <v>1.007379075</v>
      </c>
      <c r="S517" s="100">
        <f t="shared" si="639"/>
        <v>8.2834573900000006</v>
      </c>
      <c r="T517" s="100">
        <f t="shared" si="640"/>
        <v>0</v>
      </c>
      <c r="U517" s="109" t="str">
        <f t="shared" ref="U517" si="707">U516</f>
        <v>J=</v>
      </c>
      <c r="V517" s="140">
        <f t="shared" si="681"/>
        <v>45005</v>
      </c>
      <c r="W517" s="4"/>
      <c r="X517" s="4"/>
      <c r="Y517" s="4"/>
      <c r="AD517" s="5"/>
    </row>
    <row r="518" spans="1:135" x14ac:dyDescent="0.2">
      <c r="A518" s="103">
        <f t="shared" si="632"/>
        <v>44996</v>
      </c>
      <c r="B518" s="100">
        <f t="shared" si="629"/>
        <v>1131.48930982</v>
      </c>
      <c r="C518" s="3">
        <f t="shared" si="647"/>
        <v>1119.28840771</v>
      </c>
      <c r="D518" s="104">
        <f t="shared" si="642"/>
        <v>1051.6320000000001</v>
      </c>
      <c r="E518" s="137">
        <f>IF(DAY(A517)=$A$5,VLOOKUP(A517,[1]A!$E$15:$G$200,3),E517)</f>
        <v>1056.4179999999999</v>
      </c>
      <c r="F518" s="105">
        <f t="shared" si="643"/>
        <v>44947</v>
      </c>
      <c r="G518" s="159">
        <f t="shared" si="644"/>
        <v>4.5510216501587486E-3</v>
      </c>
      <c r="H518" s="106">
        <f t="shared" si="633"/>
        <v>19</v>
      </c>
      <c r="I518" s="106">
        <f t="shared" si="634"/>
        <v>28</v>
      </c>
      <c r="J518" s="100">
        <f t="shared" si="635"/>
        <v>1.0030859390302238</v>
      </c>
      <c r="K518" s="3">
        <v>1</v>
      </c>
      <c r="L518" s="100">
        <f t="shared" si="679"/>
        <v>1.0030859299999999</v>
      </c>
      <c r="M518" s="100">
        <f t="shared" si="630"/>
        <v>1122.7424533799999</v>
      </c>
      <c r="N518" s="24">
        <f t="shared" si="645"/>
        <v>0</v>
      </c>
      <c r="O518" s="99">
        <f t="shared" si="636"/>
        <v>0</v>
      </c>
      <c r="P518" s="100">
        <f t="shared" si="677"/>
        <v>0</v>
      </c>
      <c r="Q518" s="99">
        <f t="shared" si="637"/>
        <v>0.14710000000000001</v>
      </c>
      <c r="R518" s="8">
        <f t="shared" si="638"/>
        <v>1.0077906169999999</v>
      </c>
      <c r="S518" s="100">
        <f t="shared" si="639"/>
        <v>8.7468564400000002</v>
      </c>
      <c r="T518" s="100">
        <f t="shared" si="640"/>
        <v>0</v>
      </c>
      <c r="U518" s="109" t="str">
        <f t="shared" ref="U518" si="708">U517</f>
        <v>J=</v>
      </c>
      <c r="V518" s="140">
        <f t="shared" si="681"/>
        <v>45005</v>
      </c>
      <c r="W518" s="4"/>
      <c r="X518" s="4"/>
      <c r="Y518" s="4"/>
      <c r="AD518" s="5"/>
    </row>
    <row r="519" spans="1:135" x14ac:dyDescent="0.2">
      <c r="A519" s="103">
        <f t="shared" si="632"/>
        <v>44997</v>
      </c>
      <c r="B519" s="100">
        <f t="shared" si="629"/>
        <v>1132.13514364</v>
      </c>
      <c r="C519" s="3">
        <f t="shared" si="647"/>
        <v>1119.28840771</v>
      </c>
      <c r="D519" s="104">
        <f t="shared" si="642"/>
        <v>1051.6320000000001</v>
      </c>
      <c r="E519" s="137">
        <f>IF(DAY(A518)=$A$5,VLOOKUP(A518,[1]A!$E$15:$G$200,3),E518)</f>
        <v>1056.4179999999999</v>
      </c>
      <c r="F519" s="105">
        <f t="shared" si="643"/>
        <v>44947</v>
      </c>
      <c r="G519" s="159">
        <f t="shared" si="644"/>
        <v>4.5510216501587486E-3</v>
      </c>
      <c r="H519" s="106">
        <f t="shared" si="633"/>
        <v>20</v>
      </c>
      <c r="I519" s="106">
        <f t="shared" si="634"/>
        <v>28</v>
      </c>
      <c r="J519" s="100">
        <f t="shared" si="635"/>
        <v>1.0032486204127942</v>
      </c>
      <c r="K519" s="3">
        <v>1</v>
      </c>
      <c r="L519" s="100">
        <f t="shared" si="679"/>
        <v>1.0032486199999999</v>
      </c>
      <c r="M519" s="100">
        <f t="shared" si="630"/>
        <v>1122.9245504099999</v>
      </c>
      <c r="N519" s="24">
        <f t="shared" si="645"/>
        <v>0</v>
      </c>
      <c r="O519" s="99">
        <f t="shared" si="636"/>
        <v>0</v>
      </c>
      <c r="P519" s="100">
        <f t="shared" si="677"/>
        <v>0</v>
      </c>
      <c r="Q519" s="99">
        <f t="shared" si="637"/>
        <v>0.14710000000000001</v>
      </c>
      <c r="R519" s="8">
        <f t="shared" si="638"/>
        <v>1.0082023259999999</v>
      </c>
      <c r="S519" s="100">
        <f t="shared" si="639"/>
        <v>9.2105932300000006</v>
      </c>
      <c r="T519" s="100">
        <f t="shared" si="640"/>
        <v>0</v>
      </c>
      <c r="U519" s="109" t="str">
        <f t="shared" ref="U519" si="709">U518</f>
        <v>J=</v>
      </c>
      <c r="V519" s="140">
        <f t="shared" si="681"/>
        <v>45005</v>
      </c>
      <c r="W519" s="4"/>
      <c r="X519" s="4"/>
      <c r="Y519" s="4"/>
      <c r="AD519" s="5"/>
    </row>
    <row r="520" spans="1:135" x14ac:dyDescent="0.2">
      <c r="A520" s="103">
        <f t="shared" si="632"/>
        <v>44998</v>
      </c>
      <c r="B520" s="100">
        <f t="shared" si="629"/>
        <v>1132.7813285099999</v>
      </c>
      <c r="C520" s="3">
        <f t="shared" si="647"/>
        <v>1119.28840771</v>
      </c>
      <c r="D520" s="104">
        <f t="shared" si="642"/>
        <v>1051.6320000000001</v>
      </c>
      <c r="E520" s="137">
        <f>IF(DAY(A519)=$A$5,VLOOKUP(A519,[1]A!$E$15:$G$200,3),E519)</f>
        <v>1056.4179999999999</v>
      </c>
      <c r="F520" s="105">
        <f t="shared" si="643"/>
        <v>44947</v>
      </c>
      <c r="G520" s="159">
        <f t="shared" si="644"/>
        <v>4.5510216501587486E-3</v>
      </c>
      <c r="H520" s="106">
        <f t="shared" si="633"/>
        <v>21</v>
      </c>
      <c r="I520" s="106">
        <f t="shared" si="634"/>
        <v>28</v>
      </c>
      <c r="J520" s="100">
        <f t="shared" si="635"/>
        <v>1.0034113281791779</v>
      </c>
      <c r="K520" s="3">
        <v>1</v>
      </c>
      <c r="L520" s="100">
        <f t="shared" si="679"/>
        <v>1.0034113200000001</v>
      </c>
      <c r="M520" s="100">
        <f t="shared" si="630"/>
        <v>1123.10665864</v>
      </c>
      <c r="N520" s="24">
        <f t="shared" si="645"/>
        <v>0</v>
      </c>
      <c r="O520" s="99">
        <f t="shared" si="636"/>
        <v>0</v>
      </c>
      <c r="P520" s="100">
        <f t="shared" si="677"/>
        <v>0</v>
      </c>
      <c r="Q520" s="99">
        <f t="shared" si="637"/>
        <v>0.14710000000000001</v>
      </c>
      <c r="R520" s="8">
        <f t="shared" si="638"/>
        <v>1.0086142039999999</v>
      </c>
      <c r="S520" s="100">
        <f t="shared" si="639"/>
        <v>9.6746698700000007</v>
      </c>
      <c r="T520" s="100">
        <f t="shared" si="640"/>
        <v>0</v>
      </c>
      <c r="U520" s="109" t="str">
        <f t="shared" ref="U520" si="710">U519</f>
        <v>J=</v>
      </c>
      <c r="V520" s="140">
        <f t="shared" si="681"/>
        <v>45005</v>
      </c>
      <c r="W520" s="4"/>
      <c r="X520" s="4"/>
      <c r="Y520" s="4"/>
      <c r="AD520" s="5"/>
    </row>
    <row r="521" spans="1:135" x14ac:dyDescent="0.2">
      <c r="A521" s="103">
        <f t="shared" si="632"/>
        <v>44999</v>
      </c>
      <c r="B521" s="100">
        <f t="shared" si="629"/>
        <v>1133.42789726</v>
      </c>
      <c r="C521" s="3">
        <f t="shared" si="647"/>
        <v>1119.28840771</v>
      </c>
      <c r="D521" s="104">
        <f t="shared" si="642"/>
        <v>1051.6320000000001</v>
      </c>
      <c r="E521" s="137">
        <f>IF(DAY(A520)=$A$5,VLOOKUP(A520,[1]A!$E$15:$G$200,3),E520)</f>
        <v>1056.4179999999999</v>
      </c>
      <c r="F521" s="105">
        <f t="shared" si="643"/>
        <v>44947</v>
      </c>
      <c r="G521" s="159">
        <f t="shared" si="644"/>
        <v>4.5510216501587486E-3</v>
      </c>
      <c r="H521" s="106">
        <f t="shared" si="633"/>
        <v>22</v>
      </c>
      <c r="I521" s="106">
        <f t="shared" si="634"/>
        <v>28</v>
      </c>
      <c r="J521" s="100">
        <f t="shared" si="635"/>
        <v>1.003574062333654</v>
      </c>
      <c r="K521" s="3">
        <v>1</v>
      </c>
      <c r="L521" s="100">
        <f t="shared" si="679"/>
        <v>1.00357406</v>
      </c>
      <c r="M521" s="100">
        <f t="shared" si="630"/>
        <v>1123.2888116300001</v>
      </c>
      <c r="N521" s="24">
        <f t="shared" si="645"/>
        <v>0</v>
      </c>
      <c r="O521" s="99">
        <f t="shared" si="636"/>
        <v>0</v>
      </c>
      <c r="P521" s="100">
        <f t="shared" si="677"/>
        <v>0</v>
      </c>
      <c r="Q521" s="99">
        <f t="shared" si="637"/>
        <v>0.14710000000000001</v>
      </c>
      <c r="R521" s="8">
        <f t="shared" si="638"/>
        <v>1.00902625</v>
      </c>
      <c r="S521" s="100">
        <f t="shared" si="639"/>
        <v>10.13908563</v>
      </c>
      <c r="T521" s="100">
        <f t="shared" si="640"/>
        <v>0</v>
      </c>
      <c r="U521" s="109" t="str">
        <f t="shared" ref="U521" si="711">U520</f>
        <v>J=</v>
      </c>
      <c r="V521" s="140">
        <f t="shared" si="681"/>
        <v>45005</v>
      </c>
      <c r="W521" s="4"/>
      <c r="X521" s="4"/>
      <c r="Y521" s="4"/>
      <c r="AD521" s="5"/>
    </row>
    <row r="522" spans="1:135" x14ac:dyDescent="0.2">
      <c r="A522" s="103">
        <f t="shared" si="632"/>
        <v>45000</v>
      </c>
      <c r="B522" s="100">
        <f t="shared" ref="B522:B585" si="712">(M522+S522)</f>
        <v>1134.0748285900002</v>
      </c>
      <c r="C522" s="3">
        <f t="shared" si="647"/>
        <v>1119.28840771</v>
      </c>
      <c r="D522" s="104">
        <f t="shared" si="642"/>
        <v>1051.6320000000001</v>
      </c>
      <c r="E522" s="137">
        <f>IF(DAY(A521)=$A$5,VLOOKUP(A521,[1]A!$E$15:$G$200,3),E521)</f>
        <v>1056.4179999999999</v>
      </c>
      <c r="F522" s="105">
        <f t="shared" si="643"/>
        <v>44947</v>
      </c>
      <c r="G522" s="159">
        <f t="shared" si="644"/>
        <v>4.5510216501587486E-3</v>
      </c>
      <c r="H522" s="106">
        <f t="shared" si="633"/>
        <v>23</v>
      </c>
      <c r="I522" s="106">
        <f t="shared" si="634"/>
        <v>28</v>
      </c>
      <c r="J522" s="100">
        <f t="shared" si="635"/>
        <v>1.0037368228805021</v>
      </c>
      <c r="K522" s="3">
        <v>1</v>
      </c>
      <c r="L522" s="100">
        <f t="shared" si="679"/>
        <v>1.0037368200000001</v>
      </c>
      <c r="M522" s="100">
        <f t="shared" ref="M522:M585" si="713">TRUNC(C522*L522,8)</f>
        <v>1123.47098701</v>
      </c>
      <c r="N522" s="24">
        <f t="shared" si="645"/>
        <v>0</v>
      </c>
      <c r="O522" s="99">
        <f t="shared" si="636"/>
        <v>0</v>
      </c>
      <c r="P522" s="100">
        <f t="shared" si="677"/>
        <v>0</v>
      </c>
      <c r="Q522" s="99">
        <f t="shared" si="637"/>
        <v>0.14710000000000001</v>
      </c>
      <c r="R522" s="8">
        <f t="shared" si="638"/>
        <v>1.0094384649999999</v>
      </c>
      <c r="S522" s="100">
        <f t="shared" si="639"/>
        <v>10.603841579999999</v>
      </c>
      <c r="T522" s="100">
        <f t="shared" si="640"/>
        <v>0</v>
      </c>
      <c r="U522" s="109" t="str">
        <f t="shared" ref="U522" si="714">U521</f>
        <v>J=</v>
      </c>
      <c r="V522" s="140">
        <f t="shared" si="681"/>
        <v>45005</v>
      </c>
      <c r="W522" s="4"/>
      <c r="X522" s="4"/>
      <c r="Y522" s="4"/>
      <c r="AD522" s="5"/>
    </row>
    <row r="523" spans="1:135" x14ac:dyDescent="0.2">
      <c r="A523" s="103">
        <f t="shared" ref="A523:A586" si="715">(A522+1)</f>
        <v>45001</v>
      </c>
      <c r="B523" s="100">
        <f t="shared" si="712"/>
        <v>1134.72212038</v>
      </c>
      <c r="C523" s="3">
        <f t="shared" si="647"/>
        <v>1119.28840771</v>
      </c>
      <c r="D523" s="104">
        <f t="shared" si="642"/>
        <v>1051.6320000000001</v>
      </c>
      <c r="E523" s="137">
        <f>IF(DAY(A522)=$A$5,VLOOKUP(A522,[1]A!$E$15:$G$200,3),E522)</f>
        <v>1056.4179999999999</v>
      </c>
      <c r="F523" s="105">
        <f t="shared" si="643"/>
        <v>44947</v>
      </c>
      <c r="G523" s="159">
        <f t="shared" si="644"/>
        <v>4.5510216501587486E-3</v>
      </c>
      <c r="H523" s="106">
        <f t="shared" ref="H523:H586" si="716">IF(A523&gt;A$7,IF(DAY(A523)=A$5+1,1,H522+1),0)</f>
        <v>24</v>
      </c>
      <c r="I523" s="106">
        <f t="shared" ref="I523:I586" si="717">IF(DAY(A523)=A$5+1,DAY(EOMONTH(A523,0)),I522)</f>
        <v>28</v>
      </c>
      <c r="J523" s="100">
        <f t="shared" ref="J523:J586" si="718">IF(E523&gt;D523,((E523/D523)^(H523/I523)),1)</f>
        <v>1.0038996098240027</v>
      </c>
      <c r="K523" s="3">
        <v>1</v>
      </c>
      <c r="L523" s="100">
        <f t="shared" si="679"/>
        <v>1.0038996</v>
      </c>
      <c r="M523" s="100">
        <f t="shared" si="713"/>
        <v>1123.6531847799999</v>
      </c>
      <c r="N523" s="24">
        <f t="shared" si="645"/>
        <v>0</v>
      </c>
      <c r="O523" s="99">
        <f t="shared" ref="O523:O586" si="719">IF(N523&gt;0,VLOOKUP(N523,$X$10:$AD$62,7),0)</f>
        <v>0</v>
      </c>
      <c r="P523" s="100">
        <f t="shared" si="677"/>
        <v>0</v>
      </c>
      <c r="Q523" s="99">
        <f t="shared" ref="Q523:Q586" si="720">(Q522)</f>
        <v>0.14710000000000001</v>
      </c>
      <c r="R523" s="8">
        <f t="shared" ref="R523:R586" si="721">ROUND((1+Q523)^(30/360)^(H523/I523),9)</f>
        <v>1.0098508470000001</v>
      </c>
      <c r="S523" s="100">
        <f t="shared" ref="S523:S586" si="722">TRUNC(M523*(R523-1),8)</f>
        <v>11.0689356</v>
      </c>
      <c r="T523" s="100">
        <f t="shared" ref="T523:T586" si="723">IF(N523&gt;0,P523+S523,0)</f>
        <v>0</v>
      </c>
      <c r="U523" s="109" t="str">
        <f t="shared" ref="U523" si="724">U522</f>
        <v>J=</v>
      </c>
      <c r="V523" s="140">
        <f t="shared" si="681"/>
        <v>45005</v>
      </c>
      <c r="W523" s="4"/>
      <c r="X523" s="4"/>
      <c r="Y523" s="4"/>
      <c r="AD523" s="5"/>
    </row>
    <row r="524" spans="1:135" x14ac:dyDescent="0.2">
      <c r="A524" s="103">
        <f t="shared" si="715"/>
        <v>45002</v>
      </c>
      <c r="B524" s="100">
        <f t="shared" si="712"/>
        <v>1135.3697987200001</v>
      </c>
      <c r="C524" s="3">
        <f t="shared" si="647"/>
        <v>1119.28840771</v>
      </c>
      <c r="D524" s="104">
        <f t="shared" ref="D524:D587" si="725">IF(E524=E523,D523,E523)</f>
        <v>1051.6320000000001</v>
      </c>
      <c r="E524" s="137">
        <f>IF(DAY(A523)=$A$5,VLOOKUP(A523,[1]A!$E$15:$G$200,3),E523)</f>
        <v>1056.4179999999999</v>
      </c>
      <c r="F524" s="105">
        <f t="shared" ref="F524:F587" si="726">IF(D524=D523,F523,EDATE(A524,-1))</f>
        <v>44947</v>
      </c>
      <c r="G524" s="159">
        <f t="shared" ref="G524:G587" si="727">(E524/D524)-1</f>
        <v>4.5510216501587486E-3</v>
      </c>
      <c r="H524" s="106">
        <f t="shared" si="716"/>
        <v>25</v>
      </c>
      <c r="I524" s="106">
        <f t="shared" si="717"/>
        <v>28</v>
      </c>
      <c r="J524" s="100">
        <f t="shared" si="718"/>
        <v>1.0040624231684365</v>
      </c>
      <c r="K524" s="3">
        <v>1</v>
      </c>
      <c r="L524" s="100">
        <f t="shared" si="679"/>
        <v>1.0040624199999999</v>
      </c>
      <c r="M524" s="100">
        <f t="shared" si="713"/>
        <v>1123.83542732</v>
      </c>
      <c r="N524" s="24">
        <f t="shared" ref="N524:N587" si="728">IF(DAY(A524)=A$5,VLOOKUP(A524,$Y$10:$AG$62,8),0)</f>
        <v>0</v>
      </c>
      <c r="O524" s="99">
        <f t="shared" si="719"/>
        <v>0</v>
      </c>
      <c r="P524" s="100">
        <f t="shared" si="677"/>
        <v>0</v>
      </c>
      <c r="Q524" s="99">
        <f t="shared" si="720"/>
        <v>0.14710000000000001</v>
      </c>
      <c r="R524" s="8">
        <f t="shared" si="721"/>
        <v>1.0102633990000001</v>
      </c>
      <c r="S524" s="100">
        <f t="shared" si="722"/>
        <v>11.534371399999999</v>
      </c>
      <c r="T524" s="100">
        <f t="shared" si="723"/>
        <v>0</v>
      </c>
      <c r="U524" s="109" t="str">
        <f t="shared" ref="U524" si="729">U523</f>
        <v>J=</v>
      </c>
      <c r="V524" s="140">
        <f t="shared" si="681"/>
        <v>45005</v>
      </c>
      <c r="W524" s="4"/>
      <c r="X524" s="4"/>
      <c r="Y524" s="4"/>
      <c r="AD524" s="5"/>
    </row>
    <row r="525" spans="1:135" x14ac:dyDescent="0.2">
      <c r="A525" s="103">
        <f t="shared" si="715"/>
        <v>45003</v>
      </c>
      <c r="B525" s="100">
        <f t="shared" si="712"/>
        <v>1136.01783888</v>
      </c>
      <c r="C525" s="3">
        <f t="shared" ref="C525:C588" si="730">IF(N524&gt;0,(M524-P524),C524)</f>
        <v>1119.28840771</v>
      </c>
      <c r="D525" s="104">
        <f t="shared" si="725"/>
        <v>1051.6320000000001</v>
      </c>
      <c r="E525" s="137">
        <f>IF(DAY(A524)=$A$5,VLOOKUP(A524,[1]A!$E$15:$G$200,3),E524)</f>
        <v>1056.4179999999999</v>
      </c>
      <c r="F525" s="105">
        <f t="shared" si="726"/>
        <v>44947</v>
      </c>
      <c r="G525" s="159">
        <f t="shared" si="727"/>
        <v>4.5510216501587486E-3</v>
      </c>
      <c r="H525" s="106">
        <f t="shared" si="716"/>
        <v>26</v>
      </c>
      <c r="I525" s="106">
        <f t="shared" si="717"/>
        <v>28</v>
      </c>
      <c r="J525" s="100">
        <f t="shared" si="718"/>
        <v>1.0042252629180852</v>
      </c>
      <c r="K525" s="3">
        <v>1</v>
      </c>
      <c r="L525" s="100">
        <f t="shared" si="679"/>
        <v>1.0042252599999999</v>
      </c>
      <c r="M525" s="100">
        <f t="shared" si="713"/>
        <v>1124.0176922400001</v>
      </c>
      <c r="N525" s="24">
        <f t="shared" si="728"/>
        <v>0</v>
      </c>
      <c r="O525" s="99">
        <f t="shared" si="719"/>
        <v>0</v>
      </c>
      <c r="P525" s="100">
        <f t="shared" si="677"/>
        <v>0</v>
      </c>
      <c r="Q525" s="99">
        <f t="shared" si="720"/>
        <v>0.14710000000000001</v>
      </c>
      <c r="R525" s="8">
        <f t="shared" si="721"/>
        <v>1.010676119</v>
      </c>
      <c r="S525" s="100">
        <f t="shared" si="722"/>
        <v>12.000146640000001</v>
      </c>
      <c r="T525" s="100">
        <f t="shared" si="723"/>
        <v>0</v>
      </c>
      <c r="U525" s="109" t="str">
        <f t="shared" ref="U525" si="731">U524</f>
        <v>J=</v>
      </c>
      <c r="V525" s="140">
        <f t="shared" si="681"/>
        <v>45005</v>
      </c>
      <c r="W525" s="4"/>
      <c r="X525" s="4"/>
      <c r="Y525" s="4"/>
      <c r="AD525" s="5"/>
    </row>
    <row r="526" spans="1:135" x14ac:dyDescent="0.2">
      <c r="A526" s="103">
        <f t="shared" si="715"/>
        <v>45004</v>
      </c>
      <c r="B526" s="100">
        <f t="shared" si="712"/>
        <v>1136.66624099</v>
      </c>
      <c r="C526" s="3">
        <f t="shared" si="730"/>
        <v>1119.28840771</v>
      </c>
      <c r="D526" s="104">
        <f t="shared" si="725"/>
        <v>1051.6320000000001</v>
      </c>
      <c r="E526" s="137">
        <f>IF(DAY(A525)=$A$5,VLOOKUP(A525,[1]A!$E$15:$G$200,3),E525)</f>
        <v>1056.4179999999999</v>
      </c>
      <c r="F526" s="105">
        <f t="shared" si="726"/>
        <v>44947</v>
      </c>
      <c r="G526" s="159">
        <f t="shared" si="727"/>
        <v>4.5510216501587486E-3</v>
      </c>
      <c r="H526" s="106">
        <f t="shared" si="716"/>
        <v>27</v>
      </c>
      <c r="I526" s="106">
        <f t="shared" si="717"/>
        <v>28</v>
      </c>
      <c r="J526" s="100">
        <f t="shared" si="718"/>
        <v>1.0043881290772316</v>
      </c>
      <c r="K526" s="3">
        <v>1</v>
      </c>
      <c r="L526" s="100">
        <f t="shared" si="679"/>
        <v>1.00438812</v>
      </c>
      <c r="M526" s="100">
        <f t="shared" si="713"/>
        <v>1124.1999795500001</v>
      </c>
      <c r="N526" s="24">
        <f t="shared" si="728"/>
        <v>0</v>
      </c>
      <c r="O526" s="99">
        <f t="shared" si="719"/>
        <v>0</v>
      </c>
      <c r="P526" s="100">
        <f t="shared" si="677"/>
        <v>0</v>
      </c>
      <c r="Q526" s="99">
        <f t="shared" si="720"/>
        <v>0.14710000000000001</v>
      </c>
      <c r="R526" s="8">
        <f t="shared" si="721"/>
        <v>1.011089007</v>
      </c>
      <c r="S526" s="100">
        <f t="shared" si="722"/>
        <v>12.46626144</v>
      </c>
      <c r="T526" s="100">
        <f t="shared" si="723"/>
        <v>0</v>
      </c>
      <c r="U526" s="109" t="str">
        <f t="shared" ref="U526" si="732">U525</f>
        <v>J=</v>
      </c>
      <c r="V526" s="140">
        <f t="shared" si="681"/>
        <v>45005</v>
      </c>
      <c r="W526" s="4"/>
      <c r="X526" s="4"/>
      <c r="Y526" s="4"/>
      <c r="AD526" s="5"/>
    </row>
    <row r="527" spans="1:135" x14ac:dyDescent="0.2">
      <c r="A527" s="103">
        <f t="shared" si="715"/>
        <v>45005</v>
      </c>
      <c r="B527" s="100">
        <f t="shared" si="712"/>
        <v>1137.3150289299999</v>
      </c>
      <c r="C527" s="3">
        <f t="shared" si="730"/>
        <v>1119.28840771</v>
      </c>
      <c r="D527" s="104">
        <f t="shared" si="725"/>
        <v>1051.6320000000001</v>
      </c>
      <c r="E527" s="137">
        <f>IF(DAY(A526)=$A$5,VLOOKUP(A526,[1]A!$E$15:$G$200,3),E526)</f>
        <v>1056.4179999999999</v>
      </c>
      <c r="F527" s="105">
        <f t="shared" si="726"/>
        <v>44947</v>
      </c>
      <c r="G527" s="159">
        <f t="shared" si="727"/>
        <v>4.5510216501587486E-3</v>
      </c>
      <c r="H527" s="106">
        <f t="shared" si="716"/>
        <v>28</v>
      </c>
      <c r="I527" s="106">
        <f t="shared" si="717"/>
        <v>28</v>
      </c>
      <c r="J527" s="100">
        <f t="shared" si="718"/>
        <v>1.0045510216501587</v>
      </c>
      <c r="K527" s="3">
        <v>1</v>
      </c>
      <c r="L527" s="100">
        <f t="shared" si="679"/>
        <v>1.0045510200000001</v>
      </c>
      <c r="M527" s="100">
        <f t="shared" si="713"/>
        <v>1124.38231163</v>
      </c>
      <c r="N527" s="24">
        <f t="shared" si="728"/>
        <v>18</v>
      </c>
      <c r="O527" s="99">
        <f t="shared" si="719"/>
        <v>0</v>
      </c>
      <c r="P527" s="100">
        <f t="shared" si="677"/>
        <v>0</v>
      </c>
      <c r="Q527" s="99">
        <f t="shared" si="720"/>
        <v>0.14710000000000001</v>
      </c>
      <c r="R527" s="8">
        <f t="shared" si="721"/>
        <v>1.0115020640000001</v>
      </c>
      <c r="S527" s="100">
        <f t="shared" si="722"/>
        <v>12.9327173</v>
      </c>
      <c r="T527" s="100">
        <f t="shared" si="723"/>
        <v>12.9327173</v>
      </c>
      <c r="U527" s="109" t="str">
        <f t="shared" ref="U527" si="733">U526</f>
        <v>J=</v>
      </c>
      <c r="V527" s="140">
        <f t="shared" si="681"/>
        <v>45005</v>
      </c>
      <c r="W527" s="4"/>
      <c r="X527" s="4"/>
      <c r="Y527" s="4"/>
      <c r="AD527" s="5"/>
    </row>
    <row r="528" spans="1:135" x14ac:dyDescent="0.2">
      <c r="A528" s="103">
        <f t="shared" si="715"/>
        <v>45006</v>
      </c>
      <c r="B528" s="100">
        <f t="shared" si="712"/>
        <v>1124.81360262</v>
      </c>
      <c r="C528" s="3">
        <f t="shared" si="730"/>
        <v>1124.38231163</v>
      </c>
      <c r="D528" s="104">
        <f t="shared" si="725"/>
        <v>1056.4179999999999</v>
      </c>
      <c r="E528" s="137">
        <f>IF(DAY(A527)=$A$5,VLOOKUP(A527,[1]A!$E$15:$G$200,3),E527)</f>
        <v>1056.896</v>
      </c>
      <c r="F528" s="105">
        <f t="shared" si="726"/>
        <v>44978</v>
      </c>
      <c r="G528" s="159">
        <f t="shared" si="727"/>
        <v>4.5247241148871353E-4</v>
      </c>
      <c r="H528" s="106">
        <f t="shared" si="716"/>
        <v>1</v>
      </c>
      <c r="I528" s="106">
        <f t="shared" si="717"/>
        <v>31</v>
      </c>
      <c r="J528" s="100">
        <f t="shared" si="718"/>
        <v>1.000014592689592</v>
      </c>
      <c r="K528" s="3">
        <v>1</v>
      </c>
      <c r="L528" s="100">
        <f t="shared" si="679"/>
        <v>1.0000145899999999</v>
      </c>
      <c r="M528" s="100">
        <f t="shared" si="713"/>
        <v>1124.39871636</v>
      </c>
      <c r="N528" s="24">
        <f t="shared" si="728"/>
        <v>0</v>
      </c>
      <c r="O528" s="99">
        <f t="shared" si="719"/>
        <v>0</v>
      </c>
      <c r="P528" s="100">
        <f t="shared" si="677"/>
        <v>0</v>
      </c>
      <c r="Q528" s="99">
        <f t="shared" si="720"/>
        <v>0.14710000000000001</v>
      </c>
      <c r="R528" s="8">
        <f t="shared" si="721"/>
        <v>1.0003689849999999</v>
      </c>
      <c r="S528" s="100">
        <f t="shared" si="722"/>
        <v>0.41488626000000001</v>
      </c>
      <c r="T528" s="100">
        <f t="shared" si="723"/>
        <v>0</v>
      </c>
      <c r="U528" s="109" t="str">
        <f t="shared" ref="U528" si="734">U527</f>
        <v>J=</v>
      </c>
      <c r="V528" s="140">
        <f t="shared" si="681"/>
        <v>45036</v>
      </c>
      <c r="W528" s="25"/>
      <c r="X528" s="4"/>
      <c r="Y528" s="4"/>
      <c r="AA528" s="14"/>
      <c r="AB528" s="14"/>
      <c r="AC528" s="14"/>
      <c r="AD528" s="15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</row>
    <row r="529" spans="1:30" x14ac:dyDescent="0.2">
      <c r="A529" s="103">
        <f t="shared" si="715"/>
        <v>45007</v>
      </c>
      <c r="B529" s="100">
        <f t="shared" si="712"/>
        <v>1125.24505864</v>
      </c>
      <c r="C529" s="3">
        <f t="shared" si="730"/>
        <v>1124.38231163</v>
      </c>
      <c r="D529" s="104">
        <f t="shared" si="725"/>
        <v>1056.4179999999999</v>
      </c>
      <c r="E529" s="137">
        <f>IF(DAY(A528)=$A$5,VLOOKUP(A528,[1]A!$E$15:$G$200,3),E528)</f>
        <v>1056.896</v>
      </c>
      <c r="F529" s="105">
        <f t="shared" si="726"/>
        <v>44978</v>
      </c>
      <c r="G529" s="159">
        <f t="shared" si="727"/>
        <v>4.5247241148871353E-4</v>
      </c>
      <c r="H529" s="106">
        <f t="shared" si="716"/>
        <v>2</v>
      </c>
      <c r="I529" s="106">
        <f t="shared" si="717"/>
        <v>31</v>
      </c>
      <c r="J529" s="100">
        <f t="shared" si="718"/>
        <v>1.0000291855921308</v>
      </c>
      <c r="K529" s="3">
        <v>1</v>
      </c>
      <c r="L529" s="100">
        <f t="shared" si="679"/>
        <v>1.0000291800000001</v>
      </c>
      <c r="M529" s="100">
        <f t="shared" si="713"/>
        <v>1124.4151211000001</v>
      </c>
      <c r="N529" s="24">
        <f t="shared" si="728"/>
        <v>0</v>
      </c>
      <c r="O529" s="99">
        <f t="shared" si="719"/>
        <v>0</v>
      </c>
      <c r="P529" s="100">
        <f t="shared" si="677"/>
        <v>0</v>
      </c>
      <c r="Q529" s="99">
        <f t="shared" si="720"/>
        <v>0.14710000000000001</v>
      </c>
      <c r="R529" s="8">
        <f t="shared" si="721"/>
        <v>1.000738106</v>
      </c>
      <c r="S529" s="100">
        <f t="shared" si="722"/>
        <v>0.82993753999999997</v>
      </c>
      <c r="T529" s="100">
        <f t="shared" si="723"/>
        <v>0</v>
      </c>
      <c r="U529" s="109" t="str">
        <f t="shared" ref="U529" si="735">U528</f>
        <v>J=</v>
      </c>
      <c r="V529" s="140">
        <f t="shared" si="681"/>
        <v>45036</v>
      </c>
      <c r="W529" s="4"/>
      <c r="X529" s="4"/>
      <c r="Y529" s="4"/>
      <c r="AD529" s="5"/>
    </row>
    <row r="530" spans="1:30" x14ac:dyDescent="0.2">
      <c r="A530" s="103">
        <f t="shared" si="715"/>
        <v>45008</v>
      </c>
      <c r="B530" s="100">
        <f t="shared" si="712"/>
        <v>1125.6766797</v>
      </c>
      <c r="C530" s="3">
        <f t="shared" si="730"/>
        <v>1124.38231163</v>
      </c>
      <c r="D530" s="104">
        <f t="shared" si="725"/>
        <v>1056.4179999999999</v>
      </c>
      <c r="E530" s="137">
        <f>IF(DAY(A529)=$A$5,VLOOKUP(A529,[1]A!$E$15:$G$200,3),E529)</f>
        <v>1056.896</v>
      </c>
      <c r="F530" s="105">
        <f t="shared" si="726"/>
        <v>44978</v>
      </c>
      <c r="G530" s="159">
        <f t="shared" si="727"/>
        <v>4.5247241148871353E-4</v>
      </c>
      <c r="H530" s="106">
        <f t="shared" si="716"/>
        <v>3</v>
      </c>
      <c r="I530" s="106">
        <f t="shared" si="717"/>
        <v>31</v>
      </c>
      <c r="J530" s="100">
        <f t="shared" si="718"/>
        <v>1.0000437787076191</v>
      </c>
      <c r="K530" s="3">
        <v>1</v>
      </c>
      <c r="L530" s="100">
        <f t="shared" si="679"/>
        <v>1.00004377</v>
      </c>
      <c r="M530" s="100">
        <f t="shared" si="713"/>
        <v>1124.4315258399999</v>
      </c>
      <c r="N530" s="24">
        <f t="shared" si="728"/>
        <v>0</v>
      </c>
      <c r="O530" s="99">
        <f t="shared" si="719"/>
        <v>0</v>
      </c>
      <c r="P530" s="100">
        <f t="shared" si="677"/>
        <v>0</v>
      </c>
      <c r="Q530" s="99">
        <f t="shared" si="720"/>
        <v>0.14710000000000001</v>
      </c>
      <c r="R530" s="8">
        <f t="shared" si="721"/>
        <v>1.001107363</v>
      </c>
      <c r="S530" s="100">
        <f t="shared" si="722"/>
        <v>1.2451538600000001</v>
      </c>
      <c r="T530" s="100">
        <f t="shared" si="723"/>
        <v>0</v>
      </c>
      <c r="U530" s="109" t="str">
        <f t="shared" ref="U530" si="736">U529</f>
        <v>J=</v>
      </c>
      <c r="V530" s="140">
        <f t="shared" si="681"/>
        <v>45036</v>
      </c>
      <c r="W530" s="4"/>
      <c r="X530" s="4"/>
      <c r="Y530" s="4"/>
      <c r="AD530" s="5"/>
    </row>
    <row r="531" spans="1:30" x14ac:dyDescent="0.2">
      <c r="A531" s="103">
        <f t="shared" si="715"/>
        <v>45009</v>
      </c>
      <c r="B531" s="100">
        <f t="shared" si="712"/>
        <v>1126.10847706</v>
      </c>
      <c r="C531" s="3">
        <f t="shared" si="730"/>
        <v>1124.38231163</v>
      </c>
      <c r="D531" s="104">
        <f t="shared" si="725"/>
        <v>1056.4179999999999</v>
      </c>
      <c r="E531" s="137">
        <f>IF(DAY(A530)=$A$5,VLOOKUP(A530,[1]A!$E$15:$G$200,3),E530)</f>
        <v>1056.896</v>
      </c>
      <c r="F531" s="105">
        <f t="shared" si="726"/>
        <v>44978</v>
      </c>
      <c r="G531" s="159">
        <f t="shared" si="727"/>
        <v>4.5247241148871353E-4</v>
      </c>
      <c r="H531" s="106">
        <f t="shared" si="716"/>
        <v>4</v>
      </c>
      <c r="I531" s="106">
        <f t="shared" si="717"/>
        <v>31</v>
      </c>
      <c r="J531" s="100">
        <f t="shared" si="718"/>
        <v>1.0000583720360603</v>
      </c>
      <c r="K531" s="3">
        <v>1</v>
      </c>
      <c r="L531" s="100">
        <f t="shared" si="679"/>
        <v>1.0000583700000001</v>
      </c>
      <c r="M531" s="100">
        <f t="shared" si="713"/>
        <v>1124.4479418200001</v>
      </c>
      <c r="N531" s="24">
        <f t="shared" si="728"/>
        <v>0</v>
      </c>
      <c r="O531" s="99">
        <f t="shared" si="719"/>
        <v>0</v>
      </c>
      <c r="P531" s="100">
        <f t="shared" si="677"/>
        <v>0</v>
      </c>
      <c r="Q531" s="99">
        <f t="shared" si="720"/>
        <v>0.14710000000000001</v>
      </c>
      <c r="R531" s="8">
        <f t="shared" si="721"/>
        <v>1.001476756</v>
      </c>
      <c r="S531" s="100">
        <f t="shared" si="722"/>
        <v>1.66053524</v>
      </c>
      <c r="T531" s="100">
        <f t="shared" si="723"/>
        <v>0</v>
      </c>
      <c r="U531" s="109" t="str">
        <f t="shared" ref="U531" si="737">U530</f>
        <v>J=</v>
      </c>
      <c r="V531" s="140">
        <f t="shared" si="681"/>
        <v>45036</v>
      </c>
      <c r="W531" s="4"/>
      <c r="X531" s="4"/>
      <c r="Y531" s="4"/>
      <c r="AD531" s="5"/>
    </row>
    <row r="532" spans="1:30" x14ac:dyDescent="0.2">
      <c r="A532" s="103">
        <f t="shared" si="715"/>
        <v>45010</v>
      </c>
      <c r="B532" s="100">
        <f t="shared" si="712"/>
        <v>1126.5404293399999</v>
      </c>
      <c r="C532" s="3">
        <f t="shared" si="730"/>
        <v>1124.38231163</v>
      </c>
      <c r="D532" s="104">
        <f t="shared" si="725"/>
        <v>1056.4179999999999</v>
      </c>
      <c r="E532" s="137">
        <f>IF(DAY(A531)=$A$5,VLOOKUP(A531,[1]A!$E$15:$G$200,3),E531)</f>
        <v>1056.896</v>
      </c>
      <c r="F532" s="105">
        <f t="shared" si="726"/>
        <v>44978</v>
      </c>
      <c r="G532" s="159">
        <f t="shared" si="727"/>
        <v>4.5247241148871353E-4</v>
      </c>
      <c r="H532" s="106">
        <f t="shared" si="716"/>
        <v>5</v>
      </c>
      <c r="I532" s="106">
        <f t="shared" si="717"/>
        <v>31</v>
      </c>
      <c r="J532" s="100">
        <f t="shared" si="718"/>
        <v>1.0000729655774574</v>
      </c>
      <c r="K532" s="3">
        <v>1</v>
      </c>
      <c r="L532" s="100">
        <f t="shared" si="679"/>
        <v>1.00007296</v>
      </c>
      <c r="M532" s="100">
        <f t="shared" si="713"/>
        <v>1124.46434656</v>
      </c>
      <c r="N532" s="24">
        <f t="shared" si="728"/>
        <v>0</v>
      </c>
      <c r="O532" s="99">
        <f t="shared" si="719"/>
        <v>0</v>
      </c>
      <c r="P532" s="100">
        <f t="shared" si="677"/>
        <v>0</v>
      </c>
      <c r="Q532" s="99">
        <f t="shared" si="720"/>
        <v>0.14710000000000001</v>
      </c>
      <c r="R532" s="8">
        <f t="shared" si="721"/>
        <v>1.0018462859999999</v>
      </c>
      <c r="S532" s="100">
        <f t="shared" si="722"/>
        <v>2.0760827800000001</v>
      </c>
      <c r="T532" s="100">
        <f t="shared" si="723"/>
        <v>0</v>
      </c>
      <c r="U532" s="109" t="str">
        <f t="shared" ref="U532" si="738">U531</f>
        <v>J=</v>
      </c>
      <c r="V532" s="140">
        <f t="shared" si="681"/>
        <v>45036</v>
      </c>
      <c r="W532" s="4"/>
      <c r="X532" s="4"/>
      <c r="Y532" s="4"/>
      <c r="AD532" s="5"/>
    </row>
    <row r="533" spans="1:30" x14ac:dyDescent="0.2">
      <c r="A533" s="103">
        <f t="shared" si="715"/>
        <v>45011</v>
      </c>
      <c r="B533" s="100">
        <f t="shared" si="712"/>
        <v>1126.97254666</v>
      </c>
      <c r="C533" s="3">
        <f t="shared" si="730"/>
        <v>1124.38231163</v>
      </c>
      <c r="D533" s="104">
        <f t="shared" si="725"/>
        <v>1056.4179999999999</v>
      </c>
      <c r="E533" s="137">
        <f>IF(DAY(A532)=$A$5,VLOOKUP(A532,[1]A!$E$15:$G$200,3),E532)</f>
        <v>1056.896</v>
      </c>
      <c r="F533" s="105">
        <f t="shared" si="726"/>
        <v>44978</v>
      </c>
      <c r="G533" s="159">
        <f t="shared" si="727"/>
        <v>4.5247241148871353E-4</v>
      </c>
      <c r="H533" s="106">
        <f t="shared" si="716"/>
        <v>6</v>
      </c>
      <c r="I533" s="106">
        <f t="shared" si="717"/>
        <v>31</v>
      </c>
      <c r="J533" s="100">
        <f t="shared" si="718"/>
        <v>1.0000875593318137</v>
      </c>
      <c r="K533" s="3">
        <v>1</v>
      </c>
      <c r="L533" s="100">
        <f t="shared" si="679"/>
        <v>1.0000875499999999</v>
      </c>
      <c r="M533" s="100">
        <f t="shared" si="713"/>
        <v>1124.4807513000001</v>
      </c>
      <c r="N533" s="24">
        <f t="shared" si="728"/>
        <v>0</v>
      </c>
      <c r="O533" s="99">
        <f t="shared" si="719"/>
        <v>0</v>
      </c>
      <c r="P533" s="100">
        <f t="shared" si="677"/>
        <v>0</v>
      </c>
      <c r="Q533" s="99">
        <f t="shared" si="720"/>
        <v>0.14710000000000001</v>
      </c>
      <c r="R533" s="8">
        <f t="shared" si="721"/>
        <v>1.002215952</v>
      </c>
      <c r="S533" s="100">
        <f t="shared" si="722"/>
        <v>2.4917953599999998</v>
      </c>
      <c r="T533" s="100">
        <f t="shared" si="723"/>
        <v>0</v>
      </c>
      <c r="U533" s="109" t="str">
        <f t="shared" ref="U533" si="739">U532</f>
        <v>J=</v>
      </c>
      <c r="V533" s="140">
        <f t="shared" si="681"/>
        <v>45036</v>
      </c>
      <c r="W533" s="4"/>
      <c r="X533" s="4"/>
      <c r="Y533" s="4"/>
      <c r="AD533" s="5"/>
    </row>
    <row r="534" spans="1:30" x14ac:dyDescent="0.2">
      <c r="A534" s="103">
        <f t="shared" si="715"/>
        <v>45012</v>
      </c>
      <c r="B534" s="100">
        <f t="shared" si="712"/>
        <v>1127.4048403199999</v>
      </c>
      <c r="C534" s="3">
        <f t="shared" si="730"/>
        <v>1124.38231163</v>
      </c>
      <c r="D534" s="104">
        <f t="shared" si="725"/>
        <v>1056.4179999999999</v>
      </c>
      <c r="E534" s="137">
        <f>IF(DAY(A533)=$A$5,VLOOKUP(A533,[1]A!$E$15:$G$200,3),E533)</f>
        <v>1056.896</v>
      </c>
      <c r="F534" s="105">
        <f t="shared" si="726"/>
        <v>44978</v>
      </c>
      <c r="G534" s="159">
        <f t="shared" si="727"/>
        <v>4.5247241148871353E-4</v>
      </c>
      <c r="H534" s="106">
        <f t="shared" si="716"/>
        <v>7</v>
      </c>
      <c r="I534" s="106">
        <f t="shared" si="717"/>
        <v>31</v>
      </c>
      <c r="J534" s="100">
        <f t="shared" si="718"/>
        <v>1.0001021532991319</v>
      </c>
      <c r="K534" s="3">
        <v>1</v>
      </c>
      <c r="L534" s="100">
        <f t="shared" si="679"/>
        <v>1.00010215</v>
      </c>
      <c r="M534" s="100">
        <f t="shared" si="713"/>
        <v>1124.49716728</v>
      </c>
      <c r="N534" s="24">
        <f t="shared" si="728"/>
        <v>0</v>
      </c>
      <c r="O534" s="99">
        <f t="shared" si="719"/>
        <v>0</v>
      </c>
      <c r="P534" s="100">
        <f t="shared" si="677"/>
        <v>0</v>
      </c>
      <c r="Q534" s="99">
        <f t="shared" si="720"/>
        <v>0.14710000000000001</v>
      </c>
      <c r="R534" s="8">
        <f t="shared" si="721"/>
        <v>1.0025857540000001</v>
      </c>
      <c r="S534" s="100">
        <f t="shared" si="722"/>
        <v>2.9076730400000002</v>
      </c>
      <c r="T534" s="100">
        <f t="shared" si="723"/>
        <v>0</v>
      </c>
      <c r="U534" s="109" t="str">
        <f t="shared" ref="U534" si="740">U533</f>
        <v>J=</v>
      </c>
      <c r="V534" s="140">
        <f t="shared" si="681"/>
        <v>45036</v>
      </c>
      <c r="W534" s="4"/>
      <c r="X534" s="4"/>
      <c r="Y534" s="4"/>
      <c r="AD534" s="5"/>
    </row>
    <row r="535" spans="1:30" x14ac:dyDescent="0.2">
      <c r="A535" s="103">
        <f t="shared" si="715"/>
        <v>45013</v>
      </c>
      <c r="B535" s="100">
        <f t="shared" si="712"/>
        <v>1127.8372889100001</v>
      </c>
      <c r="C535" s="3">
        <f t="shared" si="730"/>
        <v>1124.38231163</v>
      </c>
      <c r="D535" s="104">
        <f t="shared" si="725"/>
        <v>1056.4179999999999</v>
      </c>
      <c r="E535" s="137">
        <f>IF(DAY(A534)=$A$5,VLOOKUP(A534,[1]A!$E$15:$G$200,3),E534)</f>
        <v>1056.896</v>
      </c>
      <c r="F535" s="105">
        <f t="shared" si="726"/>
        <v>44978</v>
      </c>
      <c r="G535" s="159">
        <f t="shared" si="727"/>
        <v>4.5247241148871353E-4</v>
      </c>
      <c r="H535" s="106">
        <f t="shared" si="716"/>
        <v>8</v>
      </c>
      <c r="I535" s="106">
        <f t="shared" si="717"/>
        <v>31</v>
      </c>
      <c r="J535" s="100">
        <f t="shared" si="718"/>
        <v>1.0001167474794153</v>
      </c>
      <c r="K535" s="3">
        <v>1</v>
      </c>
      <c r="L535" s="100">
        <f t="shared" si="679"/>
        <v>1.0001167399999999</v>
      </c>
      <c r="M535" s="100">
        <f t="shared" si="713"/>
        <v>1124.5135720200001</v>
      </c>
      <c r="N535" s="24">
        <f t="shared" si="728"/>
        <v>0</v>
      </c>
      <c r="O535" s="99">
        <f t="shared" si="719"/>
        <v>0</v>
      </c>
      <c r="P535" s="100">
        <f t="shared" si="677"/>
        <v>0</v>
      </c>
      <c r="Q535" s="99">
        <f t="shared" si="720"/>
        <v>0.14710000000000001</v>
      </c>
      <c r="R535" s="8">
        <f t="shared" si="721"/>
        <v>1.0029556930000001</v>
      </c>
      <c r="S535" s="100">
        <f t="shared" si="722"/>
        <v>3.32371689</v>
      </c>
      <c r="T535" s="100">
        <f t="shared" si="723"/>
        <v>0</v>
      </c>
      <c r="U535" s="109" t="str">
        <f t="shared" ref="U535" si="741">U534</f>
        <v>J=</v>
      </c>
      <c r="V535" s="140">
        <f t="shared" si="681"/>
        <v>45036</v>
      </c>
      <c r="W535" s="4"/>
      <c r="X535" s="4"/>
      <c r="Y535" s="4"/>
      <c r="AD535" s="5"/>
    </row>
    <row r="536" spans="1:30" x14ac:dyDescent="0.2">
      <c r="A536" s="103">
        <f t="shared" si="715"/>
        <v>45014</v>
      </c>
      <c r="B536" s="100">
        <f t="shared" si="712"/>
        <v>1128.2699149699999</v>
      </c>
      <c r="C536" s="3">
        <f t="shared" si="730"/>
        <v>1124.38231163</v>
      </c>
      <c r="D536" s="104">
        <f t="shared" si="725"/>
        <v>1056.4179999999999</v>
      </c>
      <c r="E536" s="137">
        <f>IF(DAY(A535)=$A$5,VLOOKUP(A535,[1]A!$E$15:$G$200,3),E535)</f>
        <v>1056.896</v>
      </c>
      <c r="F536" s="105">
        <f t="shared" si="726"/>
        <v>44978</v>
      </c>
      <c r="G536" s="159">
        <f t="shared" si="727"/>
        <v>4.5247241148871353E-4</v>
      </c>
      <c r="H536" s="106">
        <f t="shared" si="716"/>
        <v>9</v>
      </c>
      <c r="I536" s="106">
        <f t="shared" si="717"/>
        <v>31</v>
      </c>
      <c r="J536" s="100">
        <f t="shared" si="718"/>
        <v>1.0001313418726672</v>
      </c>
      <c r="K536" s="3">
        <v>1</v>
      </c>
      <c r="L536" s="100">
        <f t="shared" si="679"/>
        <v>1.00013134</v>
      </c>
      <c r="M536" s="100">
        <f t="shared" si="713"/>
        <v>1124.529988</v>
      </c>
      <c r="N536" s="24">
        <f t="shared" si="728"/>
        <v>0</v>
      </c>
      <c r="O536" s="99">
        <f t="shared" si="719"/>
        <v>0</v>
      </c>
      <c r="P536" s="100">
        <f t="shared" si="677"/>
        <v>0</v>
      </c>
      <c r="Q536" s="99">
        <f t="shared" si="720"/>
        <v>0.14710000000000001</v>
      </c>
      <c r="R536" s="8">
        <f t="shared" si="721"/>
        <v>1.0033257689999999</v>
      </c>
      <c r="S536" s="100">
        <f t="shared" si="722"/>
        <v>3.73992697</v>
      </c>
      <c r="T536" s="100">
        <f t="shared" si="723"/>
        <v>0</v>
      </c>
      <c r="U536" s="109" t="str">
        <f t="shared" ref="U536" si="742">U535</f>
        <v>J=</v>
      </c>
      <c r="V536" s="140">
        <f t="shared" si="681"/>
        <v>45036</v>
      </c>
      <c r="W536" s="4"/>
      <c r="X536" s="4"/>
      <c r="Y536" s="4"/>
      <c r="AD536" s="5"/>
    </row>
    <row r="537" spans="1:30" x14ac:dyDescent="0.2">
      <c r="A537" s="103">
        <f t="shared" si="715"/>
        <v>45015</v>
      </c>
      <c r="B537" s="100">
        <f t="shared" si="712"/>
        <v>1128.70269484</v>
      </c>
      <c r="C537" s="3">
        <f t="shared" si="730"/>
        <v>1124.38231163</v>
      </c>
      <c r="D537" s="104">
        <f t="shared" si="725"/>
        <v>1056.4179999999999</v>
      </c>
      <c r="E537" s="137">
        <f>IF(DAY(A536)=$A$5,VLOOKUP(A536,[1]A!$E$15:$G$200,3),E536)</f>
        <v>1056.896</v>
      </c>
      <c r="F537" s="105">
        <f t="shared" si="726"/>
        <v>44978</v>
      </c>
      <c r="G537" s="159">
        <f t="shared" si="727"/>
        <v>4.5247241148871353E-4</v>
      </c>
      <c r="H537" s="106">
        <f t="shared" si="716"/>
        <v>10</v>
      </c>
      <c r="I537" s="106">
        <f t="shared" si="717"/>
        <v>31</v>
      </c>
      <c r="J537" s="100">
        <f t="shared" si="718"/>
        <v>1.0001459364788905</v>
      </c>
      <c r="K537" s="3">
        <v>1</v>
      </c>
      <c r="L537" s="100">
        <f t="shared" si="679"/>
        <v>1.00014593</v>
      </c>
      <c r="M537" s="100">
        <f t="shared" si="713"/>
        <v>1124.5463927400001</v>
      </c>
      <c r="N537" s="24">
        <f t="shared" si="728"/>
        <v>0</v>
      </c>
      <c r="O537" s="99">
        <f t="shared" si="719"/>
        <v>0</v>
      </c>
      <c r="P537" s="100">
        <f t="shared" si="677"/>
        <v>0</v>
      </c>
      <c r="Q537" s="99">
        <f t="shared" si="720"/>
        <v>0.14710000000000001</v>
      </c>
      <c r="R537" s="8">
        <f t="shared" si="721"/>
        <v>1.0036959809999999</v>
      </c>
      <c r="S537" s="100">
        <f t="shared" si="722"/>
        <v>4.1563021000000004</v>
      </c>
      <c r="T537" s="100">
        <f t="shared" si="723"/>
        <v>0</v>
      </c>
      <c r="U537" s="109" t="str">
        <f t="shared" ref="U537" si="743">U536</f>
        <v>J=</v>
      </c>
      <c r="V537" s="140">
        <f t="shared" si="681"/>
        <v>45036</v>
      </c>
      <c r="W537" s="4"/>
      <c r="X537" s="4"/>
      <c r="Y537" s="4"/>
      <c r="AD537" s="5"/>
    </row>
    <row r="538" spans="1:30" x14ac:dyDescent="0.2">
      <c r="A538" s="103">
        <f t="shared" si="715"/>
        <v>45016</v>
      </c>
      <c r="B538" s="100">
        <f t="shared" si="712"/>
        <v>1129.1356510800001</v>
      </c>
      <c r="C538" s="3">
        <f t="shared" si="730"/>
        <v>1124.38231163</v>
      </c>
      <c r="D538" s="104">
        <f t="shared" si="725"/>
        <v>1056.4179999999999</v>
      </c>
      <c r="E538" s="137">
        <f>IF(DAY(A537)=$A$5,VLOOKUP(A537,[1]A!$E$15:$G$200,3),E537)</f>
        <v>1056.896</v>
      </c>
      <c r="F538" s="105">
        <f t="shared" si="726"/>
        <v>44978</v>
      </c>
      <c r="G538" s="159">
        <f t="shared" si="727"/>
        <v>4.5247241148871353E-4</v>
      </c>
      <c r="H538" s="106">
        <f t="shared" si="716"/>
        <v>11</v>
      </c>
      <c r="I538" s="106">
        <f t="shared" si="717"/>
        <v>31</v>
      </c>
      <c r="J538" s="100">
        <f t="shared" si="718"/>
        <v>1.0001605312980884</v>
      </c>
      <c r="K538" s="3">
        <v>1</v>
      </c>
      <c r="L538" s="100">
        <f t="shared" si="679"/>
        <v>1.00016053</v>
      </c>
      <c r="M538" s="100">
        <f t="shared" si="713"/>
        <v>1124.56280872</v>
      </c>
      <c r="N538" s="24">
        <f t="shared" si="728"/>
        <v>0</v>
      </c>
      <c r="O538" s="99">
        <f t="shared" si="719"/>
        <v>0</v>
      </c>
      <c r="P538" s="100">
        <f t="shared" si="677"/>
        <v>0</v>
      </c>
      <c r="Q538" s="99">
        <f t="shared" si="720"/>
        <v>0.14710000000000001</v>
      </c>
      <c r="R538" s="8">
        <f t="shared" si="721"/>
        <v>1.004066329</v>
      </c>
      <c r="S538" s="100">
        <f t="shared" si="722"/>
        <v>4.5728423600000001</v>
      </c>
      <c r="T538" s="100">
        <f t="shared" si="723"/>
        <v>0</v>
      </c>
      <c r="U538" s="109" t="str">
        <f t="shared" ref="U538" si="744">U537</f>
        <v>J=</v>
      </c>
      <c r="V538" s="140">
        <f t="shared" si="681"/>
        <v>45036</v>
      </c>
      <c r="W538" s="4"/>
      <c r="X538" s="4"/>
      <c r="Y538" s="4"/>
      <c r="AD538" s="5"/>
    </row>
    <row r="539" spans="1:30" x14ac:dyDescent="0.2">
      <c r="A539" s="103">
        <f t="shared" si="715"/>
        <v>45017</v>
      </c>
      <c r="B539" s="100">
        <f t="shared" si="712"/>
        <v>1129.56876225</v>
      </c>
      <c r="C539" s="3">
        <f t="shared" si="730"/>
        <v>1124.38231163</v>
      </c>
      <c r="D539" s="104">
        <f t="shared" si="725"/>
        <v>1056.4179999999999</v>
      </c>
      <c r="E539" s="137">
        <f>IF(DAY(A538)=$A$5,VLOOKUP(A538,[1]A!$E$15:$G$200,3),E538)</f>
        <v>1056.896</v>
      </c>
      <c r="F539" s="105">
        <f t="shared" si="726"/>
        <v>44978</v>
      </c>
      <c r="G539" s="159">
        <f t="shared" si="727"/>
        <v>4.5247241148871353E-4</v>
      </c>
      <c r="H539" s="106">
        <f t="shared" si="716"/>
        <v>12</v>
      </c>
      <c r="I539" s="106">
        <f t="shared" si="717"/>
        <v>31</v>
      </c>
      <c r="J539" s="100">
        <f t="shared" si="718"/>
        <v>1.0001751263302638</v>
      </c>
      <c r="K539" s="3">
        <v>1</v>
      </c>
      <c r="L539" s="100">
        <f t="shared" si="679"/>
        <v>1.00017512</v>
      </c>
      <c r="M539" s="100">
        <f t="shared" si="713"/>
        <v>1124.5792134599999</v>
      </c>
      <c r="N539" s="24">
        <f t="shared" si="728"/>
        <v>0</v>
      </c>
      <c r="O539" s="99">
        <f t="shared" si="719"/>
        <v>0</v>
      </c>
      <c r="P539" s="100">
        <f t="shared" si="677"/>
        <v>0</v>
      </c>
      <c r="Q539" s="99">
        <f t="shared" si="720"/>
        <v>0.14710000000000001</v>
      </c>
      <c r="R539" s="8">
        <f t="shared" si="721"/>
        <v>1.004436814</v>
      </c>
      <c r="S539" s="100">
        <f t="shared" si="722"/>
        <v>4.9895487899999997</v>
      </c>
      <c r="T539" s="100">
        <f t="shared" si="723"/>
        <v>0</v>
      </c>
      <c r="U539" s="109" t="str">
        <f t="shared" ref="U539" si="745">U538</f>
        <v>J=</v>
      </c>
      <c r="V539" s="140">
        <f t="shared" si="681"/>
        <v>45036</v>
      </c>
      <c r="W539" s="4"/>
      <c r="X539" s="4"/>
      <c r="Y539" s="4"/>
      <c r="AD539" s="5"/>
    </row>
    <row r="540" spans="1:30" x14ac:dyDescent="0.2">
      <c r="A540" s="103">
        <f t="shared" si="715"/>
        <v>45018</v>
      </c>
      <c r="B540" s="100">
        <f t="shared" si="712"/>
        <v>1130.00205095</v>
      </c>
      <c r="C540" s="3">
        <f t="shared" si="730"/>
        <v>1124.38231163</v>
      </c>
      <c r="D540" s="104">
        <f t="shared" si="725"/>
        <v>1056.4179999999999</v>
      </c>
      <c r="E540" s="137">
        <f>IF(DAY(A539)=$A$5,VLOOKUP(A539,[1]A!$E$15:$G$200,3),E539)</f>
        <v>1056.896</v>
      </c>
      <c r="F540" s="105">
        <f t="shared" si="726"/>
        <v>44978</v>
      </c>
      <c r="G540" s="159">
        <f t="shared" si="727"/>
        <v>4.5247241148871353E-4</v>
      </c>
      <c r="H540" s="106">
        <f t="shared" si="716"/>
        <v>13</v>
      </c>
      <c r="I540" s="106">
        <f t="shared" si="717"/>
        <v>31</v>
      </c>
      <c r="J540" s="100">
        <f t="shared" si="718"/>
        <v>1.0001897215754201</v>
      </c>
      <c r="K540" s="3">
        <v>1</v>
      </c>
      <c r="L540" s="100">
        <f t="shared" si="679"/>
        <v>1.0001897200000001</v>
      </c>
      <c r="M540" s="100">
        <f t="shared" si="713"/>
        <v>1124.59562944</v>
      </c>
      <c r="N540" s="24">
        <f t="shared" si="728"/>
        <v>0</v>
      </c>
      <c r="O540" s="99">
        <f t="shared" si="719"/>
        <v>0</v>
      </c>
      <c r="P540" s="100">
        <f t="shared" si="677"/>
        <v>0</v>
      </c>
      <c r="Q540" s="99">
        <f t="shared" si="720"/>
        <v>0.14710000000000001</v>
      </c>
      <c r="R540" s="8">
        <f t="shared" si="721"/>
        <v>1.0048074360000001</v>
      </c>
      <c r="S540" s="100">
        <f t="shared" si="722"/>
        <v>5.4064215100000004</v>
      </c>
      <c r="T540" s="100">
        <f t="shared" si="723"/>
        <v>0</v>
      </c>
      <c r="U540" s="109" t="str">
        <f t="shared" ref="U540" si="746">U539</f>
        <v>J=</v>
      </c>
      <c r="V540" s="140">
        <f t="shared" si="681"/>
        <v>45036</v>
      </c>
      <c r="W540" s="4"/>
      <c r="X540" s="4"/>
      <c r="Y540" s="4"/>
      <c r="AD540" s="5"/>
    </row>
    <row r="541" spans="1:30" x14ac:dyDescent="0.2">
      <c r="A541" s="103">
        <f t="shared" si="715"/>
        <v>45019</v>
      </c>
      <c r="B541" s="100">
        <f t="shared" si="712"/>
        <v>1130.43549459</v>
      </c>
      <c r="C541" s="3">
        <f t="shared" si="730"/>
        <v>1124.38231163</v>
      </c>
      <c r="D541" s="104">
        <f t="shared" si="725"/>
        <v>1056.4179999999999</v>
      </c>
      <c r="E541" s="137">
        <f>IF(DAY(A540)=$A$5,VLOOKUP(A540,[1]A!$E$15:$G$200,3),E540)</f>
        <v>1056.896</v>
      </c>
      <c r="F541" s="105">
        <f t="shared" si="726"/>
        <v>44978</v>
      </c>
      <c r="G541" s="159">
        <f t="shared" si="727"/>
        <v>4.5247241148871353E-4</v>
      </c>
      <c r="H541" s="106">
        <f t="shared" si="716"/>
        <v>14</v>
      </c>
      <c r="I541" s="106">
        <f t="shared" si="717"/>
        <v>31</v>
      </c>
      <c r="J541" s="100">
        <f t="shared" si="718"/>
        <v>1.0002043170335602</v>
      </c>
      <c r="K541" s="3">
        <v>1</v>
      </c>
      <c r="L541" s="100">
        <f t="shared" si="679"/>
        <v>1.00020431</v>
      </c>
      <c r="M541" s="100">
        <f t="shared" si="713"/>
        <v>1124.6120341799999</v>
      </c>
      <c r="N541" s="24">
        <f t="shared" si="728"/>
        <v>0</v>
      </c>
      <c r="O541" s="99">
        <f t="shared" si="719"/>
        <v>0</v>
      </c>
      <c r="P541" s="100">
        <f t="shared" si="677"/>
        <v>0</v>
      </c>
      <c r="Q541" s="99">
        <f t="shared" si="720"/>
        <v>0.14710000000000001</v>
      </c>
      <c r="R541" s="8">
        <f t="shared" si="721"/>
        <v>1.0051781950000001</v>
      </c>
      <c r="S541" s="100">
        <f t="shared" si="722"/>
        <v>5.82346041</v>
      </c>
      <c r="T541" s="100">
        <f t="shared" si="723"/>
        <v>0</v>
      </c>
      <c r="U541" s="109" t="str">
        <f t="shared" ref="U541" si="747">U540</f>
        <v>J=</v>
      </c>
      <c r="V541" s="140">
        <f t="shared" si="681"/>
        <v>45036</v>
      </c>
      <c r="W541" s="4"/>
      <c r="X541" s="4"/>
      <c r="Y541" s="4"/>
      <c r="AD541" s="5"/>
    </row>
    <row r="542" spans="1:30" x14ac:dyDescent="0.2">
      <c r="A542" s="103">
        <f t="shared" si="715"/>
        <v>45020</v>
      </c>
      <c r="B542" s="100">
        <f t="shared" si="712"/>
        <v>1130.8691146400001</v>
      </c>
      <c r="C542" s="3">
        <f t="shared" si="730"/>
        <v>1124.38231163</v>
      </c>
      <c r="D542" s="104">
        <f t="shared" si="725"/>
        <v>1056.4179999999999</v>
      </c>
      <c r="E542" s="137">
        <f>IF(DAY(A541)=$A$5,VLOOKUP(A541,[1]A!$E$15:$G$200,3),E541)</f>
        <v>1056.896</v>
      </c>
      <c r="F542" s="105">
        <f t="shared" si="726"/>
        <v>44978</v>
      </c>
      <c r="G542" s="159">
        <f t="shared" si="727"/>
        <v>4.5247241148871353E-4</v>
      </c>
      <c r="H542" s="106">
        <f t="shared" si="716"/>
        <v>15</v>
      </c>
      <c r="I542" s="106">
        <f t="shared" si="717"/>
        <v>31</v>
      </c>
      <c r="J542" s="100">
        <f t="shared" si="718"/>
        <v>1.0002189127046874</v>
      </c>
      <c r="K542" s="3">
        <v>1</v>
      </c>
      <c r="L542" s="100">
        <f t="shared" si="679"/>
        <v>1.0002189100000001</v>
      </c>
      <c r="M542" s="100">
        <f t="shared" si="713"/>
        <v>1124.6284501600001</v>
      </c>
      <c r="N542" s="24">
        <f t="shared" si="728"/>
        <v>0</v>
      </c>
      <c r="O542" s="99">
        <f t="shared" si="719"/>
        <v>0</v>
      </c>
      <c r="P542" s="100">
        <f t="shared" si="677"/>
        <v>0</v>
      </c>
      <c r="Q542" s="99">
        <f t="shared" si="720"/>
        <v>0.14710000000000001</v>
      </c>
      <c r="R542" s="8">
        <f t="shared" si="721"/>
        <v>1.0055490899999999</v>
      </c>
      <c r="S542" s="100">
        <f t="shared" si="722"/>
        <v>6.2406644800000004</v>
      </c>
      <c r="T542" s="100">
        <f t="shared" si="723"/>
        <v>0</v>
      </c>
      <c r="U542" s="109" t="str">
        <f t="shared" ref="U542" si="748">U541</f>
        <v>J=</v>
      </c>
      <c r="V542" s="140">
        <f t="shared" si="681"/>
        <v>45036</v>
      </c>
      <c r="W542" s="4"/>
      <c r="X542" s="4"/>
      <c r="Y542" s="4"/>
      <c r="AD542" s="5"/>
    </row>
    <row r="543" spans="1:30" x14ac:dyDescent="0.2">
      <c r="A543" s="103">
        <f t="shared" si="715"/>
        <v>45021</v>
      </c>
      <c r="B543" s="100">
        <f t="shared" si="712"/>
        <v>1131.3028907600001</v>
      </c>
      <c r="C543" s="3">
        <f t="shared" si="730"/>
        <v>1124.38231163</v>
      </c>
      <c r="D543" s="104">
        <f t="shared" si="725"/>
        <v>1056.4179999999999</v>
      </c>
      <c r="E543" s="137">
        <f>IF(DAY(A542)=$A$5,VLOOKUP(A542,[1]A!$E$15:$G$200,3),E542)</f>
        <v>1056.896</v>
      </c>
      <c r="F543" s="105">
        <f t="shared" si="726"/>
        <v>44978</v>
      </c>
      <c r="G543" s="159">
        <f t="shared" si="727"/>
        <v>4.5247241148871353E-4</v>
      </c>
      <c r="H543" s="106">
        <f t="shared" si="716"/>
        <v>16</v>
      </c>
      <c r="I543" s="106">
        <f t="shared" si="717"/>
        <v>31</v>
      </c>
      <c r="J543" s="100">
        <f t="shared" si="718"/>
        <v>1.0002335085888046</v>
      </c>
      <c r="K543" s="3">
        <v>1</v>
      </c>
      <c r="L543" s="100">
        <f t="shared" si="679"/>
        <v>1.0002335</v>
      </c>
      <c r="M543" s="100">
        <f t="shared" si="713"/>
        <v>1124.64485489</v>
      </c>
      <c r="N543" s="24">
        <f t="shared" si="728"/>
        <v>0</v>
      </c>
      <c r="O543" s="99">
        <f t="shared" si="719"/>
        <v>0</v>
      </c>
      <c r="P543" s="100">
        <f t="shared" si="677"/>
        <v>0</v>
      </c>
      <c r="Q543" s="99">
        <f t="shared" si="720"/>
        <v>0.14710000000000001</v>
      </c>
      <c r="R543" s="8">
        <f t="shared" si="721"/>
        <v>1.0059201230000001</v>
      </c>
      <c r="S543" s="100">
        <f t="shared" si="722"/>
        <v>6.65803587</v>
      </c>
      <c r="T543" s="100">
        <f t="shared" si="723"/>
        <v>0</v>
      </c>
      <c r="U543" s="109" t="str">
        <f t="shared" ref="U543" si="749">U542</f>
        <v>J=</v>
      </c>
      <c r="V543" s="140">
        <f t="shared" si="681"/>
        <v>45036</v>
      </c>
      <c r="W543" s="4"/>
      <c r="X543" s="4"/>
      <c r="Y543" s="4"/>
      <c r="AD543" s="5"/>
    </row>
    <row r="544" spans="1:30" x14ac:dyDescent="0.2">
      <c r="A544" s="103">
        <f t="shared" si="715"/>
        <v>45022</v>
      </c>
      <c r="B544" s="100">
        <f t="shared" si="712"/>
        <v>1131.7368433300001</v>
      </c>
      <c r="C544" s="3">
        <f t="shared" si="730"/>
        <v>1124.38231163</v>
      </c>
      <c r="D544" s="104">
        <f t="shared" si="725"/>
        <v>1056.4179999999999</v>
      </c>
      <c r="E544" s="137">
        <f>IF(DAY(A543)=$A$5,VLOOKUP(A543,[1]A!$E$15:$G$200,3),E543)</f>
        <v>1056.896</v>
      </c>
      <c r="F544" s="105">
        <f t="shared" si="726"/>
        <v>44978</v>
      </c>
      <c r="G544" s="159">
        <f t="shared" si="727"/>
        <v>4.5247241148871353E-4</v>
      </c>
      <c r="H544" s="106">
        <f t="shared" si="716"/>
        <v>17</v>
      </c>
      <c r="I544" s="106">
        <f t="shared" si="717"/>
        <v>31</v>
      </c>
      <c r="J544" s="100">
        <f t="shared" si="718"/>
        <v>1.0002481046859151</v>
      </c>
      <c r="K544" s="3">
        <v>1</v>
      </c>
      <c r="L544" s="100">
        <f t="shared" si="679"/>
        <v>1.0002481000000001</v>
      </c>
      <c r="M544" s="100">
        <f t="shared" si="713"/>
        <v>1124.6612708800001</v>
      </c>
      <c r="N544" s="24">
        <f t="shared" si="728"/>
        <v>0</v>
      </c>
      <c r="O544" s="99">
        <f t="shared" si="719"/>
        <v>0</v>
      </c>
      <c r="P544" s="100">
        <f t="shared" si="677"/>
        <v>0</v>
      </c>
      <c r="Q544" s="99">
        <f t="shared" si="720"/>
        <v>0.14710000000000001</v>
      </c>
      <c r="R544" s="8">
        <f t="shared" si="721"/>
        <v>1.006291292</v>
      </c>
      <c r="S544" s="100">
        <f t="shared" si="722"/>
        <v>7.0755724500000001</v>
      </c>
      <c r="T544" s="100">
        <f t="shared" si="723"/>
        <v>0</v>
      </c>
      <c r="U544" s="109" t="str">
        <f t="shared" ref="U544" si="750">U543</f>
        <v>J=</v>
      </c>
      <c r="V544" s="140">
        <f t="shared" si="681"/>
        <v>45036</v>
      </c>
      <c r="W544" s="4"/>
      <c r="X544" s="4"/>
      <c r="Y544" s="4"/>
      <c r="AD544" s="5"/>
    </row>
    <row r="545" spans="1:135" x14ac:dyDescent="0.2">
      <c r="A545" s="103">
        <f t="shared" si="715"/>
        <v>45023</v>
      </c>
      <c r="B545" s="100">
        <f t="shared" si="712"/>
        <v>1132.17096216</v>
      </c>
      <c r="C545" s="3">
        <f t="shared" si="730"/>
        <v>1124.38231163</v>
      </c>
      <c r="D545" s="104">
        <f t="shared" si="725"/>
        <v>1056.4179999999999</v>
      </c>
      <c r="E545" s="137">
        <f>IF(DAY(A544)=$A$5,VLOOKUP(A544,[1]A!$E$15:$G$200,3),E544)</f>
        <v>1056.896</v>
      </c>
      <c r="F545" s="105">
        <f t="shared" si="726"/>
        <v>44978</v>
      </c>
      <c r="G545" s="159">
        <f t="shared" si="727"/>
        <v>4.5247241148871353E-4</v>
      </c>
      <c r="H545" s="106">
        <f t="shared" si="716"/>
        <v>18</v>
      </c>
      <c r="I545" s="106">
        <f t="shared" si="717"/>
        <v>31</v>
      </c>
      <c r="J545" s="100">
        <f t="shared" si="718"/>
        <v>1.0002627009960219</v>
      </c>
      <c r="K545" s="3">
        <v>1</v>
      </c>
      <c r="L545" s="100">
        <f t="shared" si="679"/>
        <v>1.0002626999999999</v>
      </c>
      <c r="M545" s="100">
        <f t="shared" si="713"/>
        <v>1124.67768686</v>
      </c>
      <c r="N545" s="24">
        <f t="shared" si="728"/>
        <v>0</v>
      </c>
      <c r="O545" s="99">
        <f t="shared" si="719"/>
        <v>0</v>
      </c>
      <c r="P545" s="100">
        <f t="shared" si="677"/>
        <v>0</v>
      </c>
      <c r="Q545" s="99">
        <f t="shared" si="720"/>
        <v>0.14710000000000001</v>
      </c>
      <c r="R545" s="8">
        <f t="shared" si="721"/>
        <v>1.0066625979999999</v>
      </c>
      <c r="S545" s="100">
        <f t="shared" si="722"/>
        <v>7.4932752999999996</v>
      </c>
      <c r="T545" s="100">
        <f t="shared" si="723"/>
        <v>0</v>
      </c>
      <c r="U545" s="109" t="str">
        <f t="shared" ref="U545" si="751">U544</f>
        <v>J=</v>
      </c>
      <c r="V545" s="140">
        <f t="shared" si="681"/>
        <v>45036</v>
      </c>
      <c r="W545" s="4"/>
      <c r="X545" s="4"/>
      <c r="Y545" s="4"/>
      <c r="AD545" s="5"/>
    </row>
    <row r="546" spans="1:135" x14ac:dyDescent="0.2">
      <c r="A546" s="103">
        <f t="shared" si="715"/>
        <v>45024</v>
      </c>
      <c r="B546" s="100">
        <f t="shared" si="712"/>
        <v>1132.6052359500002</v>
      </c>
      <c r="C546" s="3">
        <f t="shared" si="730"/>
        <v>1124.38231163</v>
      </c>
      <c r="D546" s="104">
        <f t="shared" si="725"/>
        <v>1056.4179999999999</v>
      </c>
      <c r="E546" s="137">
        <f>IF(DAY(A545)=$A$5,VLOOKUP(A545,[1]A!$E$15:$G$200,3),E545)</f>
        <v>1056.896</v>
      </c>
      <c r="F546" s="105">
        <f t="shared" si="726"/>
        <v>44978</v>
      </c>
      <c r="G546" s="159">
        <f t="shared" si="727"/>
        <v>4.5247241148871353E-4</v>
      </c>
      <c r="H546" s="106">
        <f t="shared" si="716"/>
        <v>19</v>
      </c>
      <c r="I546" s="106">
        <f t="shared" si="717"/>
        <v>31</v>
      </c>
      <c r="J546" s="100">
        <f t="shared" si="718"/>
        <v>1.0002772975191281</v>
      </c>
      <c r="K546" s="3">
        <v>1</v>
      </c>
      <c r="L546" s="100">
        <f t="shared" si="679"/>
        <v>1.0002772900000001</v>
      </c>
      <c r="M546" s="100">
        <f t="shared" si="713"/>
        <v>1124.6940916000001</v>
      </c>
      <c r="N546" s="24">
        <f t="shared" si="728"/>
        <v>0</v>
      </c>
      <c r="O546" s="99">
        <f t="shared" si="719"/>
        <v>0</v>
      </c>
      <c r="P546" s="100">
        <f t="shared" si="677"/>
        <v>0</v>
      </c>
      <c r="Q546" s="99">
        <f t="shared" si="720"/>
        <v>0.14710000000000001</v>
      </c>
      <c r="R546" s="8">
        <f t="shared" si="721"/>
        <v>1.007034041</v>
      </c>
      <c r="S546" s="100">
        <f t="shared" si="722"/>
        <v>7.9111443499999998</v>
      </c>
      <c r="T546" s="100">
        <f t="shared" si="723"/>
        <v>0</v>
      </c>
      <c r="U546" s="109" t="str">
        <f t="shared" ref="U546" si="752">U545</f>
        <v>J=</v>
      </c>
      <c r="V546" s="140">
        <f t="shared" si="681"/>
        <v>45036</v>
      </c>
      <c r="W546" s="4"/>
      <c r="X546" s="4"/>
      <c r="Y546" s="4"/>
      <c r="AD546" s="5"/>
    </row>
    <row r="547" spans="1:135" x14ac:dyDescent="0.2">
      <c r="A547" s="103">
        <f t="shared" si="715"/>
        <v>45025</v>
      </c>
      <c r="B547" s="100">
        <f t="shared" si="712"/>
        <v>1133.0396873300001</v>
      </c>
      <c r="C547" s="3">
        <f t="shared" si="730"/>
        <v>1124.38231163</v>
      </c>
      <c r="D547" s="104">
        <f t="shared" si="725"/>
        <v>1056.4179999999999</v>
      </c>
      <c r="E547" s="137">
        <f>IF(DAY(A546)=$A$5,VLOOKUP(A546,[1]A!$E$15:$G$200,3),E546)</f>
        <v>1056.896</v>
      </c>
      <c r="F547" s="105">
        <f t="shared" si="726"/>
        <v>44978</v>
      </c>
      <c r="G547" s="159">
        <f t="shared" si="727"/>
        <v>4.5247241148871353E-4</v>
      </c>
      <c r="H547" s="106">
        <f t="shared" si="716"/>
        <v>20</v>
      </c>
      <c r="I547" s="106">
        <f t="shared" si="717"/>
        <v>31</v>
      </c>
      <c r="J547" s="100">
        <f t="shared" si="718"/>
        <v>1.0002918942552368</v>
      </c>
      <c r="K547" s="3">
        <v>1</v>
      </c>
      <c r="L547" s="100">
        <f t="shared" si="679"/>
        <v>1.00029189</v>
      </c>
      <c r="M547" s="100">
        <f t="shared" si="713"/>
        <v>1124.71050758</v>
      </c>
      <c r="N547" s="24">
        <f t="shared" si="728"/>
        <v>0</v>
      </c>
      <c r="O547" s="99">
        <f t="shared" si="719"/>
        <v>0</v>
      </c>
      <c r="P547" s="100">
        <f t="shared" si="677"/>
        <v>0</v>
      </c>
      <c r="Q547" s="99">
        <f t="shared" si="720"/>
        <v>0.14710000000000001</v>
      </c>
      <c r="R547" s="8">
        <f t="shared" si="721"/>
        <v>1.007405621</v>
      </c>
      <c r="S547" s="100">
        <f t="shared" si="722"/>
        <v>8.3291797499999998</v>
      </c>
      <c r="T547" s="100">
        <f t="shared" si="723"/>
        <v>0</v>
      </c>
      <c r="U547" s="109" t="str">
        <f t="shared" ref="U547" si="753">U546</f>
        <v>J=</v>
      </c>
      <c r="V547" s="140">
        <f t="shared" si="681"/>
        <v>45036</v>
      </c>
      <c r="W547" s="4"/>
      <c r="X547" s="4"/>
      <c r="Y547" s="4"/>
      <c r="AD547" s="5"/>
    </row>
    <row r="548" spans="1:135" x14ac:dyDescent="0.2">
      <c r="A548" s="103">
        <f t="shared" si="715"/>
        <v>45026</v>
      </c>
      <c r="B548" s="100">
        <f t="shared" si="712"/>
        <v>1133.4743061199999</v>
      </c>
      <c r="C548" s="3">
        <f t="shared" si="730"/>
        <v>1124.38231163</v>
      </c>
      <c r="D548" s="104">
        <f t="shared" si="725"/>
        <v>1056.4179999999999</v>
      </c>
      <c r="E548" s="137">
        <f>IF(DAY(A547)=$A$5,VLOOKUP(A547,[1]A!$E$15:$G$200,3),E547)</f>
        <v>1056.896</v>
      </c>
      <c r="F548" s="105">
        <f t="shared" si="726"/>
        <v>44978</v>
      </c>
      <c r="G548" s="159">
        <f t="shared" si="727"/>
        <v>4.5247241148871353E-4</v>
      </c>
      <c r="H548" s="106">
        <f t="shared" si="716"/>
        <v>21</v>
      </c>
      <c r="I548" s="106">
        <f t="shared" si="717"/>
        <v>31</v>
      </c>
      <c r="J548" s="100">
        <f t="shared" si="718"/>
        <v>1.0003064912043511</v>
      </c>
      <c r="K548" s="3">
        <v>1</v>
      </c>
      <c r="L548" s="100">
        <f t="shared" si="679"/>
        <v>1.00030649</v>
      </c>
      <c r="M548" s="100">
        <f t="shared" si="713"/>
        <v>1124.7269235599999</v>
      </c>
      <c r="N548" s="24">
        <f t="shared" si="728"/>
        <v>0</v>
      </c>
      <c r="O548" s="99">
        <f t="shared" si="719"/>
        <v>0</v>
      </c>
      <c r="P548" s="100">
        <f t="shared" si="677"/>
        <v>0</v>
      </c>
      <c r="Q548" s="99">
        <f t="shared" si="720"/>
        <v>0.14710000000000001</v>
      </c>
      <c r="R548" s="8">
        <f t="shared" si="721"/>
        <v>1.007777339</v>
      </c>
      <c r="S548" s="100">
        <f t="shared" si="722"/>
        <v>8.7473825600000001</v>
      </c>
      <c r="T548" s="100">
        <f t="shared" si="723"/>
        <v>0</v>
      </c>
      <c r="U548" s="109" t="str">
        <f t="shared" ref="U548" si="754">U547</f>
        <v>J=</v>
      </c>
      <c r="V548" s="140">
        <f t="shared" si="681"/>
        <v>45036</v>
      </c>
      <c r="W548" s="4"/>
      <c r="X548" s="4"/>
      <c r="Y548" s="4"/>
      <c r="AD548" s="5"/>
    </row>
    <row r="549" spans="1:135" x14ac:dyDescent="0.2">
      <c r="A549" s="103">
        <f t="shared" si="715"/>
        <v>45027</v>
      </c>
      <c r="B549" s="100">
        <f t="shared" si="712"/>
        <v>1133.9090787499999</v>
      </c>
      <c r="C549" s="3">
        <f t="shared" si="730"/>
        <v>1124.38231163</v>
      </c>
      <c r="D549" s="104">
        <f t="shared" si="725"/>
        <v>1056.4179999999999</v>
      </c>
      <c r="E549" s="137">
        <f>IF(DAY(A548)=$A$5,VLOOKUP(A548,[1]A!$E$15:$G$200,3),E548)</f>
        <v>1056.896</v>
      </c>
      <c r="F549" s="105">
        <f t="shared" si="726"/>
        <v>44978</v>
      </c>
      <c r="G549" s="159">
        <f t="shared" si="727"/>
        <v>4.5247241148871353E-4</v>
      </c>
      <c r="H549" s="106">
        <f t="shared" si="716"/>
        <v>22</v>
      </c>
      <c r="I549" s="106">
        <f t="shared" si="717"/>
        <v>31</v>
      </c>
      <c r="J549" s="100">
        <f t="shared" si="718"/>
        <v>1.0003210883664742</v>
      </c>
      <c r="K549" s="3">
        <v>1</v>
      </c>
      <c r="L549" s="100">
        <f t="shared" si="679"/>
        <v>1.00032108</v>
      </c>
      <c r="M549" s="100">
        <f t="shared" si="713"/>
        <v>1124.7433283</v>
      </c>
      <c r="N549" s="24">
        <f t="shared" si="728"/>
        <v>0</v>
      </c>
      <c r="O549" s="99">
        <f t="shared" si="719"/>
        <v>0</v>
      </c>
      <c r="P549" s="100">
        <f t="shared" si="677"/>
        <v>0</v>
      </c>
      <c r="Q549" s="99">
        <f t="shared" si="720"/>
        <v>0.14710000000000001</v>
      </c>
      <c r="R549" s="8">
        <f t="shared" si="721"/>
        <v>1.0081491929999999</v>
      </c>
      <c r="S549" s="100">
        <f t="shared" si="722"/>
        <v>9.1657504500000009</v>
      </c>
      <c r="T549" s="100">
        <f t="shared" si="723"/>
        <v>0</v>
      </c>
      <c r="U549" s="109" t="str">
        <f t="shared" ref="U549" si="755">U548</f>
        <v>J=</v>
      </c>
      <c r="V549" s="140">
        <f t="shared" si="681"/>
        <v>45036</v>
      </c>
      <c r="W549" s="4"/>
      <c r="X549" s="4"/>
      <c r="Y549" s="4"/>
      <c r="AD549" s="5"/>
    </row>
    <row r="550" spans="1:135" x14ac:dyDescent="0.2">
      <c r="A550" s="103">
        <f t="shared" si="715"/>
        <v>45028</v>
      </c>
      <c r="B550" s="100">
        <f t="shared" si="712"/>
        <v>1134.3440301399999</v>
      </c>
      <c r="C550" s="3">
        <f t="shared" si="730"/>
        <v>1124.38231163</v>
      </c>
      <c r="D550" s="104">
        <f t="shared" si="725"/>
        <v>1056.4179999999999</v>
      </c>
      <c r="E550" s="137">
        <f>IF(DAY(A549)=$A$5,VLOOKUP(A549,[1]A!$E$15:$G$200,3),E549)</f>
        <v>1056.896</v>
      </c>
      <c r="F550" s="105">
        <f t="shared" si="726"/>
        <v>44978</v>
      </c>
      <c r="G550" s="159">
        <f t="shared" si="727"/>
        <v>4.5247241148871353E-4</v>
      </c>
      <c r="H550" s="106">
        <f t="shared" si="716"/>
        <v>23</v>
      </c>
      <c r="I550" s="106">
        <f t="shared" si="717"/>
        <v>31</v>
      </c>
      <c r="J550" s="100">
        <f t="shared" si="718"/>
        <v>1.0003356857416092</v>
      </c>
      <c r="K550" s="3">
        <v>1</v>
      </c>
      <c r="L550" s="100">
        <f t="shared" si="679"/>
        <v>1.0003356800000001</v>
      </c>
      <c r="M550" s="100">
        <f t="shared" si="713"/>
        <v>1124.7597442799999</v>
      </c>
      <c r="N550" s="24">
        <f t="shared" si="728"/>
        <v>0</v>
      </c>
      <c r="O550" s="99">
        <f t="shared" si="719"/>
        <v>0</v>
      </c>
      <c r="P550" s="100">
        <f t="shared" si="677"/>
        <v>0</v>
      </c>
      <c r="Q550" s="99">
        <f t="shared" si="720"/>
        <v>0.14710000000000001</v>
      </c>
      <c r="R550" s="8">
        <f t="shared" si="721"/>
        <v>1.008521185</v>
      </c>
      <c r="S550" s="100">
        <f t="shared" si="722"/>
        <v>9.5842858599999996</v>
      </c>
      <c r="T550" s="100">
        <f t="shared" si="723"/>
        <v>0</v>
      </c>
      <c r="U550" s="109" t="str">
        <f t="shared" ref="U550" si="756">U549</f>
        <v>J=</v>
      </c>
      <c r="V550" s="140">
        <f t="shared" si="681"/>
        <v>45036</v>
      </c>
      <c r="W550" s="4"/>
      <c r="X550" s="4"/>
      <c r="Y550" s="4"/>
      <c r="AD550" s="5"/>
    </row>
    <row r="551" spans="1:135" x14ac:dyDescent="0.2">
      <c r="A551" s="103">
        <f t="shared" si="715"/>
        <v>45029</v>
      </c>
      <c r="B551" s="100">
        <f t="shared" si="712"/>
        <v>1134.7791478300001</v>
      </c>
      <c r="C551" s="3">
        <f t="shared" si="730"/>
        <v>1124.38231163</v>
      </c>
      <c r="D551" s="104">
        <f t="shared" si="725"/>
        <v>1056.4179999999999</v>
      </c>
      <c r="E551" s="137">
        <f>IF(DAY(A550)=$A$5,VLOOKUP(A550,[1]A!$E$15:$G$200,3),E550)</f>
        <v>1056.896</v>
      </c>
      <c r="F551" s="105">
        <f t="shared" si="726"/>
        <v>44978</v>
      </c>
      <c r="G551" s="159">
        <f t="shared" si="727"/>
        <v>4.5247241148871353E-4</v>
      </c>
      <c r="H551" s="106">
        <f t="shared" si="716"/>
        <v>24</v>
      </c>
      <c r="I551" s="106">
        <f t="shared" si="717"/>
        <v>31</v>
      </c>
      <c r="J551" s="100">
        <f t="shared" si="718"/>
        <v>1.0003502833297591</v>
      </c>
      <c r="K551" s="3">
        <v>1</v>
      </c>
      <c r="L551" s="100">
        <f t="shared" si="679"/>
        <v>1.0003502799999999</v>
      </c>
      <c r="M551" s="100">
        <f t="shared" si="713"/>
        <v>1124.7761602600001</v>
      </c>
      <c r="N551" s="24">
        <f t="shared" si="728"/>
        <v>0</v>
      </c>
      <c r="O551" s="99">
        <f t="shared" si="719"/>
        <v>0</v>
      </c>
      <c r="P551" s="100">
        <f t="shared" si="677"/>
        <v>0</v>
      </c>
      <c r="Q551" s="99">
        <f t="shared" si="720"/>
        <v>0.14710000000000001</v>
      </c>
      <c r="R551" s="8">
        <f t="shared" si="721"/>
        <v>1.008893314</v>
      </c>
      <c r="S551" s="100">
        <f t="shared" si="722"/>
        <v>10.00298757</v>
      </c>
      <c r="T551" s="100">
        <f t="shared" si="723"/>
        <v>0</v>
      </c>
      <c r="U551" s="109" t="str">
        <f t="shared" ref="U551" si="757">U550</f>
        <v>J=</v>
      </c>
      <c r="V551" s="140">
        <f t="shared" si="681"/>
        <v>45036</v>
      </c>
      <c r="W551" s="4"/>
      <c r="X551" s="4"/>
      <c r="Y551" s="4"/>
      <c r="AD551" s="5"/>
    </row>
    <row r="552" spans="1:135" x14ac:dyDescent="0.2">
      <c r="A552" s="103">
        <f t="shared" si="715"/>
        <v>45030</v>
      </c>
      <c r="B552" s="100">
        <f t="shared" si="712"/>
        <v>1135.21443183</v>
      </c>
      <c r="C552" s="3">
        <f t="shared" si="730"/>
        <v>1124.38231163</v>
      </c>
      <c r="D552" s="104">
        <f t="shared" si="725"/>
        <v>1056.4179999999999</v>
      </c>
      <c r="E552" s="137">
        <f>IF(DAY(A551)=$A$5,VLOOKUP(A551,[1]A!$E$15:$G$200,3),E551)</f>
        <v>1056.896</v>
      </c>
      <c r="F552" s="105">
        <f t="shared" si="726"/>
        <v>44978</v>
      </c>
      <c r="G552" s="159">
        <f t="shared" si="727"/>
        <v>4.5247241148871353E-4</v>
      </c>
      <c r="H552" s="106">
        <f t="shared" si="716"/>
        <v>25</v>
      </c>
      <c r="I552" s="106">
        <f t="shared" si="717"/>
        <v>31</v>
      </c>
      <c r="J552" s="100">
        <f t="shared" si="718"/>
        <v>1.0003648811309271</v>
      </c>
      <c r="K552" s="3">
        <v>1</v>
      </c>
      <c r="L552" s="100">
        <f t="shared" si="679"/>
        <v>1.00036488</v>
      </c>
      <c r="M552" s="100">
        <f t="shared" si="713"/>
        <v>1124.79257624</v>
      </c>
      <c r="N552" s="24">
        <f t="shared" si="728"/>
        <v>0</v>
      </c>
      <c r="O552" s="99">
        <f t="shared" si="719"/>
        <v>0</v>
      </c>
      <c r="P552" s="100">
        <f t="shared" si="677"/>
        <v>0</v>
      </c>
      <c r="Q552" s="99">
        <f t="shared" si="720"/>
        <v>0.14710000000000001</v>
      </c>
      <c r="R552" s="8">
        <f t="shared" si="721"/>
        <v>1.0092655800000001</v>
      </c>
      <c r="S552" s="100">
        <f t="shared" si="722"/>
        <v>10.42185559</v>
      </c>
      <c r="T552" s="100">
        <f t="shared" si="723"/>
        <v>0</v>
      </c>
      <c r="U552" s="109" t="str">
        <f t="shared" ref="U552" si="758">U551</f>
        <v>J=</v>
      </c>
      <c r="V552" s="140">
        <f t="shared" si="681"/>
        <v>45036</v>
      </c>
      <c r="W552" s="4"/>
      <c r="X552" s="4"/>
      <c r="Y552" s="4"/>
      <c r="AD552" s="5"/>
    </row>
    <row r="553" spans="1:135" x14ac:dyDescent="0.2">
      <c r="A553" s="103">
        <f t="shared" si="715"/>
        <v>45031</v>
      </c>
      <c r="B553" s="100">
        <f t="shared" si="712"/>
        <v>1135.6498719399999</v>
      </c>
      <c r="C553" s="3">
        <f t="shared" si="730"/>
        <v>1124.38231163</v>
      </c>
      <c r="D553" s="104">
        <f t="shared" si="725"/>
        <v>1056.4179999999999</v>
      </c>
      <c r="E553" s="137">
        <f>IF(DAY(A552)=$A$5,VLOOKUP(A552,[1]A!$E$15:$G$200,3),E552)</f>
        <v>1056.896</v>
      </c>
      <c r="F553" s="105">
        <f t="shared" si="726"/>
        <v>44978</v>
      </c>
      <c r="G553" s="159">
        <f t="shared" si="727"/>
        <v>4.5247241148871353E-4</v>
      </c>
      <c r="H553" s="106">
        <f t="shared" si="716"/>
        <v>26</v>
      </c>
      <c r="I553" s="106">
        <f t="shared" si="717"/>
        <v>31</v>
      </c>
      <c r="J553" s="100">
        <f t="shared" si="718"/>
        <v>1.0003794791451164</v>
      </c>
      <c r="K553" s="3">
        <v>1</v>
      </c>
      <c r="L553" s="100">
        <f t="shared" si="679"/>
        <v>1.0003794699999999</v>
      </c>
      <c r="M553" s="100">
        <f t="shared" si="713"/>
        <v>1124.8089809799999</v>
      </c>
      <c r="N553" s="24">
        <f t="shared" si="728"/>
        <v>0</v>
      </c>
      <c r="O553" s="99">
        <f t="shared" si="719"/>
        <v>0</v>
      </c>
      <c r="P553" s="100">
        <f t="shared" si="677"/>
        <v>0</v>
      </c>
      <c r="Q553" s="99">
        <f t="shared" si="720"/>
        <v>0.14710000000000001</v>
      </c>
      <c r="R553" s="8">
        <f t="shared" si="721"/>
        <v>1.009637984</v>
      </c>
      <c r="S553" s="100">
        <f t="shared" si="722"/>
        <v>10.840890959999999</v>
      </c>
      <c r="T553" s="100">
        <f t="shared" si="723"/>
        <v>0</v>
      </c>
      <c r="U553" s="109" t="str">
        <f t="shared" ref="U553" si="759">U552</f>
        <v>J=</v>
      </c>
      <c r="V553" s="140">
        <f t="shared" si="681"/>
        <v>45036</v>
      </c>
      <c r="W553" s="4"/>
      <c r="X553" s="4"/>
      <c r="Y553" s="4"/>
      <c r="AD553" s="5"/>
    </row>
    <row r="554" spans="1:135" x14ac:dyDescent="0.2">
      <c r="A554" s="103">
        <f t="shared" si="715"/>
        <v>45032</v>
      </c>
      <c r="B554" s="100">
        <f t="shared" si="712"/>
        <v>1136.08548971</v>
      </c>
      <c r="C554" s="3">
        <f t="shared" si="730"/>
        <v>1124.38231163</v>
      </c>
      <c r="D554" s="104">
        <f t="shared" si="725"/>
        <v>1056.4179999999999</v>
      </c>
      <c r="E554" s="137">
        <f>IF(DAY(A553)=$A$5,VLOOKUP(A553,[1]A!$E$15:$G$200,3),E553)</f>
        <v>1056.896</v>
      </c>
      <c r="F554" s="105">
        <f t="shared" si="726"/>
        <v>44978</v>
      </c>
      <c r="G554" s="159">
        <f t="shared" si="727"/>
        <v>4.5247241148871353E-4</v>
      </c>
      <c r="H554" s="106">
        <f t="shared" si="716"/>
        <v>27</v>
      </c>
      <c r="I554" s="106">
        <f t="shared" si="717"/>
        <v>31</v>
      </c>
      <c r="J554" s="100">
        <f t="shared" si="718"/>
        <v>1.0003940773723297</v>
      </c>
      <c r="K554" s="3">
        <v>1</v>
      </c>
      <c r="L554" s="100">
        <f t="shared" si="679"/>
        <v>1.00039407</v>
      </c>
      <c r="M554" s="100">
        <f t="shared" si="713"/>
        <v>1124.82539696</v>
      </c>
      <c r="N554" s="24">
        <f t="shared" si="728"/>
        <v>0</v>
      </c>
      <c r="O554" s="99">
        <f t="shared" si="719"/>
        <v>0</v>
      </c>
      <c r="P554" s="100">
        <f t="shared" ref="P554:P617" si="760">IF(O554&gt;0,TRUNC(O554*M554,8),0)</f>
        <v>0</v>
      </c>
      <c r="Q554" s="99">
        <f t="shared" si="720"/>
        <v>0.14710000000000001</v>
      </c>
      <c r="R554" s="8">
        <f t="shared" si="721"/>
        <v>1.010010525</v>
      </c>
      <c r="S554" s="100">
        <f t="shared" si="722"/>
        <v>11.26009275</v>
      </c>
      <c r="T554" s="100">
        <f t="shared" si="723"/>
        <v>0</v>
      </c>
      <c r="U554" s="109" t="str">
        <f t="shared" ref="U554" si="761">U553</f>
        <v>J=</v>
      </c>
      <c r="V554" s="140">
        <f t="shared" si="681"/>
        <v>45036</v>
      </c>
      <c r="W554" s="4"/>
      <c r="X554" s="4"/>
      <c r="Y554" s="4"/>
      <c r="AD554" s="5"/>
    </row>
    <row r="555" spans="1:135" x14ac:dyDescent="0.2">
      <c r="A555" s="103">
        <f t="shared" si="715"/>
        <v>45033</v>
      </c>
      <c r="B555" s="100">
        <f t="shared" si="712"/>
        <v>1136.52127382</v>
      </c>
      <c r="C555" s="3">
        <f t="shared" si="730"/>
        <v>1124.38231163</v>
      </c>
      <c r="D555" s="104">
        <f t="shared" si="725"/>
        <v>1056.4179999999999</v>
      </c>
      <c r="E555" s="137">
        <f>IF(DAY(A554)=$A$5,VLOOKUP(A554,[1]A!$E$15:$G$200,3),E554)</f>
        <v>1056.896</v>
      </c>
      <c r="F555" s="105">
        <f t="shared" si="726"/>
        <v>44978</v>
      </c>
      <c r="G555" s="159">
        <f t="shared" si="727"/>
        <v>4.5247241148871353E-4</v>
      </c>
      <c r="H555" s="106">
        <f t="shared" si="716"/>
        <v>28</v>
      </c>
      <c r="I555" s="106">
        <f t="shared" si="717"/>
        <v>31</v>
      </c>
      <c r="J555" s="100">
        <f t="shared" si="718"/>
        <v>1.0004086758125705</v>
      </c>
      <c r="K555" s="3">
        <v>1</v>
      </c>
      <c r="L555" s="100">
        <f t="shared" ref="L555:L618" si="762">TRUNC(J555*K555,8)</f>
        <v>1.0004086700000001</v>
      </c>
      <c r="M555" s="100">
        <f t="shared" si="713"/>
        <v>1124.84181294</v>
      </c>
      <c r="N555" s="24">
        <f t="shared" si="728"/>
        <v>0</v>
      </c>
      <c r="O555" s="99">
        <f t="shared" si="719"/>
        <v>0</v>
      </c>
      <c r="P555" s="100">
        <f t="shared" si="760"/>
        <v>0</v>
      </c>
      <c r="Q555" s="99">
        <f t="shared" si="720"/>
        <v>0.14710000000000001</v>
      </c>
      <c r="R555" s="8">
        <f t="shared" si="721"/>
        <v>1.010383203</v>
      </c>
      <c r="S555" s="100">
        <f t="shared" si="722"/>
        <v>11.679460880000001</v>
      </c>
      <c r="T555" s="100">
        <f t="shared" si="723"/>
        <v>0</v>
      </c>
      <c r="U555" s="109" t="str">
        <f t="shared" ref="U555" si="763">U554</f>
        <v>J=</v>
      </c>
      <c r="V555" s="140">
        <f t="shared" ref="V555:V618" si="764">VLOOKUP(A554,$Y$10:$AG$62,9)</f>
        <v>45036</v>
      </c>
      <c r="W555" s="4"/>
      <c r="X555" s="4"/>
      <c r="Y555" s="4"/>
      <c r="AD555" s="5"/>
    </row>
    <row r="556" spans="1:135" x14ac:dyDescent="0.2">
      <c r="A556" s="103">
        <f t="shared" si="715"/>
        <v>45034</v>
      </c>
      <c r="B556" s="100">
        <f t="shared" si="712"/>
        <v>1136.9572254100001</v>
      </c>
      <c r="C556" s="3">
        <f t="shared" si="730"/>
        <v>1124.38231163</v>
      </c>
      <c r="D556" s="104">
        <f t="shared" si="725"/>
        <v>1056.4179999999999</v>
      </c>
      <c r="E556" s="137">
        <f>IF(DAY(A555)=$A$5,VLOOKUP(A555,[1]A!$E$15:$G$200,3),E555)</f>
        <v>1056.896</v>
      </c>
      <c r="F556" s="105">
        <f t="shared" si="726"/>
        <v>44978</v>
      </c>
      <c r="G556" s="159">
        <f t="shared" si="727"/>
        <v>4.5247241148871353E-4</v>
      </c>
      <c r="H556" s="106">
        <f t="shared" si="716"/>
        <v>29</v>
      </c>
      <c r="I556" s="106">
        <f t="shared" si="717"/>
        <v>31</v>
      </c>
      <c r="J556" s="100">
        <f t="shared" si="718"/>
        <v>1.0004232744658419</v>
      </c>
      <c r="K556" s="3">
        <v>1</v>
      </c>
      <c r="L556" s="100">
        <f t="shared" si="762"/>
        <v>1.00042327</v>
      </c>
      <c r="M556" s="100">
        <f t="shared" si="713"/>
        <v>1124.85822893</v>
      </c>
      <c r="N556" s="24">
        <f t="shared" si="728"/>
        <v>0</v>
      </c>
      <c r="O556" s="99">
        <f t="shared" si="719"/>
        <v>0</v>
      </c>
      <c r="P556" s="100">
        <f t="shared" si="760"/>
        <v>0</v>
      </c>
      <c r="Q556" s="99">
        <f t="shared" si="720"/>
        <v>0.14710000000000001</v>
      </c>
      <c r="R556" s="8">
        <f t="shared" si="721"/>
        <v>1.010756019</v>
      </c>
      <c r="S556" s="100">
        <f t="shared" si="722"/>
        <v>12.09899648</v>
      </c>
      <c r="T556" s="100">
        <f t="shared" si="723"/>
        <v>0</v>
      </c>
      <c r="U556" s="109" t="str">
        <f t="shared" ref="U556" si="765">U555</f>
        <v>J=</v>
      </c>
      <c r="V556" s="140">
        <f t="shared" si="764"/>
        <v>45036</v>
      </c>
      <c r="W556" s="25"/>
      <c r="X556" s="4"/>
      <c r="Y556" s="4"/>
      <c r="AA556" s="14"/>
      <c r="AB556" s="14"/>
      <c r="AC556" s="14"/>
      <c r="AD556" s="15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</row>
    <row r="557" spans="1:135" x14ac:dyDescent="0.2">
      <c r="A557" s="103">
        <f t="shared" si="715"/>
        <v>45035</v>
      </c>
      <c r="B557" s="100">
        <f t="shared" si="712"/>
        <v>1137.39334446</v>
      </c>
      <c r="C557" s="3">
        <f t="shared" si="730"/>
        <v>1124.38231163</v>
      </c>
      <c r="D557" s="104">
        <f t="shared" si="725"/>
        <v>1056.4179999999999</v>
      </c>
      <c r="E557" s="137">
        <f>IF(DAY(A556)=$A$5,VLOOKUP(A556,[1]A!$E$15:$G$200,3),E556)</f>
        <v>1056.896</v>
      </c>
      <c r="F557" s="105">
        <f t="shared" si="726"/>
        <v>44978</v>
      </c>
      <c r="G557" s="159">
        <f t="shared" si="727"/>
        <v>4.5247241148871353E-4</v>
      </c>
      <c r="H557" s="106">
        <f t="shared" si="716"/>
        <v>30</v>
      </c>
      <c r="I557" s="106">
        <f t="shared" si="717"/>
        <v>31</v>
      </c>
      <c r="J557" s="100">
        <f t="shared" si="718"/>
        <v>1.0004378733321471</v>
      </c>
      <c r="K557" s="3">
        <v>1</v>
      </c>
      <c r="L557" s="100">
        <f t="shared" si="762"/>
        <v>1.0004378700000001</v>
      </c>
      <c r="M557" s="100">
        <f t="shared" si="713"/>
        <v>1124.8746449099999</v>
      </c>
      <c r="N557" s="24">
        <f t="shared" si="728"/>
        <v>0</v>
      </c>
      <c r="O557" s="99">
        <f t="shared" si="719"/>
        <v>0</v>
      </c>
      <c r="P557" s="100">
        <f t="shared" si="760"/>
        <v>0</v>
      </c>
      <c r="Q557" s="99">
        <f t="shared" si="720"/>
        <v>0.14710000000000001</v>
      </c>
      <c r="R557" s="8">
        <f t="shared" si="721"/>
        <v>1.0111289729999999</v>
      </c>
      <c r="S557" s="100">
        <f t="shared" si="722"/>
        <v>12.518699549999999</v>
      </c>
      <c r="T557" s="100">
        <f t="shared" si="723"/>
        <v>0</v>
      </c>
      <c r="U557" s="109" t="str">
        <f t="shared" ref="U557" si="766">U556</f>
        <v>J=</v>
      </c>
      <c r="V557" s="140">
        <f t="shared" si="764"/>
        <v>45036</v>
      </c>
      <c r="W557" s="4"/>
      <c r="X557" s="4"/>
      <c r="Y557" s="4"/>
      <c r="AD557" s="5"/>
    </row>
    <row r="558" spans="1:135" x14ac:dyDescent="0.2">
      <c r="A558" s="103">
        <f t="shared" si="715"/>
        <v>45036</v>
      </c>
      <c r="B558" s="100">
        <f t="shared" si="712"/>
        <v>1137.8296298600001</v>
      </c>
      <c r="C558" s="3">
        <f t="shared" si="730"/>
        <v>1124.38231163</v>
      </c>
      <c r="D558" s="104">
        <f t="shared" si="725"/>
        <v>1056.4179999999999</v>
      </c>
      <c r="E558" s="137">
        <f>IF(DAY(A557)=$A$5,VLOOKUP(A557,[1]A!$E$15:$G$200,3),E557)</f>
        <v>1056.896</v>
      </c>
      <c r="F558" s="105">
        <f t="shared" si="726"/>
        <v>44978</v>
      </c>
      <c r="G558" s="159">
        <f t="shared" si="727"/>
        <v>4.5247241148871353E-4</v>
      </c>
      <c r="H558" s="106">
        <f t="shared" si="716"/>
        <v>31</v>
      </c>
      <c r="I558" s="106">
        <f t="shared" si="717"/>
        <v>31</v>
      </c>
      <c r="J558" s="100">
        <f t="shared" si="718"/>
        <v>1.0004524724114887</v>
      </c>
      <c r="K558" s="3">
        <v>1</v>
      </c>
      <c r="L558" s="100">
        <f t="shared" si="762"/>
        <v>1.0004524699999999</v>
      </c>
      <c r="M558" s="100">
        <f t="shared" si="713"/>
        <v>1124.8910608900001</v>
      </c>
      <c r="N558" s="24">
        <f t="shared" si="728"/>
        <v>19</v>
      </c>
      <c r="O558" s="99">
        <f t="shared" si="719"/>
        <v>0</v>
      </c>
      <c r="P558" s="100">
        <f t="shared" si="760"/>
        <v>0</v>
      </c>
      <c r="Q558" s="99">
        <f t="shared" si="720"/>
        <v>0.14710000000000001</v>
      </c>
      <c r="R558" s="8">
        <f t="shared" si="721"/>
        <v>1.0115020640000001</v>
      </c>
      <c r="S558" s="100">
        <f t="shared" si="722"/>
        <v>12.93856897</v>
      </c>
      <c r="T558" s="100">
        <f t="shared" si="723"/>
        <v>12.93856897</v>
      </c>
      <c r="U558" s="109" t="str">
        <f t="shared" ref="U558" si="767">U557</f>
        <v>J=</v>
      </c>
      <c r="V558" s="140">
        <f t="shared" si="764"/>
        <v>45036</v>
      </c>
      <c r="W558" s="4"/>
      <c r="X558" s="4"/>
      <c r="Y558" s="4"/>
      <c r="AD558" s="5"/>
    </row>
    <row r="559" spans="1:135" x14ac:dyDescent="0.2">
      <c r="A559" s="103">
        <f t="shared" si="715"/>
        <v>45037</v>
      </c>
      <c r="B559" s="100">
        <f t="shared" si="712"/>
        <v>1125.4340746600001</v>
      </c>
      <c r="C559" s="3">
        <f t="shared" si="730"/>
        <v>1124.8910608900001</v>
      </c>
      <c r="D559" s="104">
        <f t="shared" si="725"/>
        <v>1056.896</v>
      </c>
      <c r="E559" s="137">
        <f>IF(DAY(A558)=$A$5,VLOOKUP(A558,[1]A!$E$15:$G$200,3),E558)</f>
        <v>1060.116</v>
      </c>
      <c r="F559" s="105">
        <f t="shared" si="726"/>
        <v>45006</v>
      </c>
      <c r="G559" s="159">
        <f t="shared" si="727"/>
        <v>3.0466573816156917E-3</v>
      </c>
      <c r="H559" s="106">
        <f t="shared" si="716"/>
        <v>1</v>
      </c>
      <c r="I559" s="106">
        <f t="shared" si="717"/>
        <v>30</v>
      </c>
      <c r="J559" s="100">
        <f t="shared" si="718"/>
        <v>1.0001014059987743</v>
      </c>
      <c r="K559" s="3">
        <v>1</v>
      </c>
      <c r="L559" s="100">
        <f t="shared" si="762"/>
        <v>1.0001013999999999</v>
      </c>
      <c r="M559" s="100">
        <f t="shared" si="713"/>
        <v>1125.00512484</v>
      </c>
      <c r="N559" s="24">
        <f t="shared" si="728"/>
        <v>0</v>
      </c>
      <c r="O559" s="99">
        <f t="shared" si="719"/>
        <v>0</v>
      </c>
      <c r="P559" s="100">
        <f t="shared" si="760"/>
        <v>0</v>
      </c>
      <c r="Q559" s="99">
        <f t="shared" si="720"/>
        <v>0.14710000000000001</v>
      </c>
      <c r="R559" s="8">
        <f t="shared" si="721"/>
        <v>1.000381287</v>
      </c>
      <c r="S559" s="100">
        <f t="shared" si="722"/>
        <v>0.42894981999999998</v>
      </c>
      <c r="T559" s="100">
        <f t="shared" si="723"/>
        <v>0</v>
      </c>
      <c r="U559" s="109" t="str">
        <f t="shared" ref="U559" si="768">U558</f>
        <v>J=</v>
      </c>
      <c r="V559" s="140">
        <f t="shared" si="764"/>
        <v>45066</v>
      </c>
      <c r="W559" s="4"/>
      <c r="X559" s="4"/>
      <c r="Y559" s="4"/>
      <c r="Z559" s="16"/>
      <c r="AD559" s="5"/>
    </row>
    <row r="560" spans="1:135" x14ac:dyDescent="0.2">
      <c r="A560" s="103">
        <f t="shared" si="715"/>
        <v>45038</v>
      </c>
      <c r="B560" s="100">
        <f t="shared" si="712"/>
        <v>1125.97736108</v>
      </c>
      <c r="C560" s="3">
        <f t="shared" si="730"/>
        <v>1124.8910608900001</v>
      </c>
      <c r="D560" s="104">
        <f t="shared" si="725"/>
        <v>1056.896</v>
      </c>
      <c r="E560" s="137">
        <f>IF(DAY(A559)=$A$5,VLOOKUP(A559,[1]A!$E$15:$G$200,3),E559)</f>
        <v>1060.116</v>
      </c>
      <c r="F560" s="105">
        <f t="shared" si="726"/>
        <v>45006</v>
      </c>
      <c r="G560" s="159">
        <f t="shared" si="727"/>
        <v>3.0466573816156917E-3</v>
      </c>
      <c r="H560" s="106">
        <f t="shared" si="716"/>
        <v>2</v>
      </c>
      <c r="I560" s="106">
        <f t="shared" si="717"/>
        <v>30</v>
      </c>
      <c r="J560" s="100">
        <f t="shared" si="718"/>
        <v>1.0002028222807253</v>
      </c>
      <c r="K560" s="3">
        <v>1</v>
      </c>
      <c r="L560" s="100">
        <f t="shared" si="762"/>
        <v>1.0002028199999999</v>
      </c>
      <c r="M560" s="100">
        <f t="shared" si="713"/>
        <v>1125.1192112900001</v>
      </c>
      <c r="N560" s="24">
        <f t="shared" si="728"/>
        <v>0</v>
      </c>
      <c r="O560" s="99">
        <f t="shared" si="719"/>
        <v>0</v>
      </c>
      <c r="P560" s="100">
        <f t="shared" si="760"/>
        <v>0</v>
      </c>
      <c r="Q560" s="99">
        <f t="shared" si="720"/>
        <v>0.14710000000000001</v>
      </c>
      <c r="R560" s="8">
        <f t="shared" si="721"/>
        <v>1.0007627189999999</v>
      </c>
      <c r="S560" s="100">
        <f t="shared" si="722"/>
        <v>0.85814979000000002</v>
      </c>
      <c r="T560" s="100">
        <f t="shared" si="723"/>
        <v>0</v>
      </c>
      <c r="U560" s="109" t="str">
        <f t="shared" ref="U560" si="769">U559</f>
        <v>J=</v>
      </c>
      <c r="V560" s="140">
        <f t="shared" si="764"/>
        <v>45066</v>
      </c>
      <c r="W560" s="4"/>
      <c r="X560" s="4"/>
      <c r="Y560" s="4"/>
      <c r="Z560" s="16"/>
      <c r="AD560" s="5"/>
    </row>
    <row r="561" spans="1:30" x14ac:dyDescent="0.2">
      <c r="A561" s="103">
        <f t="shared" si="715"/>
        <v>45039</v>
      </c>
      <c r="B561" s="100">
        <f t="shared" si="712"/>
        <v>1126.5208977</v>
      </c>
      <c r="C561" s="3">
        <f t="shared" si="730"/>
        <v>1124.8910608900001</v>
      </c>
      <c r="D561" s="104">
        <f t="shared" si="725"/>
        <v>1056.896</v>
      </c>
      <c r="E561" s="137">
        <f>IF(DAY(A560)=$A$5,VLOOKUP(A560,[1]A!$E$15:$G$200,3),E560)</f>
        <v>1060.116</v>
      </c>
      <c r="F561" s="105">
        <f t="shared" si="726"/>
        <v>45006</v>
      </c>
      <c r="G561" s="159">
        <f t="shared" si="727"/>
        <v>3.0466573816156917E-3</v>
      </c>
      <c r="H561" s="106">
        <f t="shared" si="716"/>
        <v>3</v>
      </c>
      <c r="I561" s="106">
        <f t="shared" si="717"/>
        <v>30</v>
      </c>
      <c r="J561" s="100">
        <f t="shared" si="718"/>
        <v>1.0003042488468956</v>
      </c>
      <c r="K561" s="3">
        <v>1</v>
      </c>
      <c r="L561" s="100">
        <f t="shared" si="762"/>
        <v>1.00030424</v>
      </c>
      <c r="M561" s="100">
        <f t="shared" si="713"/>
        <v>1125.2332977399999</v>
      </c>
      <c r="N561" s="24">
        <f t="shared" si="728"/>
        <v>0</v>
      </c>
      <c r="O561" s="99">
        <f t="shared" si="719"/>
        <v>0</v>
      </c>
      <c r="P561" s="100">
        <f t="shared" si="760"/>
        <v>0</v>
      </c>
      <c r="Q561" s="99">
        <f t="shared" si="720"/>
        <v>0.14710000000000001</v>
      </c>
      <c r="R561" s="8">
        <f t="shared" si="721"/>
        <v>1.0011442960000001</v>
      </c>
      <c r="S561" s="100">
        <f t="shared" si="722"/>
        <v>1.2875999600000001</v>
      </c>
      <c r="T561" s="100">
        <f t="shared" si="723"/>
        <v>0</v>
      </c>
      <c r="U561" s="109" t="str">
        <f t="shared" ref="U561" si="770">U560</f>
        <v>J=</v>
      </c>
      <c r="V561" s="140">
        <f t="shared" si="764"/>
        <v>45066</v>
      </c>
      <c r="W561" s="4"/>
      <c r="X561" s="4"/>
      <c r="Y561" s="4"/>
      <c r="Z561" s="16"/>
      <c r="AD561" s="5"/>
    </row>
    <row r="562" spans="1:30" x14ac:dyDescent="0.2">
      <c r="A562" s="103">
        <f t="shared" si="715"/>
        <v>45040</v>
      </c>
      <c r="B562" s="100">
        <f t="shared" si="712"/>
        <v>1127.0647082100002</v>
      </c>
      <c r="C562" s="3">
        <f t="shared" si="730"/>
        <v>1124.8910608900001</v>
      </c>
      <c r="D562" s="104">
        <f t="shared" si="725"/>
        <v>1056.896</v>
      </c>
      <c r="E562" s="137">
        <f>IF(DAY(A561)=$A$5,VLOOKUP(A561,[1]A!$E$15:$G$200,3),E561)</f>
        <v>1060.116</v>
      </c>
      <c r="F562" s="105">
        <f t="shared" si="726"/>
        <v>45006</v>
      </c>
      <c r="G562" s="159">
        <f t="shared" si="727"/>
        <v>3.0466573816156917E-3</v>
      </c>
      <c r="H562" s="106">
        <f t="shared" si="716"/>
        <v>4</v>
      </c>
      <c r="I562" s="106">
        <f t="shared" si="717"/>
        <v>30</v>
      </c>
      <c r="J562" s="100">
        <f t="shared" si="718"/>
        <v>1.0004056856983281</v>
      </c>
      <c r="K562" s="3">
        <v>1</v>
      </c>
      <c r="L562" s="100">
        <f t="shared" si="762"/>
        <v>1.0004056800000001</v>
      </c>
      <c r="M562" s="100">
        <f t="shared" si="713"/>
        <v>1125.3474066900001</v>
      </c>
      <c r="N562" s="24">
        <f t="shared" si="728"/>
        <v>0</v>
      </c>
      <c r="O562" s="99">
        <f t="shared" si="719"/>
        <v>0</v>
      </c>
      <c r="P562" s="100">
        <f t="shared" si="760"/>
        <v>0</v>
      </c>
      <c r="Q562" s="99">
        <f t="shared" si="720"/>
        <v>0.14710000000000001</v>
      </c>
      <c r="R562" s="8">
        <f t="shared" si="721"/>
        <v>1.0015260189999999</v>
      </c>
      <c r="S562" s="100">
        <f t="shared" si="722"/>
        <v>1.7173015199999999</v>
      </c>
      <c r="T562" s="100">
        <f t="shared" si="723"/>
        <v>0</v>
      </c>
      <c r="U562" s="109" t="str">
        <f t="shared" ref="U562" si="771">U561</f>
        <v>J=</v>
      </c>
      <c r="V562" s="140">
        <f t="shared" si="764"/>
        <v>45066</v>
      </c>
      <c r="W562" s="4"/>
      <c r="X562" s="4"/>
      <c r="Y562" s="4"/>
      <c r="Z562" s="16"/>
      <c r="AD562" s="5"/>
    </row>
    <row r="563" spans="1:30" x14ac:dyDescent="0.2">
      <c r="A563" s="103">
        <f t="shared" si="715"/>
        <v>45041</v>
      </c>
      <c r="B563" s="100">
        <f t="shared" si="712"/>
        <v>1127.6087803</v>
      </c>
      <c r="C563" s="3">
        <f t="shared" si="730"/>
        <v>1124.8910608900001</v>
      </c>
      <c r="D563" s="104">
        <f t="shared" si="725"/>
        <v>1056.896</v>
      </c>
      <c r="E563" s="137">
        <f>IF(DAY(A562)=$A$5,VLOOKUP(A562,[1]A!$E$15:$G$200,3),E562)</f>
        <v>1060.116</v>
      </c>
      <c r="F563" s="105">
        <f t="shared" si="726"/>
        <v>45006</v>
      </c>
      <c r="G563" s="159">
        <f t="shared" si="727"/>
        <v>3.0466573816156917E-3</v>
      </c>
      <c r="H563" s="106">
        <f t="shared" si="716"/>
        <v>5</v>
      </c>
      <c r="I563" s="106">
        <f t="shared" si="717"/>
        <v>30</v>
      </c>
      <c r="J563" s="100">
        <f t="shared" si="718"/>
        <v>1.000507132836066</v>
      </c>
      <c r="K563" s="3">
        <v>1</v>
      </c>
      <c r="L563" s="100">
        <f t="shared" si="762"/>
        <v>1.0005071299999999</v>
      </c>
      <c r="M563" s="100">
        <f t="shared" si="713"/>
        <v>1125.46152689</v>
      </c>
      <c r="N563" s="24">
        <f t="shared" si="728"/>
        <v>0</v>
      </c>
      <c r="O563" s="99">
        <f t="shared" si="719"/>
        <v>0</v>
      </c>
      <c r="P563" s="100">
        <f t="shared" si="760"/>
        <v>0</v>
      </c>
      <c r="Q563" s="99">
        <f t="shared" si="720"/>
        <v>0.14710000000000001</v>
      </c>
      <c r="R563" s="8">
        <f t="shared" si="721"/>
        <v>1.001907887</v>
      </c>
      <c r="S563" s="100">
        <f t="shared" si="722"/>
        <v>2.1472534099999998</v>
      </c>
      <c r="T563" s="100">
        <f t="shared" si="723"/>
        <v>0</v>
      </c>
      <c r="U563" s="109" t="str">
        <f t="shared" ref="U563" si="772">U562</f>
        <v>J=</v>
      </c>
      <c r="V563" s="140">
        <f t="shared" si="764"/>
        <v>45066</v>
      </c>
      <c r="W563" s="4"/>
      <c r="X563" s="4"/>
      <c r="Y563" s="4"/>
      <c r="Z563" s="16"/>
      <c r="AD563" s="5"/>
    </row>
    <row r="564" spans="1:30" x14ac:dyDescent="0.2">
      <c r="A564" s="103">
        <f t="shared" si="715"/>
        <v>45042</v>
      </c>
      <c r="B564" s="100">
        <f t="shared" si="712"/>
        <v>1128.15311516</v>
      </c>
      <c r="C564" s="3">
        <f t="shared" si="730"/>
        <v>1124.8910608900001</v>
      </c>
      <c r="D564" s="104">
        <f t="shared" si="725"/>
        <v>1056.896</v>
      </c>
      <c r="E564" s="137">
        <f>IF(DAY(A563)=$A$5,VLOOKUP(A563,[1]A!$E$15:$G$200,3),E563)</f>
        <v>1060.116</v>
      </c>
      <c r="F564" s="105">
        <f t="shared" si="726"/>
        <v>45006</v>
      </c>
      <c r="G564" s="159">
        <f t="shared" si="727"/>
        <v>3.0466573816156917E-3</v>
      </c>
      <c r="H564" s="106">
        <f t="shared" si="716"/>
        <v>6</v>
      </c>
      <c r="I564" s="106">
        <f t="shared" si="717"/>
        <v>30</v>
      </c>
      <c r="J564" s="100">
        <f t="shared" si="718"/>
        <v>1.0006085902611521</v>
      </c>
      <c r="K564" s="3">
        <v>1</v>
      </c>
      <c r="L564" s="100">
        <f t="shared" si="762"/>
        <v>1.0006085899999999</v>
      </c>
      <c r="M564" s="100">
        <f t="shared" si="713"/>
        <v>1125.57565834</v>
      </c>
      <c r="N564" s="24">
        <f t="shared" si="728"/>
        <v>0</v>
      </c>
      <c r="O564" s="99">
        <f t="shared" si="719"/>
        <v>0</v>
      </c>
      <c r="P564" s="100">
        <f t="shared" si="760"/>
        <v>0</v>
      </c>
      <c r="Q564" s="99">
        <f t="shared" si="720"/>
        <v>0.14710000000000001</v>
      </c>
      <c r="R564" s="8">
        <f t="shared" si="721"/>
        <v>1.0022899009999999</v>
      </c>
      <c r="S564" s="100">
        <f t="shared" si="722"/>
        <v>2.5774568200000001</v>
      </c>
      <c r="T564" s="100">
        <f t="shared" si="723"/>
        <v>0</v>
      </c>
      <c r="U564" s="109" t="str">
        <f t="shared" ref="U564" si="773">U563</f>
        <v>J=</v>
      </c>
      <c r="V564" s="140">
        <f t="shared" si="764"/>
        <v>45066</v>
      </c>
      <c r="W564" s="4"/>
      <c r="X564" s="4"/>
      <c r="Y564" s="4"/>
      <c r="Z564" s="16"/>
      <c r="AD564" s="5"/>
    </row>
    <row r="565" spans="1:30" x14ac:dyDescent="0.2">
      <c r="A565" s="103">
        <f t="shared" si="715"/>
        <v>45043</v>
      </c>
      <c r="B565" s="100">
        <f t="shared" si="712"/>
        <v>1128.69770156</v>
      </c>
      <c r="C565" s="3">
        <f t="shared" si="730"/>
        <v>1124.8910608900001</v>
      </c>
      <c r="D565" s="104">
        <f t="shared" si="725"/>
        <v>1056.896</v>
      </c>
      <c r="E565" s="137">
        <f>IF(DAY(A564)=$A$5,VLOOKUP(A564,[1]A!$E$15:$G$200,3),E564)</f>
        <v>1060.116</v>
      </c>
      <c r="F565" s="105">
        <f t="shared" si="726"/>
        <v>45006</v>
      </c>
      <c r="G565" s="159">
        <f t="shared" si="727"/>
        <v>3.0466573816156917E-3</v>
      </c>
      <c r="H565" s="106">
        <f t="shared" si="716"/>
        <v>7</v>
      </c>
      <c r="I565" s="106">
        <f t="shared" si="717"/>
        <v>30</v>
      </c>
      <c r="J565" s="100">
        <f t="shared" si="718"/>
        <v>1.0007100579746298</v>
      </c>
      <c r="K565" s="3">
        <v>1</v>
      </c>
      <c r="L565" s="100">
        <f t="shared" si="762"/>
        <v>1.0007100499999999</v>
      </c>
      <c r="M565" s="100">
        <f t="shared" si="713"/>
        <v>1125.68978978</v>
      </c>
      <c r="N565" s="24">
        <f t="shared" si="728"/>
        <v>0</v>
      </c>
      <c r="O565" s="99">
        <f t="shared" si="719"/>
        <v>0</v>
      </c>
      <c r="P565" s="100">
        <f t="shared" si="760"/>
        <v>0</v>
      </c>
      <c r="Q565" s="99">
        <f t="shared" si="720"/>
        <v>0.14710000000000001</v>
      </c>
      <c r="R565" s="8">
        <f t="shared" si="721"/>
        <v>1.0026720609999999</v>
      </c>
      <c r="S565" s="100">
        <f t="shared" si="722"/>
        <v>3.0079117800000001</v>
      </c>
      <c r="T565" s="100">
        <f t="shared" si="723"/>
        <v>0</v>
      </c>
      <c r="U565" s="109" t="str">
        <f t="shared" ref="U565" si="774">U564</f>
        <v>J=</v>
      </c>
      <c r="V565" s="140">
        <f t="shared" si="764"/>
        <v>45066</v>
      </c>
      <c r="W565" s="4"/>
      <c r="X565" s="4"/>
      <c r="Y565" s="4"/>
      <c r="Z565" s="16"/>
      <c r="AD565" s="5"/>
    </row>
    <row r="566" spans="1:30" x14ac:dyDescent="0.2">
      <c r="A566" s="103">
        <f t="shared" si="715"/>
        <v>45044</v>
      </c>
      <c r="B566" s="100">
        <f t="shared" si="712"/>
        <v>1129.2425621399998</v>
      </c>
      <c r="C566" s="3">
        <f t="shared" si="730"/>
        <v>1124.8910608900001</v>
      </c>
      <c r="D566" s="104">
        <f t="shared" si="725"/>
        <v>1056.896</v>
      </c>
      <c r="E566" s="137">
        <f>IF(DAY(A565)=$A$5,VLOOKUP(A565,[1]A!$E$15:$G$200,3),E565)</f>
        <v>1060.116</v>
      </c>
      <c r="F566" s="105">
        <f t="shared" si="726"/>
        <v>45006</v>
      </c>
      <c r="G566" s="159">
        <f t="shared" si="727"/>
        <v>3.0466573816156917E-3</v>
      </c>
      <c r="H566" s="106">
        <f t="shared" si="716"/>
        <v>8</v>
      </c>
      <c r="I566" s="106">
        <f t="shared" si="717"/>
        <v>30</v>
      </c>
      <c r="J566" s="100">
        <f t="shared" si="718"/>
        <v>1.0008115359775422</v>
      </c>
      <c r="K566" s="3">
        <v>1</v>
      </c>
      <c r="L566" s="100">
        <f t="shared" si="762"/>
        <v>1.00081153</v>
      </c>
      <c r="M566" s="100">
        <f t="shared" si="713"/>
        <v>1125.8039437299999</v>
      </c>
      <c r="N566" s="24">
        <f t="shared" si="728"/>
        <v>0</v>
      </c>
      <c r="O566" s="99">
        <f t="shared" si="719"/>
        <v>0</v>
      </c>
      <c r="P566" s="100">
        <f t="shared" si="760"/>
        <v>0</v>
      </c>
      <c r="Q566" s="99">
        <f t="shared" si="720"/>
        <v>0.14710000000000001</v>
      </c>
      <c r="R566" s="8">
        <f t="shared" si="721"/>
        <v>1.0030543670000001</v>
      </c>
      <c r="S566" s="100">
        <f t="shared" si="722"/>
        <v>3.4386184100000001</v>
      </c>
      <c r="T566" s="100">
        <f t="shared" si="723"/>
        <v>0</v>
      </c>
      <c r="U566" s="109" t="str">
        <f t="shared" ref="U566" si="775">U565</f>
        <v>J=</v>
      </c>
      <c r="V566" s="140">
        <f t="shared" si="764"/>
        <v>45066</v>
      </c>
      <c r="W566" s="4"/>
      <c r="X566" s="4"/>
      <c r="Y566" s="4"/>
      <c r="Z566" s="16"/>
      <c r="AD566" s="5"/>
    </row>
    <row r="567" spans="1:30" x14ac:dyDescent="0.2">
      <c r="A567" s="103">
        <f t="shared" si="715"/>
        <v>45045</v>
      </c>
      <c r="B567" s="100">
        <f t="shared" si="712"/>
        <v>1129.7876845399999</v>
      </c>
      <c r="C567" s="3">
        <f t="shared" si="730"/>
        <v>1124.8910608900001</v>
      </c>
      <c r="D567" s="104">
        <f t="shared" si="725"/>
        <v>1056.896</v>
      </c>
      <c r="E567" s="137">
        <f>IF(DAY(A566)=$A$5,VLOOKUP(A566,[1]A!$E$15:$G$200,3),E566)</f>
        <v>1060.116</v>
      </c>
      <c r="F567" s="105">
        <f t="shared" si="726"/>
        <v>45006</v>
      </c>
      <c r="G567" s="159">
        <f t="shared" si="727"/>
        <v>3.0466573816156917E-3</v>
      </c>
      <c r="H567" s="106">
        <f t="shared" si="716"/>
        <v>9</v>
      </c>
      <c r="I567" s="106">
        <f t="shared" si="717"/>
        <v>30</v>
      </c>
      <c r="J567" s="100">
        <f t="shared" si="718"/>
        <v>1.000913024270933</v>
      </c>
      <c r="K567" s="3">
        <v>1</v>
      </c>
      <c r="L567" s="100">
        <f t="shared" si="762"/>
        <v>1.00091302</v>
      </c>
      <c r="M567" s="100">
        <f t="shared" si="713"/>
        <v>1125.9181089199999</v>
      </c>
      <c r="N567" s="24">
        <f t="shared" si="728"/>
        <v>0</v>
      </c>
      <c r="O567" s="99">
        <f t="shared" si="719"/>
        <v>0</v>
      </c>
      <c r="P567" s="100">
        <f t="shared" si="760"/>
        <v>0</v>
      </c>
      <c r="Q567" s="99">
        <f t="shared" si="720"/>
        <v>0.14710000000000001</v>
      </c>
      <c r="R567" s="8">
        <f t="shared" si="721"/>
        <v>1.003436818</v>
      </c>
      <c r="S567" s="100">
        <f t="shared" si="722"/>
        <v>3.86957562</v>
      </c>
      <c r="T567" s="100">
        <f t="shared" si="723"/>
        <v>0</v>
      </c>
      <c r="U567" s="109" t="str">
        <f t="shared" ref="U567" si="776">U566</f>
        <v>J=</v>
      </c>
      <c r="V567" s="140">
        <f t="shared" si="764"/>
        <v>45066</v>
      </c>
      <c r="W567" s="4"/>
      <c r="X567" s="4"/>
      <c r="Y567" s="4"/>
      <c r="Z567" s="16"/>
      <c r="AD567" s="5"/>
    </row>
    <row r="568" spans="1:30" x14ac:dyDescent="0.2">
      <c r="A568" s="103">
        <f t="shared" si="715"/>
        <v>45046</v>
      </c>
      <c r="B568" s="100">
        <f t="shared" si="712"/>
        <v>1130.3330699600001</v>
      </c>
      <c r="C568" s="3">
        <f t="shared" si="730"/>
        <v>1124.8910608900001</v>
      </c>
      <c r="D568" s="104">
        <f t="shared" si="725"/>
        <v>1056.896</v>
      </c>
      <c r="E568" s="137">
        <f>IF(DAY(A567)=$A$5,VLOOKUP(A567,[1]A!$E$15:$G$200,3),E567)</f>
        <v>1060.116</v>
      </c>
      <c r="F568" s="105">
        <f t="shared" si="726"/>
        <v>45006</v>
      </c>
      <c r="G568" s="159">
        <f t="shared" si="727"/>
        <v>3.0466573816156917E-3</v>
      </c>
      <c r="H568" s="106">
        <f t="shared" si="716"/>
        <v>10</v>
      </c>
      <c r="I568" s="106">
        <f t="shared" si="717"/>
        <v>30</v>
      </c>
      <c r="J568" s="100">
        <f t="shared" si="718"/>
        <v>1.0010145228558454</v>
      </c>
      <c r="K568" s="3">
        <v>1</v>
      </c>
      <c r="L568" s="100">
        <f t="shared" si="762"/>
        <v>1.00101452</v>
      </c>
      <c r="M568" s="100">
        <f t="shared" si="713"/>
        <v>1126.0322853600001</v>
      </c>
      <c r="N568" s="24">
        <f t="shared" si="728"/>
        <v>0</v>
      </c>
      <c r="O568" s="99">
        <f t="shared" si="719"/>
        <v>0</v>
      </c>
      <c r="P568" s="100">
        <f t="shared" si="760"/>
        <v>0</v>
      </c>
      <c r="Q568" s="99">
        <f t="shared" si="720"/>
        <v>0.14710000000000001</v>
      </c>
      <c r="R568" s="8">
        <f t="shared" si="721"/>
        <v>1.0038194149999999</v>
      </c>
      <c r="S568" s="100">
        <f t="shared" si="722"/>
        <v>4.3007846000000001</v>
      </c>
      <c r="T568" s="100">
        <f t="shared" si="723"/>
        <v>0</v>
      </c>
      <c r="U568" s="109" t="str">
        <f t="shared" ref="U568" si="777">U567</f>
        <v>J=</v>
      </c>
      <c r="V568" s="140">
        <f t="shared" si="764"/>
        <v>45066</v>
      </c>
      <c r="W568" s="4"/>
      <c r="X568" s="4"/>
      <c r="Y568" s="4"/>
      <c r="Z568" s="16"/>
      <c r="AD568" s="5"/>
    </row>
    <row r="569" spans="1:30" x14ac:dyDescent="0.2">
      <c r="A569" s="103">
        <f t="shared" si="715"/>
        <v>45047</v>
      </c>
      <c r="B569" s="100">
        <f t="shared" si="712"/>
        <v>1130.87871847</v>
      </c>
      <c r="C569" s="3">
        <f t="shared" si="730"/>
        <v>1124.8910608900001</v>
      </c>
      <c r="D569" s="104">
        <f t="shared" si="725"/>
        <v>1056.896</v>
      </c>
      <c r="E569" s="137">
        <f>IF(DAY(A568)=$A$5,VLOOKUP(A568,[1]A!$E$15:$G$200,3),E568)</f>
        <v>1060.116</v>
      </c>
      <c r="F569" s="105">
        <f t="shared" si="726"/>
        <v>45006</v>
      </c>
      <c r="G569" s="159">
        <f t="shared" si="727"/>
        <v>3.0466573816156917E-3</v>
      </c>
      <c r="H569" s="106">
        <f t="shared" si="716"/>
        <v>11</v>
      </c>
      <c r="I569" s="106">
        <f t="shared" si="717"/>
        <v>30</v>
      </c>
      <c r="J569" s="100">
        <f t="shared" si="718"/>
        <v>1.0011160317333232</v>
      </c>
      <c r="K569" s="3">
        <v>1</v>
      </c>
      <c r="L569" s="100">
        <f t="shared" si="762"/>
        <v>1.0011160299999999</v>
      </c>
      <c r="M569" s="100">
        <f t="shared" si="713"/>
        <v>1126.1464730600001</v>
      </c>
      <c r="N569" s="24">
        <f t="shared" si="728"/>
        <v>0</v>
      </c>
      <c r="O569" s="99">
        <f t="shared" si="719"/>
        <v>0</v>
      </c>
      <c r="P569" s="100">
        <f t="shared" si="760"/>
        <v>0</v>
      </c>
      <c r="Q569" s="99">
        <f t="shared" si="720"/>
        <v>0.14710000000000001</v>
      </c>
      <c r="R569" s="8">
        <f t="shared" si="721"/>
        <v>1.004202158</v>
      </c>
      <c r="S569" s="100">
        <f t="shared" si="722"/>
        <v>4.73224541</v>
      </c>
      <c r="T569" s="100">
        <f t="shared" si="723"/>
        <v>0</v>
      </c>
      <c r="U569" s="109" t="str">
        <f t="shared" ref="U569" si="778">U568</f>
        <v>J=</v>
      </c>
      <c r="V569" s="140">
        <f t="shared" si="764"/>
        <v>45066</v>
      </c>
      <c r="W569" s="4"/>
      <c r="X569" s="4"/>
      <c r="Y569" s="4"/>
      <c r="Z569" s="16"/>
      <c r="AD569" s="5"/>
    </row>
    <row r="570" spans="1:30" x14ac:dyDescent="0.2">
      <c r="A570" s="103">
        <f t="shared" si="715"/>
        <v>45048</v>
      </c>
      <c r="B570" s="100">
        <f t="shared" si="712"/>
        <v>1131.4246301100002</v>
      </c>
      <c r="C570" s="3">
        <f t="shared" si="730"/>
        <v>1124.8910608900001</v>
      </c>
      <c r="D570" s="104">
        <f t="shared" si="725"/>
        <v>1056.896</v>
      </c>
      <c r="E570" s="137">
        <f>IF(DAY(A569)=$A$5,VLOOKUP(A569,[1]A!$E$15:$G$200,3),E569)</f>
        <v>1060.116</v>
      </c>
      <c r="F570" s="105">
        <f t="shared" si="726"/>
        <v>45006</v>
      </c>
      <c r="G570" s="159">
        <f t="shared" si="727"/>
        <v>3.0466573816156917E-3</v>
      </c>
      <c r="H570" s="106">
        <f t="shared" si="716"/>
        <v>12</v>
      </c>
      <c r="I570" s="106">
        <f t="shared" si="717"/>
        <v>30</v>
      </c>
      <c r="J570" s="100">
        <f t="shared" si="718"/>
        <v>1.0012175509044101</v>
      </c>
      <c r="K570" s="3">
        <v>1</v>
      </c>
      <c r="L570" s="100">
        <f t="shared" si="762"/>
        <v>1.00121755</v>
      </c>
      <c r="M570" s="100">
        <f t="shared" si="713"/>
        <v>1126.2606720000001</v>
      </c>
      <c r="N570" s="24">
        <f t="shared" si="728"/>
        <v>0</v>
      </c>
      <c r="O570" s="99">
        <f t="shared" si="719"/>
        <v>0</v>
      </c>
      <c r="P570" s="100">
        <f t="shared" si="760"/>
        <v>0</v>
      </c>
      <c r="Q570" s="99">
        <f t="shared" si="720"/>
        <v>0.14710000000000001</v>
      </c>
      <c r="R570" s="8">
        <f t="shared" si="721"/>
        <v>1.004585047</v>
      </c>
      <c r="S570" s="100">
        <f t="shared" si="722"/>
        <v>5.1639581100000003</v>
      </c>
      <c r="T570" s="100">
        <f t="shared" si="723"/>
        <v>0</v>
      </c>
      <c r="U570" s="109" t="str">
        <f t="shared" ref="U570" si="779">U569</f>
        <v>J=</v>
      </c>
      <c r="V570" s="140">
        <f t="shared" si="764"/>
        <v>45066</v>
      </c>
      <c r="W570" s="4"/>
      <c r="X570" s="4"/>
      <c r="Y570" s="4"/>
      <c r="Z570" s="16"/>
      <c r="AD570" s="5"/>
    </row>
    <row r="571" spans="1:30" x14ac:dyDescent="0.2">
      <c r="A571" s="103">
        <f t="shared" si="715"/>
        <v>45049</v>
      </c>
      <c r="B571" s="100">
        <f t="shared" si="712"/>
        <v>1131.9708038400001</v>
      </c>
      <c r="C571" s="3">
        <f t="shared" si="730"/>
        <v>1124.8910608900001</v>
      </c>
      <c r="D571" s="104">
        <f t="shared" si="725"/>
        <v>1056.896</v>
      </c>
      <c r="E571" s="137">
        <f>IF(DAY(A570)=$A$5,VLOOKUP(A570,[1]A!$E$15:$G$200,3),E570)</f>
        <v>1060.116</v>
      </c>
      <c r="F571" s="105">
        <f t="shared" si="726"/>
        <v>45006</v>
      </c>
      <c r="G571" s="159">
        <f t="shared" si="727"/>
        <v>3.0466573816156917E-3</v>
      </c>
      <c r="H571" s="106">
        <f t="shared" si="716"/>
        <v>13</v>
      </c>
      <c r="I571" s="106">
        <f t="shared" si="717"/>
        <v>30</v>
      </c>
      <c r="J571" s="100">
        <f t="shared" si="718"/>
        <v>1.0013190803701502</v>
      </c>
      <c r="K571" s="3">
        <v>1</v>
      </c>
      <c r="L571" s="100">
        <f t="shared" si="762"/>
        <v>1.00131908</v>
      </c>
      <c r="M571" s="100">
        <f t="shared" si="713"/>
        <v>1126.3748821900001</v>
      </c>
      <c r="N571" s="24">
        <f t="shared" si="728"/>
        <v>0</v>
      </c>
      <c r="O571" s="99">
        <f t="shared" si="719"/>
        <v>0</v>
      </c>
      <c r="P571" s="100">
        <f t="shared" si="760"/>
        <v>0</v>
      </c>
      <c r="Q571" s="99">
        <f t="shared" si="720"/>
        <v>0.14710000000000001</v>
      </c>
      <c r="R571" s="8">
        <f t="shared" si="721"/>
        <v>1.0049680809999999</v>
      </c>
      <c r="S571" s="100">
        <f t="shared" si="722"/>
        <v>5.5959216500000002</v>
      </c>
      <c r="T571" s="100">
        <f t="shared" si="723"/>
        <v>0</v>
      </c>
      <c r="U571" s="109" t="str">
        <f t="shared" ref="U571" si="780">U570</f>
        <v>J=</v>
      </c>
      <c r="V571" s="140">
        <f t="shared" si="764"/>
        <v>45066</v>
      </c>
      <c r="W571" s="4"/>
      <c r="X571" s="4"/>
      <c r="Y571" s="4"/>
      <c r="Z571" s="16"/>
      <c r="AD571" s="5"/>
    </row>
    <row r="572" spans="1:30" x14ac:dyDescent="0.2">
      <c r="A572" s="103">
        <f t="shared" si="715"/>
        <v>45050</v>
      </c>
      <c r="B572" s="100">
        <f t="shared" si="712"/>
        <v>1132.51724195</v>
      </c>
      <c r="C572" s="3">
        <f t="shared" si="730"/>
        <v>1124.8910608900001</v>
      </c>
      <c r="D572" s="104">
        <f t="shared" si="725"/>
        <v>1056.896</v>
      </c>
      <c r="E572" s="137">
        <f>IF(DAY(A571)=$A$5,VLOOKUP(A571,[1]A!$E$15:$G$200,3),E571)</f>
        <v>1060.116</v>
      </c>
      <c r="F572" s="105">
        <f t="shared" si="726"/>
        <v>45006</v>
      </c>
      <c r="G572" s="159">
        <f t="shared" si="727"/>
        <v>3.0466573816156917E-3</v>
      </c>
      <c r="H572" s="106">
        <f t="shared" si="716"/>
        <v>14</v>
      </c>
      <c r="I572" s="106">
        <f t="shared" si="717"/>
        <v>30</v>
      </c>
      <c r="J572" s="100">
        <f t="shared" si="718"/>
        <v>1.0014206201315869</v>
      </c>
      <c r="K572" s="3">
        <v>1</v>
      </c>
      <c r="L572" s="100">
        <f t="shared" si="762"/>
        <v>1.00142062</v>
      </c>
      <c r="M572" s="100">
        <f t="shared" si="713"/>
        <v>1126.4891036199999</v>
      </c>
      <c r="N572" s="24">
        <f t="shared" si="728"/>
        <v>0</v>
      </c>
      <c r="O572" s="99">
        <f t="shared" si="719"/>
        <v>0</v>
      </c>
      <c r="P572" s="100">
        <f t="shared" si="760"/>
        <v>0</v>
      </c>
      <c r="Q572" s="99">
        <f t="shared" si="720"/>
        <v>0.14710000000000001</v>
      </c>
      <c r="R572" s="8">
        <f t="shared" si="721"/>
        <v>1.005351262</v>
      </c>
      <c r="S572" s="100">
        <f t="shared" si="722"/>
        <v>6.02813833</v>
      </c>
      <c r="T572" s="100">
        <f t="shared" si="723"/>
        <v>0</v>
      </c>
      <c r="U572" s="109" t="str">
        <f t="shared" ref="U572" si="781">U571</f>
        <v>J=</v>
      </c>
      <c r="V572" s="140">
        <f t="shared" si="764"/>
        <v>45066</v>
      </c>
      <c r="W572" s="4"/>
      <c r="X572" s="4"/>
      <c r="Y572" s="4"/>
      <c r="Z572" s="16"/>
      <c r="AD572" s="5"/>
    </row>
    <row r="573" spans="1:30" x14ac:dyDescent="0.2">
      <c r="A573" s="103">
        <f t="shared" si="715"/>
        <v>45051</v>
      </c>
      <c r="B573" s="100">
        <f t="shared" si="712"/>
        <v>1133.0639434</v>
      </c>
      <c r="C573" s="3">
        <f t="shared" si="730"/>
        <v>1124.8910608900001</v>
      </c>
      <c r="D573" s="104">
        <f t="shared" si="725"/>
        <v>1056.896</v>
      </c>
      <c r="E573" s="137">
        <f>IF(DAY(A572)=$A$5,VLOOKUP(A572,[1]A!$E$15:$G$200,3),E572)</f>
        <v>1060.116</v>
      </c>
      <c r="F573" s="105">
        <f t="shared" si="726"/>
        <v>45006</v>
      </c>
      <c r="G573" s="159">
        <f t="shared" si="727"/>
        <v>3.0466573816156917E-3</v>
      </c>
      <c r="H573" s="106">
        <f t="shared" si="716"/>
        <v>15</v>
      </c>
      <c r="I573" s="106">
        <f t="shared" si="717"/>
        <v>30</v>
      </c>
      <c r="J573" s="100">
        <f t="shared" si="718"/>
        <v>1.0015221701897645</v>
      </c>
      <c r="K573" s="3">
        <v>1</v>
      </c>
      <c r="L573" s="100">
        <f t="shared" si="762"/>
        <v>1.0015221700000001</v>
      </c>
      <c r="M573" s="100">
        <f t="shared" si="713"/>
        <v>1126.60333631</v>
      </c>
      <c r="N573" s="24">
        <f t="shared" si="728"/>
        <v>0</v>
      </c>
      <c r="O573" s="99">
        <f t="shared" si="719"/>
        <v>0</v>
      </c>
      <c r="P573" s="100">
        <f t="shared" si="760"/>
        <v>0</v>
      </c>
      <c r="Q573" s="99">
        <f t="shared" si="720"/>
        <v>0.14710000000000001</v>
      </c>
      <c r="R573" s="8">
        <f t="shared" si="721"/>
        <v>1.005734589</v>
      </c>
      <c r="S573" s="100">
        <f t="shared" si="722"/>
        <v>6.4606070899999999</v>
      </c>
      <c r="T573" s="100">
        <f t="shared" si="723"/>
        <v>0</v>
      </c>
      <c r="U573" s="109" t="str">
        <f t="shared" ref="U573" si="782">U572</f>
        <v>J=</v>
      </c>
      <c r="V573" s="140">
        <f t="shared" si="764"/>
        <v>45066</v>
      </c>
      <c r="W573" s="4"/>
      <c r="X573" s="4"/>
      <c r="Y573" s="4"/>
      <c r="Z573" s="16"/>
      <c r="AD573" s="5"/>
    </row>
    <row r="574" spans="1:30" x14ac:dyDescent="0.2">
      <c r="A574" s="103">
        <f t="shared" si="715"/>
        <v>45052</v>
      </c>
      <c r="B574" s="100">
        <f t="shared" si="712"/>
        <v>1133.6109082600001</v>
      </c>
      <c r="C574" s="3">
        <f t="shared" si="730"/>
        <v>1124.8910608900001</v>
      </c>
      <c r="D574" s="104">
        <f t="shared" si="725"/>
        <v>1056.896</v>
      </c>
      <c r="E574" s="137">
        <f>IF(DAY(A573)=$A$5,VLOOKUP(A573,[1]A!$E$15:$G$200,3),E573)</f>
        <v>1060.116</v>
      </c>
      <c r="F574" s="105">
        <f t="shared" si="726"/>
        <v>45006</v>
      </c>
      <c r="G574" s="159">
        <f t="shared" si="727"/>
        <v>3.0466573816156917E-3</v>
      </c>
      <c r="H574" s="106">
        <f t="shared" si="716"/>
        <v>16</v>
      </c>
      <c r="I574" s="106">
        <f t="shared" si="717"/>
        <v>30</v>
      </c>
      <c r="J574" s="100">
        <f t="shared" si="718"/>
        <v>1.0016237305457274</v>
      </c>
      <c r="K574" s="3">
        <v>1</v>
      </c>
      <c r="L574" s="100">
        <f t="shared" si="762"/>
        <v>1.0016237299999999</v>
      </c>
      <c r="M574" s="100">
        <f t="shared" si="713"/>
        <v>1126.7175802500001</v>
      </c>
      <c r="N574" s="24">
        <f t="shared" si="728"/>
        <v>0</v>
      </c>
      <c r="O574" s="99">
        <f t="shared" si="719"/>
        <v>0</v>
      </c>
      <c r="P574" s="100">
        <f t="shared" si="760"/>
        <v>0</v>
      </c>
      <c r="Q574" s="99">
        <f t="shared" si="720"/>
        <v>0.14710000000000001</v>
      </c>
      <c r="R574" s="8">
        <f t="shared" si="721"/>
        <v>1.0061180620000001</v>
      </c>
      <c r="S574" s="100">
        <f t="shared" si="722"/>
        <v>6.8933280100000003</v>
      </c>
      <c r="T574" s="100">
        <f t="shared" si="723"/>
        <v>0</v>
      </c>
      <c r="U574" s="109" t="str">
        <f t="shared" ref="U574" si="783">U573</f>
        <v>J=</v>
      </c>
      <c r="V574" s="140">
        <f t="shared" si="764"/>
        <v>45066</v>
      </c>
      <c r="W574" s="4"/>
      <c r="X574" s="4"/>
      <c r="Y574" s="4"/>
      <c r="Z574" s="16"/>
      <c r="AD574" s="5"/>
    </row>
    <row r="575" spans="1:30" x14ac:dyDescent="0.2">
      <c r="A575" s="103">
        <f t="shared" si="715"/>
        <v>45053</v>
      </c>
      <c r="B575" s="100">
        <f t="shared" si="712"/>
        <v>1134.1581376899999</v>
      </c>
      <c r="C575" s="3">
        <f t="shared" si="730"/>
        <v>1124.8910608900001</v>
      </c>
      <c r="D575" s="104">
        <f t="shared" si="725"/>
        <v>1056.896</v>
      </c>
      <c r="E575" s="137">
        <f>IF(DAY(A574)=$A$5,VLOOKUP(A574,[1]A!$E$15:$G$200,3),E574)</f>
        <v>1060.116</v>
      </c>
      <c r="F575" s="105">
        <f t="shared" si="726"/>
        <v>45006</v>
      </c>
      <c r="G575" s="159">
        <f t="shared" si="727"/>
        <v>3.0466573816156917E-3</v>
      </c>
      <c r="H575" s="106">
        <f t="shared" si="716"/>
        <v>17</v>
      </c>
      <c r="I575" s="106">
        <f t="shared" si="717"/>
        <v>30</v>
      </c>
      <c r="J575" s="100">
        <f t="shared" si="718"/>
        <v>1.0017253012005194</v>
      </c>
      <c r="K575" s="3">
        <v>1</v>
      </c>
      <c r="L575" s="100">
        <f t="shared" si="762"/>
        <v>1.0017252999999999</v>
      </c>
      <c r="M575" s="100">
        <f t="shared" si="713"/>
        <v>1126.83183543</v>
      </c>
      <c r="N575" s="24">
        <f t="shared" si="728"/>
        <v>0</v>
      </c>
      <c r="O575" s="99">
        <f t="shared" si="719"/>
        <v>0</v>
      </c>
      <c r="P575" s="100">
        <f t="shared" si="760"/>
        <v>0</v>
      </c>
      <c r="Q575" s="99">
        <f t="shared" si="720"/>
        <v>0.14710000000000001</v>
      </c>
      <c r="R575" s="8">
        <f t="shared" si="721"/>
        <v>1.0065016819999999</v>
      </c>
      <c r="S575" s="100">
        <f t="shared" si="722"/>
        <v>7.3263022600000003</v>
      </c>
      <c r="T575" s="100">
        <f t="shared" si="723"/>
        <v>0</v>
      </c>
      <c r="U575" s="109" t="str">
        <f t="shared" ref="U575" si="784">U574</f>
        <v>J=</v>
      </c>
      <c r="V575" s="140">
        <f t="shared" si="764"/>
        <v>45066</v>
      </c>
      <c r="W575" s="4"/>
      <c r="X575" s="4"/>
      <c r="Y575" s="4"/>
      <c r="Z575" s="16"/>
      <c r="AD575" s="5"/>
    </row>
    <row r="576" spans="1:30" x14ac:dyDescent="0.2">
      <c r="A576" s="103">
        <f t="shared" si="715"/>
        <v>45054</v>
      </c>
      <c r="B576" s="100">
        <f t="shared" si="712"/>
        <v>1134.70562952</v>
      </c>
      <c r="C576" s="3">
        <f t="shared" si="730"/>
        <v>1124.8910608900001</v>
      </c>
      <c r="D576" s="104">
        <f t="shared" si="725"/>
        <v>1056.896</v>
      </c>
      <c r="E576" s="137">
        <f>IF(DAY(A575)=$A$5,VLOOKUP(A575,[1]A!$E$15:$G$200,3),E575)</f>
        <v>1060.116</v>
      </c>
      <c r="F576" s="105">
        <f t="shared" si="726"/>
        <v>45006</v>
      </c>
      <c r="G576" s="159">
        <f t="shared" si="727"/>
        <v>3.0466573816156917E-3</v>
      </c>
      <c r="H576" s="106">
        <f t="shared" si="716"/>
        <v>18</v>
      </c>
      <c r="I576" s="106">
        <f t="shared" si="717"/>
        <v>30</v>
      </c>
      <c r="J576" s="100">
        <f t="shared" si="718"/>
        <v>1.0018268821551852</v>
      </c>
      <c r="K576" s="3">
        <v>1</v>
      </c>
      <c r="L576" s="100">
        <f t="shared" si="762"/>
        <v>1.0018268800000001</v>
      </c>
      <c r="M576" s="100">
        <f t="shared" si="713"/>
        <v>1126.9461018699999</v>
      </c>
      <c r="N576" s="24">
        <f t="shared" si="728"/>
        <v>0</v>
      </c>
      <c r="O576" s="99">
        <f t="shared" si="719"/>
        <v>0</v>
      </c>
      <c r="P576" s="100">
        <f t="shared" si="760"/>
        <v>0</v>
      </c>
      <c r="Q576" s="99">
        <f t="shared" si="720"/>
        <v>0.14710000000000001</v>
      </c>
      <c r="R576" s="8">
        <f t="shared" si="721"/>
        <v>1.0068854469999999</v>
      </c>
      <c r="S576" s="100">
        <f t="shared" si="722"/>
        <v>7.7595276499999999</v>
      </c>
      <c r="T576" s="100">
        <f t="shared" si="723"/>
        <v>0</v>
      </c>
      <c r="U576" s="109" t="str">
        <f t="shared" ref="U576" si="785">U575</f>
        <v>J=</v>
      </c>
      <c r="V576" s="140">
        <f t="shared" si="764"/>
        <v>45066</v>
      </c>
      <c r="W576" s="4"/>
      <c r="X576" s="4"/>
      <c r="Y576" s="4"/>
      <c r="Z576" s="16"/>
      <c r="AD576" s="5"/>
    </row>
    <row r="577" spans="1:135" x14ac:dyDescent="0.2">
      <c r="A577" s="103">
        <f t="shared" si="715"/>
        <v>45055</v>
      </c>
      <c r="B577" s="100">
        <f t="shared" si="712"/>
        <v>1135.2533860600001</v>
      </c>
      <c r="C577" s="3">
        <f t="shared" si="730"/>
        <v>1124.8910608900001</v>
      </c>
      <c r="D577" s="104">
        <f t="shared" si="725"/>
        <v>1056.896</v>
      </c>
      <c r="E577" s="137">
        <f>IF(DAY(A576)=$A$5,VLOOKUP(A576,[1]A!$E$15:$G$200,3),E576)</f>
        <v>1060.116</v>
      </c>
      <c r="F577" s="105">
        <f t="shared" si="726"/>
        <v>45006</v>
      </c>
      <c r="G577" s="159">
        <f t="shared" si="727"/>
        <v>3.0466573816156917E-3</v>
      </c>
      <c r="H577" s="106">
        <f t="shared" si="716"/>
        <v>19</v>
      </c>
      <c r="I577" s="106">
        <f t="shared" si="717"/>
        <v>30</v>
      </c>
      <c r="J577" s="100">
        <f t="shared" si="718"/>
        <v>1.0019284734107692</v>
      </c>
      <c r="K577" s="3">
        <v>1</v>
      </c>
      <c r="L577" s="100">
        <f t="shared" si="762"/>
        <v>1.00192847</v>
      </c>
      <c r="M577" s="100">
        <f t="shared" si="713"/>
        <v>1127.0603795500001</v>
      </c>
      <c r="N577" s="24">
        <f t="shared" si="728"/>
        <v>0</v>
      </c>
      <c r="O577" s="99">
        <f t="shared" si="719"/>
        <v>0</v>
      </c>
      <c r="P577" s="100">
        <f t="shared" si="760"/>
        <v>0</v>
      </c>
      <c r="Q577" s="99">
        <f t="shared" si="720"/>
        <v>0.14710000000000001</v>
      </c>
      <c r="R577" s="8">
        <f t="shared" si="721"/>
        <v>1.0072693589999999</v>
      </c>
      <c r="S577" s="100">
        <f t="shared" si="722"/>
        <v>8.19300651</v>
      </c>
      <c r="T577" s="100">
        <f t="shared" si="723"/>
        <v>0</v>
      </c>
      <c r="U577" s="109" t="str">
        <f t="shared" ref="U577" si="786">U576</f>
        <v>J=</v>
      </c>
      <c r="V577" s="140">
        <f t="shared" si="764"/>
        <v>45066</v>
      </c>
      <c r="W577" s="4"/>
      <c r="X577" s="4"/>
      <c r="Y577" s="4"/>
      <c r="Z577" s="16"/>
      <c r="AD577" s="5"/>
    </row>
    <row r="578" spans="1:135" x14ac:dyDescent="0.2">
      <c r="A578" s="103">
        <f t="shared" si="715"/>
        <v>45056</v>
      </c>
      <c r="B578" s="100">
        <f t="shared" si="712"/>
        <v>1135.8014073700001</v>
      </c>
      <c r="C578" s="3">
        <f t="shared" si="730"/>
        <v>1124.8910608900001</v>
      </c>
      <c r="D578" s="104">
        <f t="shared" si="725"/>
        <v>1056.896</v>
      </c>
      <c r="E578" s="137">
        <f>IF(DAY(A577)=$A$5,VLOOKUP(A577,[1]A!$E$15:$G$200,3),E577)</f>
        <v>1060.116</v>
      </c>
      <c r="F578" s="105">
        <f t="shared" si="726"/>
        <v>45006</v>
      </c>
      <c r="G578" s="159">
        <f t="shared" si="727"/>
        <v>3.0466573816156917E-3</v>
      </c>
      <c r="H578" s="106">
        <f t="shared" si="716"/>
        <v>20</v>
      </c>
      <c r="I578" s="106">
        <f t="shared" si="717"/>
        <v>30</v>
      </c>
      <c r="J578" s="100">
        <f t="shared" si="718"/>
        <v>1.0020300749683158</v>
      </c>
      <c r="K578" s="3">
        <v>1</v>
      </c>
      <c r="L578" s="100">
        <f t="shared" si="762"/>
        <v>1.00203007</v>
      </c>
      <c r="M578" s="100">
        <f t="shared" si="713"/>
        <v>1127.17466848</v>
      </c>
      <c r="N578" s="24">
        <f t="shared" si="728"/>
        <v>0</v>
      </c>
      <c r="O578" s="99">
        <f t="shared" si="719"/>
        <v>0</v>
      </c>
      <c r="P578" s="100">
        <f t="shared" si="760"/>
        <v>0</v>
      </c>
      <c r="Q578" s="99">
        <f t="shared" si="720"/>
        <v>0.14710000000000001</v>
      </c>
      <c r="R578" s="8">
        <f t="shared" si="721"/>
        <v>1.0076534180000001</v>
      </c>
      <c r="S578" s="100">
        <f t="shared" si="722"/>
        <v>8.6267388900000004</v>
      </c>
      <c r="T578" s="100">
        <f t="shared" si="723"/>
        <v>0</v>
      </c>
      <c r="U578" s="109" t="str">
        <f t="shared" ref="U578" si="787">U577</f>
        <v>J=</v>
      </c>
      <c r="V578" s="140">
        <f t="shared" si="764"/>
        <v>45066</v>
      </c>
      <c r="W578" s="4"/>
      <c r="X578" s="4"/>
      <c r="Y578" s="4"/>
      <c r="Z578" s="16"/>
      <c r="AD578" s="5"/>
    </row>
    <row r="579" spans="1:135" x14ac:dyDescent="0.2">
      <c r="A579" s="103">
        <f t="shared" si="715"/>
        <v>45057</v>
      </c>
      <c r="B579" s="100">
        <f t="shared" si="712"/>
        <v>1136.34969127</v>
      </c>
      <c r="C579" s="3">
        <f t="shared" si="730"/>
        <v>1124.8910608900001</v>
      </c>
      <c r="D579" s="104">
        <f t="shared" si="725"/>
        <v>1056.896</v>
      </c>
      <c r="E579" s="137">
        <f>IF(DAY(A578)=$A$5,VLOOKUP(A578,[1]A!$E$15:$G$200,3),E578)</f>
        <v>1060.116</v>
      </c>
      <c r="F579" s="105">
        <f t="shared" si="726"/>
        <v>45006</v>
      </c>
      <c r="G579" s="159">
        <f t="shared" si="727"/>
        <v>3.0466573816156917E-3</v>
      </c>
      <c r="H579" s="106">
        <f t="shared" si="716"/>
        <v>21</v>
      </c>
      <c r="I579" s="106">
        <f t="shared" si="717"/>
        <v>30</v>
      </c>
      <c r="J579" s="100">
        <f t="shared" si="718"/>
        <v>1.0021316868288699</v>
      </c>
      <c r="K579" s="3">
        <v>1</v>
      </c>
      <c r="L579" s="100">
        <f t="shared" si="762"/>
        <v>1.00213168</v>
      </c>
      <c r="M579" s="100">
        <f t="shared" si="713"/>
        <v>1127.2889686599999</v>
      </c>
      <c r="N579" s="24">
        <f t="shared" si="728"/>
        <v>0</v>
      </c>
      <c r="O579" s="99">
        <f t="shared" si="719"/>
        <v>0</v>
      </c>
      <c r="P579" s="100">
        <f t="shared" si="760"/>
        <v>0</v>
      </c>
      <c r="Q579" s="99">
        <f t="shared" si="720"/>
        <v>0.14710000000000001</v>
      </c>
      <c r="R579" s="8">
        <f t="shared" si="721"/>
        <v>1.008037622</v>
      </c>
      <c r="S579" s="100">
        <f t="shared" si="722"/>
        <v>9.0607226099999991</v>
      </c>
      <c r="T579" s="100">
        <f t="shared" si="723"/>
        <v>0</v>
      </c>
      <c r="U579" s="109" t="str">
        <f t="shared" ref="U579" si="788">U578</f>
        <v>J=</v>
      </c>
      <c r="V579" s="140">
        <f t="shared" si="764"/>
        <v>45066</v>
      </c>
      <c r="W579" s="4"/>
      <c r="X579" s="4"/>
      <c r="Y579" s="4"/>
      <c r="Z579" s="16"/>
      <c r="AD579" s="5"/>
    </row>
    <row r="580" spans="1:135" x14ac:dyDescent="0.2">
      <c r="A580" s="103">
        <f t="shared" si="715"/>
        <v>45058</v>
      </c>
      <c r="B580" s="100">
        <f t="shared" si="712"/>
        <v>1136.8982412</v>
      </c>
      <c r="C580" s="3">
        <f t="shared" si="730"/>
        <v>1124.8910608900001</v>
      </c>
      <c r="D580" s="104">
        <f t="shared" si="725"/>
        <v>1056.896</v>
      </c>
      <c r="E580" s="137">
        <f>IF(DAY(A579)=$A$5,VLOOKUP(A579,[1]A!$E$15:$G$200,3),E579)</f>
        <v>1060.116</v>
      </c>
      <c r="F580" s="105">
        <f t="shared" si="726"/>
        <v>45006</v>
      </c>
      <c r="G580" s="159">
        <f t="shared" si="727"/>
        <v>3.0466573816156917E-3</v>
      </c>
      <c r="H580" s="106">
        <f t="shared" si="716"/>
        <v>22</v>
      </c>
      <c r="I580" s="106">
        <f t="shared" si="717"/>
        <v>30</v>
      </c>
      <c r="J580" s="100">
        <f t="shared" si="718"/>
        <v>1.0022333089934763</v>
      </c>
      <c r="K580" s="3">
        <v>1</v>
      </c>
      <c r="L580" s="100">
        <f t="shared" si="762"/>
        <v>1.0022333000000001</v>
      </c>
      <c r="M580" s="100">
        <f t="shared" si="713"/>
        <v>1127.40328009</v>
      </c>
      <c r="N580" s="24">
        <f t="shared" si="728"/>
        <v>0</v>
      </c>
      <c r="O580" s="99">
        <f t="shared" si="719"/>
        <v>0</v>
      </c>
      <c r="P580" s="100">
        <f t="shared" si="760"/>
        <v>0</v>
      </c>
      <c r="Q580" s="99">
        <f t="shared" si="720"/>
        <v>0.14710000000000001</v>
      </c>
      <c r="R580" s="8">
        <f t="shared" si="721"/>
        <v>1.008421974</v>
      </c>
      <c r="S580" s="100">
        <f t="shared" si="722"/>
        <v>9.4949611100000002</v>
      </c>
      <c r="T580" s="100">
        <f t="shared" si="723"/>
        <v>0</v>
      </c>
      <c r="U580" s="109" t="str">
        <f t="shared" ref="U580" si="789">U579</f>
        <v>J=</v>
      </c>
      <c r="V580" s="140">
        <f t="shared" si="764"/>
        <v>45066</v>
      </c>
      <c r="W580" s="4"/>
      <c r="X580" s="4"/>
      <c r="Y580" s="4"/>
      <c r="Z580" s="16"/>
      <c r="AD580" s="5"/>
    </row>
    <row r="581" spans="1:135" x14ac:dyDescent="0.2">
      <c r="A581" s="103">
        <f t="shared" si="715"/>
        <v>45059</v>
      </c>
      <c r="B581" s="100">
        <f t="shared" si="712"/>
        <v>1137.4470651800002</v>
      </c>
      <c r="C581" s="3">
        <f t="shared" si="730"/>
        <v>1124.8910608900001</v>
      </c>
      <c r="D581" s="104">
        <f t="shared" si="725"/>
        <v>1056.896</v>
      </c>
      <c r="E581" s="137">
        <f>IF(DAY(A580)=$A$5,VLOOKUP(A580,[1]A!$E$15:$G$200,3),E580)</f>
        <v>1060.116</v>
      </c>
      <c r="F581" s="105">
        <f t="shared" si="726"/>
        <v>45006</v>
      </c>
      <c r="G581" s="159">
        <f t="shared" si="727"/>
        <v>3.0466573816156917E-3</v>
      </c>
      <c r="H581" s="106">
        <f t="shared" si="716"/>
        <v>23</v>
      </c>
      <c r="I581" s="106">
        <f t="shared" si="717"/>
        <v>30</v>
      </c>
      <c r="J581" s="100">
        <f t="shared" si="718"/>
        <v>1.0023349414631797</v>
      </c>
      <c r="K581" s="3">
        <v>1</v>
      </c>
      <c r="L581" s="100">
        <f t="shared" si="762"/>
        <v>1.0023349399999999</v>
      </c>
      <c r="M581" s="100">
        <f t="shared" si="713"/>
        <v>1127.5176140200001</v>
      </c>
      <c r="N581" s="24">
        <f t="shared" si="728"/>
        <v>0</v>
      </c>
      <c r="O581" s="99">
        <f t="shared" si="719"/>
        <v>0</v>
      </c>
      <c r="P581" s="100">
        <f t="shared" si="760"/>
        <v>0</v>
      </c>
      <c r="Q581" s="99">
        <f t="shared" si="720"/>
        <v>0.14710000000000001</v>
      </c>
      <c r="R581" s="8">
        <f t="shared" si="721"/>
        <v>1.008806471</v>
      </c>
      <c r="S581" s="100">
        <f t="shared" si="722"/>
        <v>9.9294511599999993</v>
      </c>
      <c r="T581" s="100">
        <f t="shared" si="723"/>
        <v>0</v>
      </c>
      <c r="U581" s="109" t="str">
        <f t="shared" ref="U581" si="790">U580</f>
        <v>J=</v>
      </c>
      <c r="V581" s="140">
        <f t="shared" si="764"/>
        <v>45066</v>
      </c>
      <c r="W581" s="4"/>
      <c r="X581" s="4"/>
      <c r="Y581" s="4"/>
      <c r="Z581" s="16"/>
      <c r="AD581" s="5"/>
    </row>
    <row r="582" spans="1:135" x14ac:dyDescent="0.2">
      <c r="A582" s="103">
        <f t="shared" si="715"/>
        <v>45060</v>
      </c>
      <c r="B582" s="100">
        <f t="shared" si="712"/>
        <v>1137.9961439799999</v>
      </c>
      <c r="C582" s="3">
        <f t="shared" si="730"/>
        <v>1124.8910608900001</v>
      </c>
      <c r="D582" s="104">
        <f t="shared" si="725"/>
        <v>1056.896</v>
      </c>
      <c r="E582" s="137">
        <f>IF(DAY(A581)=$A$5,VLOOKUP(A581,[1]A!$E$15:$G$200,3),E581)</f>
        <v>1060.116</v>
      </c>
      <c r="F582" s="105">
        <f t="shared" si="726"/>
        <v>45006</v>
      </c>
      <c r="G582" s="159">
        <f t="shared" si="727"/>
        <v>3.0466573816156917E-3</v>
      </c>
      <c r="H582" s="106">
        <f t="shared" si="716"/>
        <v>24</v>
      </c>
      <c r="I582" s="106">
        <f t="shared" si="717"/>
        <v>30</v>
      </c>
      <c r="J582" s="100">
        <f t="shared" si="718"/>
        <v>1.0024365842390253</v>
      </c>
      <c r="K582" s="3">
        <v>1</v>
      </c>
      <c r="L582" s="100">
        <f t="shared" si="762"/>
        <v>1.0024365799999999</v>
      </c>
      <c r="M582" s="100">
        <f t="shared" si="713"/>
        <v>1127.63194795</v>
      </c>
      <c r="N582" s="24">
        <f t="shared" si="728"/>
        <v>0</v>
      </c>
      <c r="O582" s="99">
        <f t="shared" si="719"/>
        <v>0</v>
      </c>
      <c r="P582" s="100">
        <f t="shared" si="760"/>
        <v>0</v>
      </c>
      <c r="Q582" s="99">
        <f t="shared" si="720"/>
        <v>0.14710000000000001</v>
      </c>
      <c r="R582" s="8">
        <f t="shared" si="721"/>
        <v>1.009191116</v>
      </c>
      <c r="S582" s="100">
        <f t="shared" si="722"/>
        <v>10.36419603</v>
      </c>
      <c r="T582" s="100">
        <f t="shared" si="723"/>
        <v>0</v>
      </c>
      <c r="U582" s="109" t="str">
        <f t="shared" ref="U582" si="791">U581</f>
        <v>J=</v>
      </c>
      <c r="V582" s="140">
        <f t="shared" si="764"/>
        <v>45066</v>
      </c>
      <c r="W582" s="4"/>
      <c r="X582" s="4"/>
      <c r="Y582" s="4"/>
      <c r="Z582" s="16"/>
      <c r="AD582" s="5"/>
    </row>
    <row r="583" spans="1:135" x14ac:dyDescent="0.2">
      <c r="A583" s="103">
        <f t="shared" si="715"/>
        <v>45061</v>
      </c>
      <c r="B583" s="100">
        <f t="shared" si="712"/>
        <v>1138.5454867400001</v>
      </c>
      <c r="C583" s="3">
        <f t="shared" si="730"/>
        <v>1124.8910608900001</v>
      </c>
      <c r="D583" s="104">
        <f t="shared" si="725"/>
        <v>1056.896</v>
      </c>
      <c r="E583" s="137">
        <f>IF(DAY(A582)=$A$5,VLOOKUP(A582,[1]A!$E$15:$G$200,3),E582)</f>
        <v>1060.116</v>
      </c>
      <c r="F583" s="105">
        <f t="shared" si="726"/>
        <v>45006</v>
      </c>
      <c r="G583" s="159">
        <f t="shared" si="727"/>
        <v>3.0466573816156917E-3</v>
      </c>
      <c r="H583" s="106">
        <f t="shared" si="716"/>
        <v>25</v>
      </c>
      <c r="I583" s="106">
        <f t="shared" si="717"/>
        <v>30</v>
      </c>
      <c r="J583" s="100">
        <f t="shared" si="718"/>
        <v>1.0025382373220579</v>
      </c>
      <c r="K583" s="3">
        <v>1</v>
      </c>
      <c r="L583" s="100">
        <f t="shared" si="762"/>
        <v>1.0025382300000001</v>
      </c>
      <c r="M583" s="100">
        <f t="shared" si="713"/>
        <v>1127.74629312</v>
      </c>
      <c r="N583" s="24">
        <f t="shared" si="728"/>
        <v>0</v>
      </c>
      <c r="O583" s="99">
        <f t="shared" si="719"/>
        <v>0</v>
      </c>
      <c r="P583" s="100">
        <f t="shared" si="760"/>
        <v>0</v>
      </c>
      <c r="Q583" s="99">
        <f t="shared" si="720"/>
        <v>0.14710000000000001</v>
      </c>
      <c r="R583" s="8">
        <f t="shared" si="721"/>
        <v>1.0095759070000001</v>
      </c>
      <c r="S583" s="100">
        <f t="shared" si="722"/>
        <v>10.79919362</v>
      </c>
      <c r="T583" s="100">
        <f t="shared" si="723"/>
        <v>0</v>
      </c>
      <c r="U583" s="109" t="str">
        <f t="shared" ref="U583" si="792">U582</f>
        <v>J=</v>
      </c>
      <c r="V583" s="140">
        <f t="shared" si="764"/>
        <v>45066</v>
      </c>
      <c r="W583" s="4"/>
      <c r="X583" s="4"/>
      <c r="Y583" s="4"/>
      <c r="Z583" s="16"/>
      <c r="AD583" s="5"/>
    </row>
    <row r="584" spans="1:135" x14ac:dyDescent="0.2">
      <c r="A584" s="103">
        <f t="shared" si="715"/>
        <v>45062</v>
      </c>
      <c r="B584" s="100">
        <f t="shared" si="712"/>
        <v>1139.09510602</v>
      </c>
      <c r="C584" s="3">
        <f t="shared" si="730"/>
        <v>1124.8910608900001</v>
      </c>
      <c r="D584" s="104">
        <f t="shared" si="725"/>
        <v>1056.896</v>
      </c>
      <c r="E584" s="137">
        <f>IF(DAY(A583)=$A$5,VLOOKUP(A583,[1]A!$E$15:$G$200,3),E583)</f>
        <v>1060.116</v>
      </c>
      <c r="F584" s="105">
        <f t="shared" si="726"/>
        <v>45006</v>
      </c>
      <c r="G584" s="159">
        <f t="shared" si="727"/>
        <v>3.0466573816156917E-3</v>
      </c>
      <c r="H584" s="106">
        <f t="shared" si="716"/>
        <v>26</v>
      </c>
      <c r="I584" s="106">
        <f t="shared" si="717"/>
        <v>30</v>
      </c>
      <c r="J584" s="100">
        <f t="shared" si="718"/>
        <v>1.0026399007133231</v>
      </c>
      <c r="K584" s="3">
        <v>1</v>
      </c>
      <c r="L584" s="100">
        <f t="shared" si="762"/>
        <v>1.0026398999999999</v>
      </c>
      <c r="M584" s="100">
        <f t="shared" si="713"/>
        <v>1127.8606608</v>
      </c>
      <c r="N584" s="24">
        <f t="shared" si="728"/>
        <v>0</v>
      </c>
      <c r="O584" s="99">
        <f t="shared" si="719"/>
        <v>0</v>
      </c>
      <c r="P584" s="100">
        <f t="shared" si="760"/>
        <v>0</v>
      </c>
      <c r="Q584" s="99">
        <f t="shared" si="720"/>
        <v>0.14710000000000001</v>
      </c>
      <c r="R584" s="8">
        <f t="shared" si="721"/>
        <v>1.0099608449999999</v>
      </c>
      <c r="S584" s="100">
        <f t="shared" si="722"/>
        <v>11.23444522</v>
      </c>
      <c r="T584" s="100">
        <f t="shared" si="723"/>
        <v>0</v>
      </c>
      <c r="U584" s="109" t="str">
        <f t="shared" ref="U584" si="793">U583</f>
        <v>J=</v>
      </c>
      <c r="V584" s="140">
        <f t="shared" si="764"/>
        <v>45066</v>
      </c>
      <c r="W584" s="4"/>
      <c r="X584" s="4"/>
      <c r="Y584" s="4"/>
      <c r="Z584" s="16"/>
      <c r="AD584" s="5"/>
    </row>
    <row r="585" spans="1:135" x14ac:dyDescent="0.2">
      <c r="A585" s="103">
        <f t="shared" si="715"/>
        <v>45063</v>
      </c>
      <c r="B585" s="100">
        <f t="shared" si="712"/>
        <v>1139.6449780200001</v>
      </c>
      <c r="C585" s="3">
        <f t="shared" si="730"/>
        <v>1124.8910608900001</v>
      </c>
      <c r="D585" s="104">
        <f t="shared" si="725"/>
        <v>1056.896</v>
      </c>
      <c r="E585" s="137">
        <f>IF(DAY(A584)=$A$5,VLOOKUP(A584,[1]A!$E$15:$G$200,3),E584)</f>
        <v>1060.116</v>
      </c>
      <c r="F585" s="105">
        <f t="shared" si="726"/>
        <v>45006</v>
      </c>
      <c r="G585" s="159">
        <f t="shared" si="727"/>
        <v>3.0466573816156917E-3</v>
      </c>
      <c r="H585" s="106">
        <f t="shared" si="716"/>
        <v>27</v>
      </c>
      <c r="I585" s="106">
        <f t="shared" si="717"/>
        <v>30</v>
      </c>
      <c r="J585" s="100">
        <f t="shared" si="718"/>
        <v>1.0027415744138659</v>
      </c>
      <c r="K585" s="3">
        <v>1</v>
      </c>
      <c r="L585" s="100">
        <f t="shared" si="762"/>
        <v>1.00274157</v>
      </c>
      <c r="M585" s="100">
        <f t="shared" si="713"/>
        <v>1127.9750284700001</v>
      </c>
      <c r="N585" s="24">
        <f t="shared" si="728"/>
        <v>0</v>
      </c>
      <c r="O585" s="99">
        <f t="shared" si="719"/>
        <v>0</v>
      </c>
      <c r="P585" s="100">
        <f t="shared" si="760"/>
        <v>0</v>
      </c>
      <c r="Q585" s="99">
        <f t="shared" si="720"/>
        <v>0.14710000000000001</v>
      </c>
      <c r="R585" s="8">
        <f t="shared" si="721"/>
        <v>1.0103459290000001</v>
      </c>
      <c r="S585" s="100">
        <f t="shared" si="722"/>
        <v>11.66994955</v>
      </c>
      <c r="T585" s="100">
        <f t="shared" si="723"/>
        <v>0</v>
      </c>
      <c r="U585" s="109" t="str">
        <f t="shared" ref="U585" si="794">U584</f>
        <v>J=</v>
      </c>
      <c r="V585" s="140">
        <f t="shared" si="764"/>
        <v>45066</v>
      </c>
      <c r="W585" s="4"/>
      <c r="X585" s="4"/>
      <c r="Y585" s="4"/>
      <c r="Z585" s="16"/>
      <c r="AD585" s="5"/>
    </row>
    <row r="586" spans="1:135" x14ac:dyDescent="0.2">
      <c r="A586" s="103">
        <f t="shared" si="715"/>
        <v>45064</v>
      </c>
      <c r="B586" s="100">
        <f t="shared" ref="B586:B621" si="795">(M586+S586)</f>
        <v>1140.19511644</v>
      </c>
      <c r="C586" s="3">
        <f t="shared" si="730"/>
        <v>1124.8910608900001</v>
      </c>
      <c r="D586" s="104">
        <f t="shared" si="725"/>
        <v>1056.896</v>
      </c>
      <c r="E586" s="137">
        <f>IF(DAY(A585)=$A$5,VLOOKUP(A585,[1]A!$E$15:$G$200,3),E585)</f>
        <v>1060.116</v>
      </c>
      <c r="F586" s="105">
        <f t="shared" si="726"/>
        <v>45006</v>
      </c>
      <c r="G586" s="159">
        <f t="shared" si="727"/>
        <v>3.0466573816156917E-3</v>
      </c>
      <c r="H586" s="106">
        <f t="shared" si="716"/>
        <v>28</v>
      </c>
      <c r="I586" s="106">
        <f t="shared" si="717"/>
        <v>30</v>
      </c>
      <c r="J586" s="100">
        <f t="shared" si="718"/>
        <v>1.002843258424732</v>
      </c>
      <c r="K586" s="3">
        <v>1</v>
      </c>
      <c r="L586" s="100">
        <f t="shared" si="762"/>
        <v>1.00284325</v>
      </c>
      <c r="M586" s="100">
        <f t="shared" ref="M586:M621" si="796">TRUNC(C586*L586,8)</f>
        <v>1128.0894073899999</v>
      </c>
      <c r="N586" s="24">
        <f t="shared" si="728"/>
        <v>0</v>
      </c>
      <c r="O586" s="99">
        <f t="shared" si="719"/>
        <v>0</v>
      </c>
      <c r="P586" s="100">
        <f t="shared" si="760"/>
        <v>0</v>
      </c>
      <c r="Q586" s="99">
        <f t="shared" si="720"/>
        <v>0.14710000000000001</v>
      </c>
      <c r="R586" s="8">
        <f t="shared" si="721"/>
        <v>1.010731161</v>
      </c>
      <c r="S586" s="100">
        <f t="shared" si="722"/>
        <v>12.10570905</v>
      </c>
      <c r="T586" s="100">
        <f t="shared" si="723"/>
        <v>0</v>
      </c>
      <c r="U586" s="109" t="str">
        <f t="shared" ref="U586" si="797">U585</f>
        <v>J=</v>
      </c>
      <c r="V586" s="140">
        <f t="shared" si="764"/>
        <v>45066</v>
      </c>
      <c r="W586" s="4"/>
      <c r="X586" s="4"/>
      <c r="Y586" s="4"/>
      <c r="Z586" s="16"/>
      <c r="AD586" s="5"/>
    </row>
    <row r="587" spans="1:135" x14ac:dyDescent="0.2">
      <c r="A587" s="103">
        <f t="shared" ref="A587:A650" si="798">(A586+1)</f>
        <v>45065</v>
      </c>
      <c r="B587" s="100">
        <f t="shared" si="795"/>
        <v>1140.7455304500002</v>
      </c>
      <c r="C587" s="3">
        <f t="shared" si="730"/>
        <v>1124.8910608900001</v>
      </c>
      <c r="D587" s="104">
        <f t="shared" si="725"/>
        <v>1056.896</v>
      </c>
      <c r="E587" s="137">
        <f>IF(DAY(A586)=$A$5,VLOOKUP(A586,[1]A!$E$15:$G$200,3),E586)</f>
        <v>1060.116</v>
      </c>
      <c r="F587" s="105">
        <f t="shared" si="726"/>
        <v>45006</v>
      </c>
      <c r="G587" s="159">
        <f t="shared" si="727"/>
        <v>3.0466573816156917E-3</v>
      </c>
      <c r="H587" s="106">
        <f t="shared" ref="H587:H650" si="799">IF(A587&gt;A$7,IF(DAY(A587)=A$5+1,1,H586+1),0)</f>
        <v>29</v>
      </c>
      <c r="I587" s="106">
        <f t="shared" ref="I587:I650" si="800">IF(DAY(A587)=A$5+1,DAY(EOMONTH(A587,0)),I586)</f>
        <v>30</v>
      </c>
      <c r="J587" s="100">
        <f t="shared" ref="J587:J650" si="801">IF(E587&gt;D587,((E587/D587)^(H587/I587)),1)</f>
        <v>1.0029449527469667</v>
      </c>
      <c r="K587" s="3">
        <v>1</v>
      </c>
      <c r="L587" s="100">
        <f t="shared" si="762"/>
        <v>1.0029449500000001</v>
      </c>
      <c r="M587" s="100">
        <f t="shared" si="796"/>
        <v>1128.2038088100001</v>
      </c>
      <c r="N587" s="24">
        <f t="shared" si="728"/>
        <v>0</v>
      </c>
      <c r="O587" s="99">
        <f t="shared" ref="O587:O650" si="802">IF(N587&gt;0,VLOOKUP(N587,$X$10:$AD$62,7),0)</f>
        <v>0</v>
      </c>
      <c r="P587" s="100">
        <f t="shared" si="760"/>
        <v>0</v>
      </c>
      <c r="Q587" s="99">
        <f t="shared" ref="Q587:Q650" si="803">(Q586)</f>
        <v>0.14710000000000001</v>
      </c>
      <c r="R587" s="8">
        <f t="shared" ref="R587:R650" si="804">ROUND((1+Q587)^(30/360)^(H587/I587),9)</f>
        <v>1.0111165390000001</v>
      </c>
      <c r="S587" s="100">
        <f t="shared" ref="S587:S621" si="805">TRUNC(M587*(R587-1),8)</f>
        <v>12.54172164</v>
      </c>
      <c r="T587" s="100">
        <f t="shared" ref="T587:T650" si="806">IF(N587&gt;0,P587+S587,0)</f>
        <v>0</v>
      </c>
      <c r="U587" s="109" t="str">
        <f t="shared" ref="U587" si="807">U586</f>
        <v>J=</v>
      </c>
      <c r="V587" s="140">
        <f t="shared" si="764"/>
        <v>45066</v>
      </c>
      <c r="W587" s="25"/>
      <c r="X587" s="4"/>
      <c r="Y587" s="4"/>
      <c r="Z587" s="18"/>
      <c r="AA587" s="14"/>
      <c r="AB587" s="14"/>
      <c r="AC587" s="14"/>
      <c r="AD587" s="15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</row>
    <row r="588" spans="1:135" x14ac:dyDescent="0.2">
      <c r="A588" s="103">
        <f t="shared" si="798"/>
        <v>45066</v>
      </c>
      <c r="B588" s="100">
        <f t="shared" si="795"/>
        <v>1141.2961985000002</v>
      </c>
      <c r="C588" s="3">
        <f t="shared" si="730"/>
        <v>1124.8910608900001</v>
      </c>
      <c r="D588" s="104">
        <f t="shared" ref="D588:D621" si="808">IF(E588=E587,D587,E587)</f>
        <v>1056.896</v>
      </c>
      <c r="E588" s="137">
        <f>IF(DAY(A587)=$A$5,VLOOKUP(A587,[1]A!$E$15:$G$200,3),E587)</f>
        <v>1060.116</v>
      </c>
      <c r="F588" s="105">
        <f t="shared" ref="F588:F621" si="809">IF(D588=D587,F587,EDATE(A588,-1))</f>
        <v>45006</v>
      </c>
      <c r="G588" s="159">
        <f t="shared" ref="G588:G621" si="810">(E588/D588)-1</f>
        <v>3.0466573816156917E-3</v>
      </c>
      <c r="H588" s="106">
        <f t="shared" si="799"/>
        <v>30</v>
      </c>
      <c r="I588" s="106">
        <f t="shared" si="800"/>
        <v>30</v>
      </c>
      <c r="J588" s="100">
        <f t="shared" si="801"/>
        <v>1.0030466573816157</v>
      </c>
      <c r="K588" s="3">
        <v>1</v>
      </c>
      <c r="L588" s="100">
        <f t="shared" si="762"/>
        <v>1.0030466499999999</v>
      </c>
      <c r="M588" s="100">
        <f t="shared" si="796"/>
        <v>1128.3182102400001</v>
      </c>
      <c r="N588" s="24">
        <f t="shared" ref="N588:N651" si="811">IF(DAY(A588)=A$5,VLOOKUP(A588,$Y$10:$AG$62,8),0)</f>
        <v>20</v>
      </c>
      <c r="O588" s="99">
        <f t="shared" si="802"/>
        <v>0</v>
      </c>
      <c r="P588" s="100">
        <f t="shared" si="760"/>
        <v>0</v>
      </c>
      <c r="Q588" s="99">
        <f t="shared" si="803"/>
        <v>0.14710000000000001</v>
      </c>
      <c r="R588" s="8">
        <f t="shared" si="804"/>
        <v>1.0115020640000001</v>
      </c>
      <c r="S588" s="100">
        <f t="shared" si="805"/>
        <v>12.97798826</v>
      </c>
      <c r="T588" s="100">
        <f t="shared" si="806"/>
        <v>12.97798826</v>
      </c>
      <c r="U588" s="109" t="str">
        <f t="shared" ref="U588" si="812">U587</f>
        <v>J=</v>
      </c>
      <c r="V588" s="140">
        <f t="shared" si="764"/>
        <v>45066</v>
      </c>
      <c r="W588" s="4"/>
      <c r="X588" s="4"/>
      <c r="Y588" s="4"/>
      <c r="Z588" s="16"/>
      <c r="AD588" s="5"/>
    </row>
    <row r="589" spans="1:135" x14ac:dyDescent="0.2">
      <c r="A589" s="103">
        <f t="shared" si="798"/>
        <v>45067</v>
      </c>
      <c r="B589" s="100">
        <f t="shared" si="795"/>
        <v>1128.7866676900001</v>
      </c>
      <c r="C589" s="3">
        <f t="shared" ref="C589:C652" si="813">IF(N588&gt;0,(M588-P588),C588)</f>
        <v>1128.3182102400001</v>
      </c>
      <c r="D589" s="104">
        <f t="shared" si="808"/>
        <v>1060.116</v>
      </c>
      <c r="E589" s="137">
        <f>IF(DAY(A588)=$A$5,VLOOKUP(A588,[1]A!$E$15:$G$200,3),E588)</f>
        <v>1061.635</v>
      </c>
      <c r="F589" s="105">
        <f t="shared" si="809"/>
        <v>45037</v>
      </c>
      <c r="G589" s="159">
        <f t="shared" si="810"/>
        <v>1.4328620641514966E-3</v>
      </c>
      <c r="H589" s="106">
        <f t="shared" si="799"/>
        <v>1</v>
      </c>
      <c r="I589" s="106">
        <f t="shared" si="800"/>
        <v>31</v>
      </c>
      <c r="J589" s="100">
        <f t="shared" si="801"/>
        <v>1.0000461893407868</v>
      </c>
      <c r="K589" s="3">
        <v>1</v>
      </c>
      <c r="L589" s="100">
        <f t="shared" si="762"/>
        <v>1.00004618</v>
      </c>
      <c r="M589" s="100">
        <f t="shared" si="796"/>
        <v>1128.3703159700001</v>
      </c>
      <c r="N589" s="24">
        <f t="shared" si="811"/>
        <v>0</v>
      </c>
      <c r="O589" s="99">
        <f t="shared" si="802"/>
        <v>0</v>
      </c>
      <c r="P589" s="100">
        <f t="shared" si="760"/>
        <v>0</v>
      </c>
      <c r="Q589" s="99">
        <f t="shared" si="803"/>
        <v>0.14710000000000001</v>
      </c>
      <c r="R589" s="8">
        <f t="shared" si="804"/>
        <v>1.0003689849999999</v>
      </c>
      <c r="S589" s="100">
        <f t="shared" si="805"/>
        <v>0.41635171999999998</v>
      </c>
      <c r="T589" s="100">
        <f t="shared" si="806"/>
        <v>0</v>
      </c>
      <c r="U589" s="109" t="str">
        <f t="shared" ref="U589" si="814">U588</f>
        <v>J=</v>
      </c>
      <c r="V589" s="140">
        <f t="shared" si="764"/>
        <v>45097</v>
      </c>
      <c r="W589" s="4"/>
      <c r="X589" s="4"/>
      <c r="Y589" s="4"/>
      <c r="Z589" s="16"/>
      <c r="AD589" s="5"/>
    </row>
    <row r="590" spans="1:135" x14ac:dyDescent="0.2">
      <c r="A590" s="103">
        <f t="shared" si="798"/>
        <v>45068</v>
      </c>
      <c r="B590" s="100">
        <f t="shared" si="795"/>
        <v>1129.2553396399999</v>
      </c>
      <c r="C590" s="3">
        <f t="shared" si="813"/>
        <v>1128.3182102400001</v>
      </c>
      <c r="D590" s="104">
        <f t="shared" si="808"/>
        <v>1060.116</v>
      </c>
      <c r="E590" s="137">
        <f>IF(DAY(A589)=$A$5,VLOOKUP(A589,[1]A!$E$15:$G$200,3),E589)</f>
        <v>1061.635</v>
      </c>
      <c r="F590" s="105">
        <f t="shared" si="809"/>
        <v>45037</v>
      </c>
      <c r="G590" s="159">
        <f t="shared" si="810"/>
        <v>1.4328620641514966E-3</v>
      </c>
      <c r="H590" s="106">
        <f t="shared" si="799"/>
        <v>2</v>
      </c>
      <c r="I590" s="106">
        <f t="shared" si="800"/>
        <v>31</v>
      </c>
      <c r="J590" s="100">
        <f t="shared" si="801"/>
        <v>1.0000923808150286</v>
      </c>
      <c r="K590" s="3">
        <v>1</v>
      </c>
      <c r="L590" s="100">
        <f t="shared" si="762"/>
        <v>1.0000923799999999</v>
      </c>
      <c r="M590" s="100">
        <f t="shared" si="796"/>
        <v>1128.4224442699999</v>
      </c>
      <c r="N590" s="24">
        <f t="shared" si="811"/>
        <v>0</v>
      </c>
      <c r="O590" s="99">
        <f t="shared" si="802"/>
        <v>0</v>
      </c>
      <c r="P590" s="100">
        <f t="shared" si="760"/>
        <v>0</v>
      </c>
      <c r="Q590" s="99">
        <f t="shared" si="803"/>
        <v>0.14710000000000001</v>
      </c>
      <c r="R590" s="8">
        <f t="shared" si="804"/>
        <v>1.000738106</v>
      </c>
      <c r="S590" s="100">
        <f t="shared" si="805"/>
        <v>0.83289537000000002</v>
      </c>
      <c r="T590" s="100">
        <f t="shared" si="806"/>
        <v>0</v>
      </c>
      <c r="U590" s="109" t="str">
        <f t="shared" ref="U590" si="815">U589</f>
        <v>J=</v>
      </c>
      <c r="V590" s="140">
        <f t="shared" si="764"/>
        <v>45097</v>
      </c>
      <c r="W590" s="4"/>
      <c r="X590" s="4"/>
      <c r="Y590" s="4"/>
      <c r="Z590" s="16"/>
      <c r="AD590" s="5"/>
    </row>
    <row r="591" spans="1:135" x14ac:dyDescent="0.2">
      <c r="A591" s="103">
        <f t="shared" si="798"/>
        <v>45069</v>
      </c>
      <c r="B591" s="100">
        <f t="shared" si="795"/>
        <v>1129.7241922600001</v>
      </c>
      <c r="C591" s="3">
        <f t="shared" si="813"/>
        <v>1128.3182102400001</v>
      </c>
      <c r="D591" s="104">
        <f t="shared" si="808"/>
        <v>1060.116</v>
      </c>
      <c r="E591" s="137">
        <f>IF(DAY(A590)=$A$5,VLOOKUP(A590,[1]A!$E$15:$G$200,3),E590)</f>
        <v>1061.635</v>
      </c>
      <c r="F591" s="105">
        <f t="shared" si="809"/>
        <v>45037</v>
      </c>
      <c r="G591" s="159">
        <f t="shared" si="810"/>
        <v>1.4328620641514966E-3</v>
      </c>
      <c r="H591" s="106">
        <f t="shared" si="799"/>
        <v>3</v>
      </c>
      <c r="I591" s="106">
        <f t="shared" si="800"/>
        <v>31</v>
      </c>
      <c r="J591" s="100">
        <f t="shared" si="801"/>
        <v>1.0001385744228244</v>
      </c>
      <c r="K591" s="3">
        <v>1</v>
      </c>
      <c r="L591" s="100">
        <f t="shared" si="762"/>
        <v>1.0001385700000001</v>
      </c>
      <c r="M591" s="100">
        <f t="shared" si="796"/>
        <v>1128.4745612900001</v>
      </c>
      <c r="N591" s="24">
        <f t="shared" si="811"/>
        <v>0</v>
      </c>
      <c r="O591" s="99">
        <f t="shared" si="802"/>
        <v>0</v>
      </c>
      <c r="P591" s="100">
        <f t="shared" si="760"/>
        <v>0</v>
      </c>
      <c r="Q591" s="99">
        <f t="shared" si="803"/>
        <v>0.14710000000000001</v>
      </c>
      <c r="R591" s="8">
        <f t="shared" si="804"/>
        <v>1.001107363</v>
      </c>
      <c r="S591" s="100">
        <f t="shared" si="805"/>
        <v>1.2496309699999999</v>
      </c>
      <c r="T591" s="100">
        <f t="shared" si="806"/>
        <v>0</v>
      </c>
      <c r="U591" s="109" t="str">
        <f t="shared" ref="U591" si="816">U590</f>
        <v>J=</v>
      </c>
      <c r="V591" s="140">
        <f t="shared" si="764"/>
        <v>45097</v>
      </c>
      <c r="W591" s="4"/>
      <c r="X591" s="4"/>
      <c r="Y591" s="4"/>
      <c r="Z591" s="16"/>
      <c r="AD591" s="5"/>
    </row>
    <row r="592" spans="1:135" x14ac:dyDescent="0.2">
      <c r="A592" s="103">
        <f t="shared" si="798"/>
        <v>45070</v>
      </c>
      <c r="B592" s="100">
        <f t="shared" si="795"/>
        <v>1130.19324815</v>
      </c>
      <c r="C592" s="3">
        <f t="shared" si="813"/>
        <v>1128.3182102400001</v>
      </c>
      <c r="D592" s="104">
        <f t="shared" si="808"/>
        <v>1060.116</v>
      </c>
      <c r="E592" s="137">
        <f>IF(DAY(A591)=$A$5,VLOOKUP(A591,[1]A!$E$15:$G$200,3),E591)</f>
        <v>1061.635</v>
      </c>
      <c r="F592" s="105">
        <f t="shared" si="809"/>
        <v>45037</v>
      </c>
      <c r="G592" s="159">
        <f t="shared" si="810"/>
        <v>1.4328620641514966E-3</v>
      </c>
      <c r="H592" s="106">
        <f t="shared" si="799"/>
        <v>4</v>
      </c>
      <c r="I592" s="106">
        <f t="shared" si="800"/>
        <v>31</v>
      </c>
      <c r="J592" s="100">
        <f t="shared" si="801"/>
        <v>1.0001847701642723</v>
      </c>
      <c r="K592" s="3">
        <v>1</v>
      </c>
      <c r="L592" s="100">
        <f t="shared" si="762"/>
        <v>1.0001847699999999</v>
      </c>
      <c r="M592" s="100">
        <f t="shared" si="796"/>
        <v>1128.5266895899999</v>
      </c>
      <c r="N592" s="24">
        <f t="shared" si="811"/>
        <v>0</v>
      </c>
      <c r="O592" s="99">
        <f t="shared" si="802"/>
        <v>0</v>
      </c>
      <c r="P592" s="100">
        <f t="shared" si="760"/>
        <v>0</v>
      </c>
      <c r="Q592" s="99">
        <f t="shared" si="803"/>
        <v>0.14710000000000001</v>
      </c>
      <c r="R592" s="8">
        <f t="shared" si="804"/>
        <v>1.001476756</v>
      </c>
      <c r="S592" s="100">
        <f t="shared" si="805"/>
        <v>1.6665585599999999</v>
      </c>
      <c r="T592" s="100">
        <f t="shared" si="806"/>
        <v>0</v>
      </c>
      <c r="U592" s="109" t="str">
        <f t="shared" ref="U592" si="817">U591</f>
        <v>J=</v>
      </c>
      <c r="V592" s="140">
        <f t="shared" si="764"/>
        <v>45097</v>
      </c>
      <c r="W592" s="4"/>
      <c r="X592" s="4"/>
      <c r="Y592" s="4"/>
      <c r="Z592" s="16"/>
      <c r="AD592" s="5"/>
    </row>
    <row r="593" spans="1:30" x14ac:dyDescent="0.2">
      <c r="A593" s="103">
        <f t="shared" si="798"/>
        <v>45071</v>
      </c>
      <c r="B593" s="100">
        <f t="shared" si="795"/>
        <v>1130.6624858599998</v>
      </c>
      <c r="C593" s="3">
        <f t="shared" si="813"/>
        <v>1128.3182102400001</v>
      </c>
      <c r="D593" s="104">
        <f t="shared" si="808"/>
        <v>1060.116</v>
      </c>
      <c r="E593" s="137">
        <f>IF(DAY(A592)=$A$5,VLOOKUP(A592,[1]A!$E$15:$G$200,3),E592)</f>
        <v>1061.635</v>
      </c>
      <c r="F593" s="105">
        <f t="shared" si="809"/>
        <v>45037</v>
      </c>
      <c r="G593" s="159">
        <f t="shared" si="810"/>
        <v>1.4328620641514966E-3</v>
      </c>
      <c r="H593" s="106">
        <f t="shared" si="799"/>
        <v>5</v>
      </c>
      <c r="I593" s="106">
        <f t="shared" si="800"/>
        <v>31</v>
      </c>
      <c r="J593" s="100">
        <f t="shared" si="801"/>
        <v>1.0002309680394712</v>
      </c>
      <c r="K593" s="3">
        <v>1</v>
      </c>
      <c r="L593" s="100">
        <f t="shared" si="762"/>
        <v>1.0002309599999999</v>
      </c>
      <c r="M593" s="100">
        <f t="shared" si="796"/>
        <v>1128.5788066099999</v>
      </c>
      <c r="N593" s="24">
        <f t="shared" si="811"/>
        <v>0</v>
      </c>
      <c r="O593" s="99">
        <f t="shared" si="802"/>
        <v>0</v>
      </c>
      <c r="P593" s="100">
        <f t="shared" si="760"/>
        <v>0</v>
      </c>
      <c r="Q593" s="99">
        <f t="shared" si="803"/>
        <v>0.14710000000000001</v>
      </c>
      <c r="R593" s="8">
        <f t="shared" si="804"/>
        <v>1.0018462859999999</v>
      </c>
      <c r="S593" s="100">
        <f t="shared" si="805"/>
        <v>2.0836792499999999</v>
      </c>
      <c r="T593" s="100">
        <f t="shared" si="806"/>
        <v>0</v>
      </c>
      <c r="U593" s="109" t="str">
        <f t="shared" ref="U593" si="818">U592</f>
        <v>J=</v>
      </c>
      <c r="V593" s="140">
        <f t="shared" si="764"/>
        <v>45097</v>
      </c>
      <c r="W593" s="4"/>
      <c r="X593" s="4"/>
      <c r="Y593" s="4"/>
      <c r="Z593" s="16"/>
      <c r="AD593" s="5"/>
    </row>
    <row r="594" spans="1:30" x14ac:dyDescent="0.2">
      <c r="A594" s="103">
        <f t="shared" si="798"/>
        <v>45072</v>
      </c>
      <c r="B594" s="100">
        <f t="shared" si="795"/>
        <v>1131.13192688</v>
      </c>
      <c r="C594" s="3">
        <f t="shared" si="813"/>
        <v>1128.3182102400001</v>
      </c>
      <c r="D594" s="104">
        <f t="shared" si="808"/>
        <v>1060.116</v>
      </c>
      <c r="E594" s="137">
        <f>IF(DAY(A593)=$A$5,VLOOKUP(A593,[1]A!$E$15:$G$200,3),E593)</f>
        <v>1061.635</v>
      </c>
      <c r="F594" s="105">
        <f t="shared" si="809"/>
        <v>45037</v>
      </c>
      <c r="G594" s="159">
        <f t="shared" si="810"/>
        <v>1.4328620641514966E-3</v>
      </c>
      <c r="H594" s="106">
        <f t="shared" si="799"/>
        <v>6</v>
      </c>
      <c r="I594" s="106">
        <f t="shared" si="800"/>
        <v>31</v>
      </c>
      <c r="J594" s="100">
        <f t="shared" si="801"/>
        <v>1.0002771680485194</v>
      </c>
      <c r="K594" s="3">
        <v>1</v>
      </c>
      <c r="L594" s="100">
        <f t="shared" si="762"/>
        <v>1.00027716</v>
      </c>
      <c r="M594" s="100">
        <f t="shared" si="796"/>
        <v>1128.63093491</v>
      </c>
      <c r="N594" s="24">
        <f t="shared" si="811"/>
        <v>0</v>
      </c>
      <c r="O594" s="99">
        <f t="shared" si="802"/>
        <v>0</v>
      </c>
      <c r="P594" s="100">
        <f t="shared" si="760"/>
        <v>0</v>
      </c>
      <c r="Q594" s="99">
        <f t="shared" si="803"/>
        <v>0.14710000000000001</v>
      </c>
      <c r="R594" s="8">
        <f t="shared" si="804"/>
        <v>1.002215952</v>
      </c>
      <c r="S594" s="100">
        <f t="shared" si="805"/>
        <v>2.5009919699999998</v>
      </c>
      <c r="T594" s="100">
        <f t="shared" si="806"/>
        <v>0</v>
      </c>
      <c r="U594" s="109" t="str">
        <f t="shared" ref="U594" si="819">U593</f>
        <v>J=</v>
      </c>
      <c r="V594" s="140">
        <f t="shared" si="764"/>
        <v>45097</v>
      </c>
      <c r="W594" s="4"/>
      <c r="X594" s="4"/>
      <c r="Y594" s="4"/>
      <c r="Z594" s="16"/>
      <c r="AD594" s="5"/>
    </row>
    <row r="595" spans="1:30" x14ac:dyDescent="0.2">
      <c r="A595" s="103">
        <f t="shared" si="798"/>
        <v>45073</v>
      </c>
      <c r="B595" s="100">
        <f t="shared" si="795"/>
        <v>1131.6015712600001</v>
      </c>
      <c r="C595" s="3">
        <f t="shared" si="813"/>
        <v>1128.3182102400001</v>
      </c>
      <c r="D595" s="104">
        <f t="shared" si="808"/>
        <v>1060.116</v>
      </c>
      <c r="E595" s="137">
        <f>IF(DAY(A594)=$A$5,VLOOKUP(A594,[1]A!$E$15:$G$200,3),E594)</f>
        <v>1061.635</v>
      </c>
      <c r="F595" s="105">
        <f t="shared" si="809"/>
        <v>45037</v>
      </c>
      <c r="G595" s="159">
        <f t="shared" si="810"/>
        <v>1.4328620641514966E-3</v>
      </c>
      <c r="H595" s="106">
        <f t="shared" si="799"/>
        <v>7</v>
      </c>
      <c r="I595" s="106">
        <f t="shared" si="800"/>
        <v>31</v>
      </c>
      <c r="J595" s="100">
        <f t="shared" si="801"/>
        <v>1.0003233701915155</v>
      </c>
      <c r="K595" s="3">
        <v>1</v>
      </c>
      <c r="L595" s="100">
        <f t="shared" si="762"/>
        <v>1.00032337</v>
      </c>
      <c r="M595" s="100">
        <f t="shared" si="796"/>
        <v>1128.6830744900001</v>
      </c>
      <c r="N595" s="24">
        <f t="shared" si="811"/>
        <v>0</v>
      </c>
      <c r="O595" s="99">
        <f t="shared" si="802"/>
        <v>0</v>
      </c>
      <c r="P595" s="100">
        <f t="shared" si="760"/>
        <v>0</v>
      </c>
      <c r="Q595" s="99">
        <f t="shared" si="803"/>
        <v>0.14710000000000001</v>
      </c>
      <c r="R595" s="8">
        <f t="shared" si="804"/>
        <v>1.0025857540000001</v>
      </c>
      <c r="S595" s="100">
        <f t="shared" si="805"/>
        <v>2.91849677</v>
      </c>
      <c r="T595" s="100">
        <f t="shared" si="806"/>
        <v>0</v>
      </c>
      <c r="U595" s="109" t="str">
        <f t="shared" ref="U595" si="820">U594</f>
        <v>J=</v>
      </c>
      <c r="V595" s="140">
        <f t="shared" si="764"/>
        <v>45097</v>
      </c>
      <c r="W595" s="4"/>
      <c r="X595" s="4"/>
      <c r="Y595" s="4"/>
      <c r="Z595" s="16"/>
      <c r="AD595" s="5"/>
    </row>
    <row r="596" spans="1:30" x14ac:dyDescent="0.2">
      <c r="A596" s="103">
        <f t="shared" si="798"/>
        <v>45074</v>
      </c>
      <c r="B596" s="100">
        <f t="shared" si="795"/>
        <v>1132.07139753</v>
      </c>
      <c r="C596" s="3">
        <f t="shared" si="813"/>
        <v>1128.3182102400001</v>
      </c>
      <c r="D596" s="104">
        <f t="shared" si="808"/>
        <v>1060.116</v>
      </c>
      <c r="E596" s="137">
        <f>IF(DAY(A595)=$A$5,VLOOKUP(A595,[1]A!$E$15:$G$200,3),E595)</f>
        <v>1061.635</v>
      </c>
      <c r="F596" s="105">
        <f t="shared" si="809"/>
        <v>45037</v>
      </c>
      <c r="G596" s="159">
        <f t="shared" si="810"/>
        <v>1.4328620641514966E-3</v>
      </c>
      <c r="H596" s="106">
        <f t="shared" si="799"/>
        <v>8</v>
      </c>
      <c r="I596" s="106">
        <f t="shared" si="800"/>
        <v>31</v>
      </c>
      <c r="J596" s="100">
        <f t="shared" si="801"/>
        <v>1.0003695744685583</v>
      </c>
      <c r="K596" s="3">
        <v>1</v>
      </c>
      <c r="L596" s="100">
        <f t="shared" si="762"/>
        <v>1.0003695699999999</v>
      </c>
      <c r="M596" s="100">
        <f t="shared" si="796"/>
        <v>1128.7352028</v>
      </c>
      <c r="N596" s="24">
        <f t="shared" si="811"/>
        <v>0</v>
      </c>
      <c r="O596" s="99">
        <f t="shared" si="802"/>
        <v>0</v>
      </c>
      <c r="P596" s="100">
        <f t="shared" si="760"/>
        <v>0</v>
      </c>
      <c r="Q596" s="99">
        <f t="shared" si="803"/>
        <v>0.14710000000000001</v>
      </c>
      <c r="R596" s="8">
        <f t="shared" si="804"/>
        <v>1.0029556930000001</v>
      </c>
      <c r="S596" s="100">
        <f t="shared" si="805"/>
        <v>3.3361947299999999</v>
      </c>
      <c r="T596" s="100">
        <f t="shared" si="806"/>
        <v>0</v>
      </c>
      <c r="U596" s="109" t="str">
        <f t="shared" ref="U596" si="821">U595</f>
        <v>J=</v>
      </c>
      <c r="V596" s="140">
        <f t="shared" si="764"/>
        <v>45097</v>
      </c>
      <c r="W596" s="4"/>
      <c r="X596" s="4"/>
      <c r="Y596" s="4"/>
      <c r="Z596" s="16"/>
      <c r="AD596" s="5"/>
    </row>
    <row r="597" spans="1:30" x14ac:dyDescent="0.2">
      <c r="A597" s="103">
        <f t="shared" si="798"/>
        <v>45075</v>
      </c>
      <c r="B597" s="100">
        <f t="shared" si="795"/>
        <v>1132.5414283299999</v>
      </c>
      <c r="C597" s="3">
        <f t="shared" si="813"/>
        <v>1128.3182102400001</v>
      </c>
      <c r="D597" s="104">
        <f t="shared" si="808"/>
        <v>1060.116</v>
      </c>
      <c r="E597" s="137">
        <f>IF(DAY(A596)=$A$5,VLOOKUP(A596,[1]A!$E$15:$G$200,3),E596)</f>
        <v>1061.635</v>
      </c>
      <c r="F597" s="105">
        <f t="shared" si="809"/>
        <v>45037</v>
      </c>
      <c r="G597" s="159">
        <f t="shared" si="810"/>
        <v>1.4328620641514966E-3</v>
      </c>
      <c r="H597" s="106">
        <f t="shared" si="799"/>
        <v>9</v>
      </c>
      <c r="I597" s="106">
        <f t="shared" si="800"/>
        <v>31</v>
      </c>
      <c r="J597" s="100">
        <f t="shared" si="801"/>
        <v>1.000415780879746</v>
      </c>
      <c r="K597" s="3">
        <v>1</v>
      </c>
      <c r="L597" s="100">
        <f t="shared" si="762"/>
        <v>1.00041578</v>
      </c>
      <c r="M597" s="100">
        <f t="shared" si="796"/>
        <v>1128.7873423799999</v>
      </c>
      <c r="N597" s="24">
        <f t="shared" si="811"/>
        <v>0</v>
      </c>
      <c r="O597" s="99">
        <f t="shared" si="802"/>
        <v>0</v>
      </c>
      <c r="P597" s="100">
        <f t="shared" si="760"/>
        <v>0</v>
      </c>
      <c r="Q597" s="99">
        <f t="shared" si="803"/>
        <v>0.14710000000000001</v>
      </c>
      <c r="R597" s="8">
        <f t="shared" si="804"/>
        <v>1.0033257689999999</v>
      </c>
      <c r="S597" s="100">
        <f t="shared" si="805"/>
        <v>3.7540859499999999</v>
      </c>
      <c r="T597" s="100">
        <f t="shared" si="806"/>
        <v>0</v>
      </c>
      <c r="U597" s="109" t="str">
        <f t="shared" ref="U597" si="822">U596</f>
        <v>J=</v>
      </c>
      <c r="V597" s="140">
        <f t="shared" si="764"/>
        <v>45097</v>
      </c>
      <c r="W597" s="4"/>
      <c r="X597" s="4"/>
      <c r="Y597" s="4"/>
      <c r="Z597" s="16"/>
      <c r="AD597" s="5"/>
    </row>
    <row r="598" spans="1:30" x14ac:dyDescent="0.2">
      <c r="A598" s="103">
        <f t="shared" si="798"/>
        <v>45076</v>
      </c>
      <c r="B598" s="100">
        <f t="shared" si="795"/>
        <v>1133.01163991</v>
      </c>
      <c r="C598" s="3">
        <f t="shared" si="813"/>
        <v>1128.3182102400001</v>
      </c>
      <c r="D598" s="104">
        <f t="shared" si="808"/>
        <v>1060.116</v>
      </c>
      <c r="E598" s="137">
        <f>IF(DAY(A597)=$A$5,VLOOKUP(A597,[1]A!$E$15:$G$200,3),E597)</f>
        <v>1061.635</v>
      </c>
      <c r="F598" s="105">
        <f t="shared" si="809"/>
        <v>45037</v>
      </c>
      <c r="G598" s="159">
        <f t="shared" si="810"/>
        <v>1.4328620641514966E-3</v>
      </c>
      <c r="H598" s="106">
        <f t="shared" si="799"/>
        <v>10</v>
      </c>
      <c r="I598" s="106">
        <f t="shared" si="800"/>
        <v>31</v>
      </c>
      <c r="J598" s="100">
        <f t="shared" si="801"/>
        <v>1.0004619894251776</v>
      </c>
      <c r="K598" s="3">
        <v>1</v>
      </c>
      <c r="L598" s="100">
        <f t="shared" si="762"/>
        <v>1.0004619800000001</v>
      </c>
      <c r="M598" s="100">
        <f t="shared" si="796"/>
        <v>1128.83947068</v>
      </c>
      <c r="N598" s="24">
        <f t="shared" si="811"/>
        <v>0</v>
      </c>
      <c r="O598" s="99">
        <f t="shared" si="802"/>
        <v>0</v>
      </c>
      <c r="P598" s="100">
        <f t="shared" si="760"/>
        <v>0</v>
      </c>
      <c r="Q598" s="99">
        <f t="shared" si="803"/>
        <v>0.14710000000000001</v>
      </c>
      <c r="R598" s="8">
        <f t="shared" si="804"/>
        <v>1.0036959809999999</v>
      </c>
      <c r="S598" s="100">
        <f t="shared" si="805"/>
        <v>4.1721692299999997</v>
      </c>
      <c r="T598" s="100">
        <f t="shared" si="806"/>
        <v>0</v>
      </c>
      <c r="U598" s="109" t="str">
        <f t="shared" ref="U598" si="823">U597</f>
        <v>J=</v>
      </c>
      <c r="V598" s="140">
        <f t="shared" si="764"/>
        <v>45097</v>
      </c>
      <c r="W598" s="4"/>
      <c r="X598" s="4"/>
      <c r="Y598" s="4"/>
      <c r="Z598" s="16"/>
      <c r="AD598" s="5"/>
    </row>
    <row r="599" spans="1:30" x14ac:dyDescent="0.2">
      <c r="A599" s="103">
        <f t="shared" si="798"/>
        <v>45077</v>
      </c>
      <c r="B599" s="100">
        <f t="shared" si="795"/>
        <v>1133.48206628</v>
      </c>
      <c r="C599" s="3">
        <f t="shared" si="813"/>
        <v>1128.3182102400001</v>
      </c>
      <c r="D599" s="104">
        <f t="shared" si="808"/>
        <v>1060.116</v>
      </c>
      <c r="E599" s="137">
        <f>IF(DAY(A598)=$A$5,VLOOKUP(A598,[1]A!$E$15:$G$200,3),E598)</f>
        <v>1061.635</v>
      </c>
      <c r="F599" s="105">
        <f t="shared" si="809"/>
        <v>45037</v>
      </c>
      <c r="G599" s="159">
        <f t="shared" si="810"/>
        <v>1.4328620641514966E-3</v>
      </c>
      <c r="H599" s="106">
        <f t="shared" si="799"/>
        <v>11</v>
      </c>
      <c r="I599" s="106">
        <f t="shared" si="800"/>
        <v>31</v>
      </c>
      <c r="J599" s="100">
        <f t="shared" si="801"/>
        <v>1.0005082001049512</v>
      </c>
      <c r="K599" s="3">
        <v>1</v>
      </c>
      <c r="L599" s="100">
        <f t="shared" si="762"/>
        <v>1.0005082000000001</v>
      </c>
      <c r="M599" s="100">
        <f t="shared" si="796"/>
        <v>1128.8916215500001</v>
      </c>
      <c r="N599" s="24">
        <f t="shared" si="811"/>
        <v>0</v>
      </c>
      <c r="O599" s="99">
        <f t="shared" si="802"/>
        <v>0</v>
      </c>
      <c r="P599" s="100">
        <f t="shared" si="760"/>
        <v>0</v>
      </c>
      <c r="Q599" s="99">
        <f t="shared" si="803"/>
        <v>0.14710000000000001</v>
      </c>
      <c r="R599" s="8">
        <f t="shared" si="804"/>
        <v>1.004066329</v>
      </c>
      <c r="S599" s="100">
        <f t="shared" si="805"/>
        <v>4.5904447299999998</v>
      </c>
      <c r="T599" s="100">
        <f t="shared" si="806"/>
        <v>0</v>
      </c>
      <c r="U599" s="109" t="str">
        <f t="shared" ref="U599" si="824">U598</f>
        <v>J=</v>
      </c>
      <c r="V599" s="140">
        <f t="shared" si="764"/>
        <v>45097</v>
      </c>
      <c r="W599" s="4"/>
      <c r="X599" s="4"/>
      <c r="Y599" s="4"/>
      <c r="Z599" s="16"/>
      <c r="AD599" s="5"/>
    </row>
    <row r="600" spans="1:30" x14ac:dyDescent="0.2">
      <c r="A600" s="103">
        <f t="shared" si="798"/>
        <v>45078</v>
      </c>
      <c r="B600" s="100">
        <f t="shared" si="795"/>
        <v>1133.95267461</v>
      </c>
      <c r="C600" s="3">
        <f t="shared" si="813"/>
        <v>1128.3182102400001</v>
      </c>
      <c r="D600" s="104">
        <f t="shared" si="808"/>
        <v>1060.116</v>
      </c>
      <c r="E600" s="137">
        <f>IF(DAY(A599)=$A$5,VLOOKUP(A599,[1]A!$E$15:$G$200,3),E599)</f>
        <v>1061.635</v>
      </c>
      <c r="F600" s="105">
        <f t="shared" si="809"/>
        <v>45037</v>
      </c>
      <c r="G600" s="159">
        <f t="shared" si="810"/>
        <v>1.4328620641514966E-3</v>
      </c>
      <c r="H600" s="106">
        <f t="shared" si="799"/>
        <v>12</v>
      </c>
      <c r="I600" s="106">
        <f t="shared" si="800"/>
        <v>31</v>
      </c>
      <c r="J600" s="100">
        <f t="shared" si="801"/>
        <v>1.0005544129191659</v>
      </c>
      <c r="K600" s="3">
        <v>1</v>
      </c>
      <c r="L600" s="100">
        <f t="shared" si="762"/>
        <v>1.0005544099999999</v>
      </c>
      <c r="M600" s="100">
        <f t="shared" si="796"/>
        <v>1128.94376113</v>
      </c>
      <c r="N600" s="24">
        <f t="shared" si="811"/>
        <v>0</v>
      </c>
      <c r="O600" s="99">
        <f t="shared" si="802"/>
        <v>0</v>
      </c>
      <c r="P600" s="100">
        <f t="shared" si="760"/>
        <v>0</v>
      </c>
      <c r="Q600" s="99">
        <f t="shared" si="803"/>
        <v>0.14710000000000001</v>
      </c>
      <c r="R600" s="8">
        <f t="shared" si="804"/>
        <v>1.004436814</v>
      </c>
      <c r="S600" s="100">
        <f t="shared" si="805"/>
        <v>5.0089134800000004</v>
      </c>
      <c r="T600" s="100">
        <f t="shared" si="806"/>
        <v>0</v>
      </c>
      <c r="U600" s="109" t="str">
        <f t="shared" ref="U600" si="825">U599</f>
        <v>J=</v>
      </c>
      <c r="V600" s="140">
        <f t="shared" si="764"/>
        <v>45097</v>
      </c>
      <c r="W600" s="4"/>
      <c r="X600" s="4"/>
      <c r="Y600" s="4"/>
      <c r="Z600" s="16"/>
      <c r="AD600" s="5"/>
    </row>
    <row r="601" spans="1:30" x14ac:dyDescent="0.2">
      <c r="A601" s="103">
        <f t="shared" si="798"/>
        <v>45079</v>
      </c>
      <c r="B601" s="100">
        <f t="shared" si="795"/>
        <v>1134.42347625</v>
      </c>
      <c r="C601" s="3">
        <f t="shared" si="813"/>
        <v>1128.3182102400001</v>
      </c>
      <c r="D601" s="104">
        <f t="shared" si="808"/>
        <v>1060.116</v>
      </c>
      <c r="E601" s="137">
        <f>IF(DAY(A600)=$A$5,VLOOKUP(A600,[1]A!$E$15:$G$200,3),E600)</f>
        <v>1061.635</v>
      </c>
      <c r="F601" s="105">
        <f t="shared" si="809"/>
        <v>45037</v>
      </c>
      <c r="G601" s="159">
        <f t="shared" si="810"/>
        <v>1.4328620641514966E-3</v>
      </c>
      <c r="H601" s="106">
        <f t="shared" si="799"/>
        <v>13</v>
      </c>
      <c r="I601" s="106">
        <f t="shared" si="800"/>
        <v>31</v>
      </c>
      <c r="J601" s="100">
        <f t="shared" si="801"/>
        <v>1.0006006278679198</v>
      </c>
      <c r="K601" s="3">
        <v>1</v>
      </c>
      <c r="L601" s="100">
        <f t="shared" si="762"/>
        <v>1.0006006199999999</v>
      </c>
      <c r="M601" s="100">
        <f t="shared" si="796"/>
        <v>1128.99590072</v>
      </c>
      <c r="N601" s="24">
        <f t="shared" si="811"/>
        <v>0</v>
      </c>
      <c r="O601" s="99">
        <f t="shared" si="802"/>
        <v>0</v>
      </c>
      <c r="P601" s="100">
        <f t="shared" si="760"/>
        <v>0</v>
      </c>
      <c r="Q601" s="99">
        <f t="shared" si="803"/>
        <v>0.14710000000000001</v>
      </c>
      <c r="R601" s="8">
        <f t="shared" si="804"/>
        <v>1.0048074360000001</v>
      </c>
      <c r="S601" s="100">
        <f t="shared" si="805"/>
        <v>5.4275755300000004</v>
      </c>
      <c r="T601" s="100">
        <f t="shared" si="806"/>
        <v>0</v>
      </c>
      <c r="U601" s="109" t="str">
        <f t="shared" ref="U601" si="826">U600</f>
        <v>J=</v>
      </c>
      <c r="V601" s="140">
        <f t="shared" si="764"/>
        <v>45097</v>
      </c>
      <c r="W601" s="4"/>
      <c r="X601" s="4"/>
      <c r="Y601" s="4"/>
      <c r="Z601" s="16"/>
      <c r="AD601" s="5"/>
    </row>
    <row r="602" spans="1:30" x14ac:dyDescent="0.2">
      <c r="A602" s="103">
        <f t="shared" si="798"/>
        <v>45080</v>
      </c>
      <c r="B602" s="100">
        <f t="shared" si="795"/>
        <v>1134.8944825599999</v>
      </c>
      <c r="C602" s="3">
        <f t="shared" si="813"/>
        <v>1128.3182102400001</v>
      </c>
      <c r="D602" s="104">
        <f t="shared" si="808"/>
        <v>1060.116</v>
      </c>
      <c r="E602" s="137">
        <f>IF(DAY(A601)=$A$5,VLOOKUP(A601,[1]A!$E$15:$G$200,3),E601)</f>
        <v>1061.635</v>
      </c>
      <c r="F602" s="105">
        <f t="shared" si="809"/>
        <v>45037</v>
      </c>
      <c r="G602" s="159">
        <f t="shared" si="810"/>
        <v>1.4328620641514966E-3</v>
      </c>
      <c r="H602" s="106">
        <f t="shared" si="799"/>
        <v>14</v>
      </c>
      <c r="I602" s="106">
        <f t="shared" si="800"/>
        <v>31</v>
      </c>
      <c r="J602" s="100">
        <f t="shared" si="801"/>
        <v>1.000646844951312</v>
      </c>
      <c r="K602" s="3">
        <v>1</v>
      </c>
      <c r="L602" s="100">
        <f t="shared" si="762"/>
        <v>1.0006468399999999</v>
      </c>
      <c r="M602" s="100">
        <f t="shared" si="796"/>
        <v>1129.0480515899999</v>
      </c>
      <c r="N602" s="24">
        <f t="shared" si="811"/>
        <v>0</v>
      </c>
      <c r="O602" s="99">
        <f t="shared" si="802"/>
        <v>0</v>
      </c>
      <c r="P602" s="100">
        <f t="shared" si="760"/>
        <v>0</v>
      </c>
      <c r="Q602" s="99">
        <f t="shared" si="803"/>
        <v>0.14710000000000001</v>
      </c>
      <c r="R602" s="8">
        <f t="shared" si="804"/>
        <v>1.0051781950000001</v>
      </c>
      <c r="S602" s="100">
        <f t="shared" si="805"/>
        <v>5.8464309700000001</v>
      </c>
      <c r="T602" s="100">
        <f t="shared" si="806"/>
        <v>0</v>
      </c>
      <c r="U602" s="109" t="str">
        <f t="shared" ref="U602" si="827">U601</f>
        <v>J=</v>
      </c>
      <c r="V602" s="140">
        <f t="shared" si="764"/>
        <v>45097</v>
      </c>
      <c r="W602" s="4"/>
      <c r="X602" s="4"/>
      <c r="Y602" s="4"/>
      <c r="Z602" s="16"/>
      <c r="AD602" s="5"/>
    </row>
    <row r="603" spans="1:30" x14ac:dyDescent="0.2">
      <c r="A603" s="103">
        <f t="shared" si="798"/>
        <v>45081</v>
      </c>
      <c r="B603" s="100">
        <f t="shared" si="795"/>
        <v>1135.3656810900002</v>
      </c>
      <c r="C603" s="3">
        <f t="shared" si="813"/>
        <v>1128.3182102400001</v>
      </c>
      <c r="D603" s="104">
        <f t="shared" si="808"/>
        <v>1060.116</v>
      </c>
      <c r="E603" s="137">
        <f>IF(DAY(A602)=$A$5,VLOOKUP(A602,[1]A!$E$15:$G$200,3),E602)</f>
        <v>1061.635</v>
      </c>
      <c r="F603" s="105">
        <f t="shared" si="809"/>
        <v>45037</v>
      </c>
      <c r="G603" s="159">
        <f t="shared" si="810"/>
        <v>1.4328620641514966E-3</v>
      </c>
      <c r="H603" s="106">
        <f t="shared" si="799"/>
        <v>15</v>
      </c>
      <c r="I603" s="106">
        <f t="shared" si="800"/>
        <v>31</v>
      </c>
      <c r="J603" s="100">
        <f t="shared" si="801"/>
        <v>1.0006930641694405</v>
      </c>
      <c r="K603" s="3">
        <v>1</v>
      </c>
      <c r="L603" s="100">
        <f t="shared" si="762"/>
        <v>1.0006930599999999</v>
      </c>
      <c r="M603" s="100">
        <f t="shared" si="796"/>
        <v>1129.1002024500001</v>
      </c>
      <c r="N603" s="24">
        <f t="shared" si="811"/>
        <v>0</v>
      </c>
      <c r="O603" s="99">
        <f t="shared" si="802"/>
        <v>0</v>
      </c>
      <c r="P603" s="100">
        <f t="shared" si="760"/>
        <v>0</v>
      </c>
      <c r="Q603" s="99">
        <f t="shared" si="803"/>
        <v>0.14710000000000001</v>
      </c>
      <c r="R603" s="8">
        <f t="shared" si="804"/>
        <v>1.0055490899999999</v>
      </c>
      <c r="S603" s="100">
        <f t="shared" si="805"/>
        <v>6.2654786400000004</v>
      </c>
      <c r="T603" s="100">
        <f t="shared" si="806"/>
        <v>0</v>
      </c>
      <c r="U603" s="109" t="str">
        <f t="shared" ref="U603" si="828">U602</f>
        <v>J=</v>
      </c>
      <c r="V603" s="140">
        <f t="shared" si="764"/>
        <v>45097</v>
      </c>
      <c r="W603" s="4"/>
      <c r="X603" s="4"/>
      <c r="Y603" s="4"/>
      <c r="Z603" s="16"/>
      <c r="AD603" s="5"/>
    </row>
    <row r="604" spans="1:30" x14ac:dyDescent="0.2">
      <c r="A604" s="103">
        <f t="shared" si="798"/>
        <v>45082</v>
      </c>
      <c r="B604" s="100">
        <f t="shared" si="795"/>
        <v>1135.83707413</v>
      </c>
      <c r="C604" s="3">
        <f t="shared" si="813"/>
        <v>1128.3182102400001</v>
      </c>
      <c r="D604" s="104">
        <f t="shared" si="808"/>
        <v>1060.116</v>
      </c>
      <c r="E604" s="137">
        <f>IF(DAY(A603)=$A$5,VLOOKUP(A603,[1]A!$E$15:$G$200,3),E603)</f>
        <v>1061.635</v>
      </c>
      <c r="F604" s="105">
        <f t="shared" si="809"/>
        <v>45037</v>
      </c>
      <c r="G604" s="159">
        <f t="shared" si="810"/>
        <v>1.4328620641514966E-3</v>
      </c>
      <c r="H604" s="106">
        <f t="shared" si="799"/>
        <v>16</v>
      </c>
      <c r="I604" s="106">
        <f t="shared" si="800"/>
        <v>31</v>
      </c>
      <c r="J604" s="100">
        <f t="shared" si="801"/>
        <v>1.0007392855224044</v>
      </c>
      <c r="K604" s="3">
        <v>1</v>
      </c>
      <c r="L604" s="100">
        <f t="shared" si="762"/>
        <v>1.0007392799999999</v>
      </c>
      <c r="M604" s="100">
        <f t="shared" si="796"/>
        <v>1129.15235332</v>
      </c>
      <c r="N604" s="24">
        <f t="shared" si="811"/>
        <v>0</v>
      </c>
      <c r="O604" s="99">
        <f t="shared" si="802"/>
        <v>0</v>
      </c>
      <c r="P604" s="100">
        <f t="shared" si="760"/>
        <v>0</v>
      </c>
      <c r="Q604" s="99">
        <f t="shared" si="803"/>
        <v>0.14710000000000001</v>
      </c>
      <c r="R604" s="8">
        <f t="shared" si="804"/>
        <v>1.0059201230000001</v>
      </c>
      <c r="S604" s="100">
        <f t="shared" si="805"/>
        <v>6.68472081</v>
      </c>
      <c r="T604" s="100">
        <f t="shared" si="806"/>
        <v>0</v>
      </c>
      <c r="U604" s="109" t="str">
        <f t="shared" ref="U604" si="829">U603</f>
        <v>J=</v>
      </c>
      <c r="V604" s="140">
        <f t="shared" si="764"/>
        <v>45097</v>
      </c>
      <c r="W604" s="4"/>
      <c r="X604" s="4"/>
      <c r="Y604" s="4"/>
      <c r="Z604" s="16"/>
      <c r="AD604" s="5"/>
    </row>
    <row r="605" spans="1:30" x14ac:dyDescent="0.2">
      <c r="A605" s="103">
        <f t="shared" si="798"/>
        <v>45083</v>
      </c>
      <c r="B605" s="100">
        <f t="shared" si="795"/>
        <v>1136.3086594500001</v>
      </c>
      <c r="C605" s="3">
        <f t="shared" si="813"/>
        <v>1128.3182102400001</v>
      </c>
      <c r="D605" s="104">
        <f t="shared" si="808"/>
        <v>1060.116</v>
      </c>
      <c r="E605" s="137">
        <f>IF(DAY(A604)=$A$5,VLOOKUP(A604,[1]A!$E$15:$G$200,3),E604)</f>
        <v>1061.635</v>
      </c>
      <c r="F605" s="105">
        <f t="shared" si="809"/>
        <v>45037</v>
      </c>
      <c r="G605" s="159">
        <f t="shared" si="810"/>
        <v>1.4328620641514966E-3</v>
      </c>
      <c r="H605" s="106">
        <f t="shared" si="799"/>
        <v>17</v>
      </c>
      <c r="I605" s="106">
        <f t="shared" si="800"/>
        <v>31</v>
      </c>
      <c r="J605" s="100">
        <f t="shared" si="801"/>
        <v>1.0007855090103022</v>
      </c>
      <c r="K605" s="3">
        <v>1</v>
      </c>
      <c r="L605" s="100">
        <f t="shared" si="762"/>
        <v>1.0007855000000001</v>
      </c>
      <c r="M605" s="100">
        <f t="shared" si="796"/>
        <v>1129.2045041900001</v>
      </c>
      <c r="N605" s="24">
        <f t="shared" si="811"/>
        <v>0</v>
      </c>
      <c r="O605" s="99">
        <f t="shared" si="802"/>
        <v>0</v>
      </c>
      <c r="P605" s="100">
        <f t="shared" si="760"/>
        <v>0</v>
      </c>
      <c r="Q605" s="99">
        <f t="shared" si="803"/>
        <v>0.14710000000000001</v>
      </c>
      <c r="R605" s="8">
        <f t="shared" si="804"/>
        <v>1.006291292</v>
      </c>
      <c r="S605" s="100">
        <f t="shared" si="805"/>
        <v>7.1041552599999997</v>
      </c>
      <c r="T605" s="100">
        <f t="shared" si="806"/>
        <v>0</v>
      </c>
      <c r="U605" s="109" t="str">
        <f t="shared" ref="U605" si="830">U604</f>
        <v>J=</v>
      </c>
      <c r="V605" s="140">
        <f t="shared" si="764"/>
        <v>45097</v>
      </c>
      <c r="W605" s="4"/>
      <c r="X605" s="4"/>
      <c r="Y605" s="4"/>
      <c r="Z605" s="16"/>
      <c r="AD605" s="5"/>
    </row>
    <row r="606" spans="1:30" x14ac:dyDescent="0.2">
      <c r="A606" s="103">
        <f t="shared" si="798"/>
        <v>45084</v>
      </c>
      <c r="B606" s="100">
        <f t="shared" si="795"/>
        <v>1136.7804495400001</v>
      </c>
      <c r="C606" s="3">
        <f t="shared" si="813"/>
        <v>1128.3182102400001</v>
      </c>
      <c r="D606" s="104">
        <f t="shared" si="808"/>
        <v>1060.116</v>
      </c>
      <c r="E606" s="137">
        <f>IF(DAY(A605)=$A$5,VLOOKUP(A605,[1]A!$E$15:$G$200,3),E605)</f>
        <v>1061.635</v>
      </c>
      <c r="F606" s="105">
        <f t="shared" si="809"/>
        <v>45037</v>
      </c>
      <c r="G606" s="159">
        <f t="shared" si="810"/>
        <v>1.4328620641514966E-3</v>
      </c>
      <c r="H606" s="106">
        <f t="shared" si="799"/>
        <v>18</v>
      </c>
      <c r="I606" s="106">
        <f t="shared" si="800"/>
        <v>31</v>
      </c>
      <c r="J606" s="100">
        <f t="shared" si="801"/>
        <v>1.0008317346332323</v>
      </c>
      <c r="K606" s="3">
        <v>1</v>
      </c>
      <c r="L606" s="100">
        <f t="shared" si="762"/>
        <v>1.00083173</v>
      </c>
      <c r="M606" s="100">
        <f t="shared" si="796"/>
        <v>1129.25666634</v>
      </c>
      <c r="N606" s="24">
        <f t="shared" si="811"/>
        <v>0</v>
      </c>
      <c r="O606" s="99">
        <f t="shared" si="802"/>
        <v>0</v>
      </c>
      <c r="P606" s="100">
        <f t="shared" si="760"/>
        <v>0</v>
      </c>
      <c r="Q606" s="99">
        <f t="shared" si="803"/>
        <v>0.14710000000000001</v>
      </c>
      <c r="R606" s="8">
        <f t="shared" si="804"/>
        <v>1.0066625979999999</v>
      </c>
      <c r="S606" s="100">
        <f t="shared" si="805"/>
        <v>7.5237831999999996</v>
      </c>
      <c r="T606" s="100">
        <f t="shared" si="806"/>
        <v>0</v>
      </c>
      <c r="U606" s="109" t="str">
        <f t="shared" ref="U606" si="831">U605</f>
        <v>J=</v>
      </c>
      <c r="V606" s="140">
        <f t="shared" si="764"/>
        <v>45097</v>
      </c>
      <c r="W606" s="4"/>
      <c r="X606" s="4"/>
      <c r="Y606" s="4"/>
      <c r="Z606" s="16"/>
      <c r="AD606" s="5"/>
    </row>
    <row r="607" spans="1:30" x14ac:dyDescent="0.2">
      <c r="A607" s="103">
        <f t="shared" si="798"/>
        <v>45085</v>
      </c>
      <c r="B607" s="100">
        <f t="shared" si="795"/>
        <v>1137.2524330900001</v>
      </c>
      <c r="C607" s="3">
        <f t="shared" si="813"/>
        <v>1128.3182102400001</v>
      </c>
      <c r="D607" s="104">
        <f t="shared" si="808"/>
        <v>1060.116</v>
      </c>
      <c r="E607" s="137">
        <f>IF(DAY(A606)=$A$5,VLOOKUP(A606,[1]A!$E$15:$G$200,3),E606)</f>
        <v>1061.635</v>
      </c>
      <c r="F607" s="105">
        <f t="shared" si="809"/>
        <v>45037</v>
      </c>
      <c r="G607" s="159">
        <f t="shared" si="810"/>
        <v>1.4328620641514966E-3</v>
      </c>
      <c r="H607" s="106">
        <f t="shared" si="799"/>
        <v>19</v>
      </c>
      <c r="I607" s="106">
        <f t="shared" si="800"/>
        <v>31</v>
      </c>
      <c r="J607" s="100">
        <f t="shared" si="801"/>
        <v>1.0008779623912933</v>
      </c>
      <c r="K607" s="3">
        <v>1</v>
      </c>
      <c r="L607" s="100">
        <f t="shared" si="762"/>
        <v>1.00087796</v>
      </c>
      <c r="M607" s="100">
        <f t="shared" si="796"/>
        <v>1129.30882849</v>
      </c>
      <c r="N607" s="24">
        <f t="shared" si="811"/>
        <v>0</v>
      </c>
      <c r="O607" s="99">
        <f t="shared" si="802"/>
        <v>0</v>
      </c>
      <c r="P607" s="100">
        <f t="shared" si="760"/>
        <v>0</v>
      </c>
      <c r="Q607" s="99">
        <f t="shared" si="803"/>
        <v>0.14710000000000001</v>
      </c>
      <c r="R607" s="8">
        <f t="shared" si="804"/>
        <v>1.007034041</v>
      </c>
      <c r="S607" s="100">
        <f t="shared" si="805"/>
        <v>7.9436045999999996</v>
      </c>
      <c r="T607" s="100">
        <f t="shared" si="806"/>
        <v>0</v>
      </c>
      <c r="U607" s="109" t="str">
        <f t="shared" ref="U607" si="832">U606</f>
        <v>J=</v>
      </c>
      <c r="V607" s="140">
        <f t="shared" si="764"/>
        <v>45097</v>
      </c>
      <c r="W607" s="4"/>
      <c r="X607" s="4"/>
      <c r="Y607" s="4"/>
      <c r="Z607" s="16"/>
      <c r="AD607" s="5"/>
    </row>
    <row r="608" spans="1:30" x14ac:dyDescent="0.2">
      <c r="A608" s="103">
        <f t="shared" si="798"/>
        <v>45086</v>
      </c>
      <c r="B608" s="100">
        <f t="shared" si="795"/>
        <v>1137.7246101000001</v>
      </c>
      <c r="C608" s="3">
        <f t="shared" si="813"/>
        <v>1128.3182102400001</v>
      </c>
      <c r="D608" s="104">
        <f t="shared" si="808"/>
        <v>1060.116</v>
      </c>
      <c r="E608" s="137">
        <f>IF(DAY(A607)=$A$5,VLOOKUP(A607,[1]A!$E$15:$G$200,3),E607)</f>
        <v>1061.635</v>
      </c>
      <c r="F608" s="105">
        <f t="shared" si="809"/>
        <v>45037</v>
      </c>
      <c r="G608" s="159">
        <f t="shared" si="810"/>
        <v>1.4328620641514966E-3</v>
      </c>
      <c r="H608" s="106">
        <f t="shared" si="799"/>
        <v>20</v>
      </c>
      <c r="I608" s="106">
        <f t="shared" si="800"/>
        <v>31</v>
      </c>
      <c r="J608" s="100">
        <f t="shared" si="801"/>
        <v>1.0009241922845842</v>
      </c>
      <c r="K608" s="3">
        <v>1</v>
      </c>
      <c r="L608" s="100">
        <f t="shared" si="762"/>
        <v>1.0009241900000001</v>
      </c>
      <c r="M608" s="100">
        <f t="shared" si="796"/>
        <v>1129.36099064</v>
      </c>
      <c r="N608" s="24">
        <f t="shared" si="811"/>
        <v>0</v>
      </c>
      <c r="O608" s="99">
        <f t="shared" si="802"/>
        <v>0</v>
      </c>
      <c r="P608" s="100">
        <f t="shared" si="760"/>
        <v>0</v>
      </c>
      <c r="Q608" s="99">
        <f t="shared" si="803"/>
        <v>0.14710000000000001</v>
      </c>
      <c r="R608" s="8">
        <f t="shared" si="804"/>
        <v>1.007405621</v>
      </c>
      <c r="S608" s="100">
        <f t="shared" si="805"/>
        <v>8.3636194600000007</v>
      </c>
      <c r="T608" s="100">
        <f t="shared" si="806"/>
        <v>0</v>
      </c>
      <c r="U608" s="109" t="str">
        <f t="shared" ref="U608" si="833">U607</f>
        <v>J=</v>
      </c>
      <c r="V608" s="140">
        <f t="shared" si="764"/>
        <v>45097</v>
      </c>
      <c r="W608" s="4"/>
      <c r="X608" s="4"/>
      <c r="Y608" s="4"/>
      <c r="Z608" s="16"/>
      <c r="AD608" s="5"/>
    </row>
    <row r="609" spans="1:135" x14ac:dyDescent="0.2">
      <c r="A609" s="103">
        <f t="shared" si="798"/>
        <v>45087</v>
      </c>
      <c r="B609" s="100">
        <f t="shared" si="795"/>
        <v>1138.1969817499998</v>
      </c>
      <c r="C609" s="3">
        <f t="shared" si="813"/>
        <v>1128.3182102400001</v>
      </c>
      <c r="D609" s="104">
        <f t="shared" si="808"/>
        <v>1060.116</v>
      </c>
      <c r="E609" s="137">
        <f>IF(DAY(A608)=$A$5,VLOOKUP(A608,[1]A!$E$15:$G$200,3),E608)</f>
        <v>1061.635</v>
      </c>
      <c r="F609" s="105">
        <f t="shared" si="809"/>
        <v>45037</v>
      </c>
      <c r="G609" s="159">
        <f t="shared" si="810"/>
        <v>1.4328620641514966E-3</v>
      </c>
      <c r="H609" s="106">
        <f t="shared" si="799"/>
        <v>21</v>
      </c>
      <c r="I609" s="106">
        <f t="shared" si="800"/>
        <v>31</v>
      </c>
      <c r="J609" s="100">
        <f t="shared" si="801"/>
        <v>1.0009704243132034</v>
      </c>
      <c r="K609" s="3">
        <v>1</v>
      </c>
      <c r="L609" s="100">
        <f t="shared" si="762"/>
        <v>1.00097042</v>
      </c>
      <c r="M609" s="100">
        <f t="shared" si="796"/>
        <v>1129.4131527899999</v>
      </c>
      <c r="N609" s="24">
        <f t="shared" si="811"/>
        <v>0</v>
      </c>
      <c r="O609" s="99">
        <f t="shared" si="802"/>
        <v>0</v>
      </c>
      <c r="P609" s="100">
        <f t="shared" si="760"/>
        <v>0</v>
      </c>
      <c r="Q609" s="99">
        <f t="shared" si="803"/>
        <v>0.14710000000000001</v>
      </c>
      <c r="R609" s="8">
        <f t="shared" si="804"/>
        <v>1.007777339</v>
      </c>
      <c r="S609" s="100">
        <f t="shared" si="805"/>
        <v>8.7838289599999992</v>
      </c>
      <c r="T609" s="100">
        <f t="shared" si="806"/>
        <v>0</v>
      </c>
      <c r="U609" s="109" t="str">
        <f t="shared" ref="U609" si="834">U608</f>
        <v>J=</v>
      </c>
      <c r="V609" s="140">
        <f t="shared" si="764"/>
        <v>45097</v>
      </c>
      <c r="W609" s="4"/>
      <c r="X609" s="4"/>
      <c r="Y609" s="4"/>
      <c r="Z609" s="16"/>
      <c r="AD609" s="5"/>
    </row>
    <row r="610" spans="1:135" x14ac:dyDescent="0.2">
      <c r="A610" s="103">
        <f t="shared" si="798"/>
        <v>45088</v>
      </c>
      <c r="B610" s="100">
        <f t="shared" si="795"/>
        <v>1138.66954577</v>
      </c>
      <c r="C610" s="3">
        <f t="shared" si="813"/>
        <v>1128.3182102400001</v>
      </c>
      <c r="D610" s="104">
        <f t="shared" si="808"/>
        <v>1060.116</v>
      </c>
      <c r="E610" s="137">
        <f>IF(DAY(A609)=$A$5,VLOOKUP(A609,[1]A!$E$15:$G$200,3),E609)</f>
        <v>1061.635</v>
      </c>
      <c r="F610" s="105">
        <f t="shared" si="809"/>
        <v>45037</v>
      </c>
      <c r="G610" s="159">
        <f t="shared" si="810"/>
        <v>1.4328620641514966E-3</v>
      </c>
      <c r="H610" s="106">
        <f t="shared" si="799"/>
        <v>22</v>
      </c>
      <c r="I610" s="106">
        <f t="shared" si="800"/>
        <v>31</v>
      </c>
      <c r="J610" s="100">
        <f t="shared" si="801"/>
        <v>1.0010166584772493</v>
      </c>
      <c r="K610" s="3">
        <v>1</v>
      </c>
      <c r="L610" s="100">
        <f t="shared" si="762"/>
        <v>1.00101665</v>
      </c>
      <c r="M610" s="100">
        <f t="shared" si="796"/>
        <v>1129.4653149400001</v>
      </c>
      <c r="N610" s="24">
        <f t="shared" si="811"/>
        <v>0</v>
      </c>
      <c r="O610" s="99">
        <f t="shared" si="802"/>
        <v>0</v>
      </c>
      <c r="P610" s="100">
        <f t="shared" si="760"/>
        <v>0</v>
      </c>
      <c r="Q610" s="99">
        <f t="shared" si="803"/>
        <v>0.14710000000000001</v>
      </c>
      <c r="R610" s="8">
        <f t="shared" si="804"/>
        <v>1.0081491929999999</v>
      </c>
      <c r="S610" s="100">
        <f t="shared" si="805"/>
        <v>9.2042308300000002</v>
      </c>
      <c r="T610" s="100">
        <f t="shared" si="806"/>
        <v>0</v>
      </c>
      <c r="U610" s="109" t="str">
        <f t="shared" ref="U610" si="835">U609</f>
        <v>J=</v>
      </c>
      <c r="V610" s="140">
        <f t="shared" si="764"/>
        <v>45097</v>
      </c>
      <c r="W610" s="4"/>
      <c r="X610" s="4"/>
      <c r="Y610" s="4"/>
      <c r="Z610" s="16"/>
      <c r="AD610" s="5"/>
    </row>
    <row r="611" spans="1:135" x14ac:dyDescent="0.2">
      <c r="A611" s="103">
        <f t="shared" si="798"/>
        <v>45089</v>
      </c>
      <c r="B611" s="100">
        <f t="shared" si="795"/>
        <v>1139.1423158499999</v>
      </c>
      <c r="C611" s="3">
        <f t="shared" si="813"/>
        <v>1128.3182102400001</v>
      </c>
      <c r="D611" s="104">
        <f t="shared" si="808"/>
        <v>1060.116</v>
      </c>
      <c r="E611" s="137">
        <f>IF(DAY(A610)=$A$5,VLOOKUP(A610,[1]A!$E$15:$G$200,3),E610)</f>
        <v>1061.635</v>
      </c>
      <c r="F611" s="105">
        <f t="shared" si="809"/>
        <v>45037</v>
      </c>
      <c r="G611" s="159">
        <f t="shared" si="810"/>
        <v>1.4328620641514966E-3</v>
      </c>
      <c r="H611" s="106">
        <f t="shared" si="799"/>
        <v>23</v>
      </c>
      <c r="I611" s="106">
        <f t="shared" si="800"/>
        <v>31</v>
      </c>
      <c r="J611" s="100">
        <f t="shared" si="801"/>
        <v>1.001062894776821</v>
      </c>
      <c r="K611" s="3">
        <v>1</v>
      </c>
      <c r="L611" s="100">
        <f t="shared" si="762"/>
        <v>1.00106289</v>
      </c>
      <c r="M611" s="100">
        <f t="shared" si="796"/>
        <v>1129.51748838</v>
      </c>
      <c r="N611" s="24">
        <f t="shared" si="811"/>
        <v>0</v>
      </c>
      <c r="O611" s="99">
        <f t="shared" si="802"/>
        <v>0</v>
      </c>
      <c r="P611" s="100">
        <f t="shared" si="760"/>
        <v>0</v>
      </c>
      <c r="Q611" s="99">
        <f t="shared" si="803"/>
        <v>0.14710000000000001</v>
      </c>
      <c r="R611" s="8">
        <f t="shared" si="804"/>
        <v>1.008521185</v>
      </c>
      <c r="S611" s="100">
        <f t="shared" si="805"/>
        <v>9.6248274699999996</v>
      </c>
      <c r="T611" s="100">
        <f t="shared" si="806"/>
        <v>0</v>
      </c>
      <c r="U611" s="109" t="str">
        <f t="shared" ref="U611" si="836">U610</f>
        <v>J=</v>
      </c>
      <c r="V611" s="140">
        <f t="shared" si="764"/>
        <v>45097</v>
      </c>
      <c r="W611" s="4"/>
      <c r="X611" s="4"/>
      <c r="Y611" s="4"/>
      <c r="Z611" s="16"/>
      <c r="AD611" s="5"/>
    </row>
    <row r="612" spans="1:135" x14ac:dyDescent="0.2">
      <c r="A612" s="103">
        <f t="shared" si="798"/>
        <v>45090</v>
      </c>
      <c r="B612" s="100">
        <f t="shared" si="795"/>
        <v>1139.6152794900001</v>
      </c>
      <c r="C612" s="3">
        <f t="shared" si="813"/>
        <v>1128.3182102400001</v>
      </c>
      <c r="D612" s="104">
        <f t="shared" si="808"/>
        <v>1060.116</v>
      </c>
      <c r="E612" s="137">
        <f>IF(DAY(A611)=$A$5,VLOOKUP(A611,[1]A!$E$15:$G$200,3),E611)</f>
        <v>1061.635</v>
      </c>
      <c r="F612" s="105">
        <f t="shared" si="809"/>
        <v>45037</v>
      </c>
      <c r="G612" s="159">
        <f t="shared" si="810"/>
        <v>1.4328620641514966E-3</v>
      </c>
      <c r="H612" s="106">
        <f t="shared" si="799"/>
        <v>24</v>
      </c>
      <c r="I612" s="106">
        <f t="shared" si="800"/>
        <v>31</v>
      </c>
      <c r="J612" s="100">
        <f t="shared" si="801"/>
        <v>1.0011091332120168</v>
      </c>
      <c r="K612" s="3">
        <v>1</v>
      </c>
      <c r="L612" s="100">
        <f t="shared" si="762"/>
        <v>1.0011091299999999</v>
      </c>
      <c r="M612" s="100">
        <f t="shared" si="796"/>
        <v>1129.5696618100001</v>
      </c>
      <c r="N612" s="24">
        <f t="shared" si="811"/>
        <v>0</v>
      </c>
      <c r="O612" s="99">
        <f t="shared" si="802"/>
        <v>0</v>
      </c>
      <c r="P612" s="100">
        <f t="shared" si="760"/>
        <v>0</v>
      </c>
      <c r="Q612" s="99">
        <f t="shared" si="803"/>
        <v>0.14710000000000001</v>
      </c>
      <c r="R612" s="8">
        <f t="shared" si="804"/>
        <v>1.008893314</v>
      </c>
      <c r="S612" s="100">
        <f t="shared" si="805"/>
        <v>10.045617679999999</v>
      </c>
      <c r="T612" s="100">
        <f t="shared" si="806"/>
        <v>0</v>
      </c>
      <c r="U612" s="109" t="str">
        <f t="shared" ref="U612" si="837">U611</f>
        <v>J=</v>
      </c>
      <c r="V612" s="140">
        <f t="shared" si="764"/>
        <v>45097</v>
      </c>
      <c r="W612" s="4"/>
      <c r="X612" s="4"/>
      <c r="Y612" s="4"/>
      <c r="Z612" s="16"/>
      <c r="AD612" s="5"/>
    </row>
    <row r="613" spans="1:135" x14ac:dyDescent="0.2">
      <c r="A613" s="103">
        <f t="shared" si="798"/>
        <v>45091</v>
      </c>
      <c r="B613" s="100">
        <f t="shared" si="795"/>
        <v>1140.08843673</v>
      </c>
      <c r="C613" s="3">
        <f t="shared" si="813"/>
        <v>1128.3182102400001</v>
      </c>
      <c r="D613" s="104">
        <f t="shared" si="808"/>
        <v>1060.116</v>
      </c>
      <c r="E613" s="137">
        <f>IF(DAY(A612)=$A$5,VLOOKUP(A612,[1]A!$E$15:$G$200,3),E612)</f>
        <v>1061.635</v>
      </c>
      <c r="F613" s="105">
        <f t="shared" si="809"/>
        <v>45037</v>
      </c>
      <c r="G613" s="159">
        <f t="shared" si="810"/>
        <v>1.4328620641514966E-3</v>
      </c>
      <c r="H613" s="106">
        <f t="shared" si="799"/>
        <v>25</v>
      </c>
      <c r="I613" s="106">
        <f t="shared" si="800"/>
        <v>31</v>
      </c>
      <c r="J613" s="100">
        <f t="shared" si="801"/>
        <v>1.0011553737829353</v>
      </c>
      <c r="K613" s="3">
        <v>1</v>
      </c>
      <c r="L613" s="100">
        <f t="shared" si="762"/>
        <v>1.00115537</v>
      </c>
      <c r="M613" s="100">
        <f t="shared" si="796"/>
        <v>1129.62183525</v>
      </c>
      <c r="N613" s="24">
        <f t="shared" si="811"/>
        <v>0</v>
      </c>
      <c r="O613" s="99">
        <f t="shared" si="802"/>
        <v>0</v>
      </c>
      <c r="P613" s="100">
        <f t="shared" si="760"/>
        <v>0</v>
      </c>
      <c r="Q613" s="99">
        <f t="shared" si="803"/>
        <v>0.14710000000000001</v>
      </c>
      <c r="R613" s="8">
        <f t="shared" si="804"/>
        <v>1.0092655800000001</v>
      </c>
      <c r="S613" s="100">
        <f t="shared" si="805"/>
        <v>10.46660148</v>
      </c>
      <c r="T613" s="100">
        <f t="shared" si="806"/>
        <v>0</v>
      </c>
      <c r="U613" s="109" t="str">
        <f t="shared" ref="U613" si="838">U612</f>
        <v>J=</v>
      </c>
      <c r="V613" s="140">
        <f t="shared" si="764"/>
        <v>45097</v>
      </c>
      <c r="W613" s="4"/>
      <c r="X613" s="4"/>
      <c r="Y613" s="4"/>
      <c r="Z613" s="16"/>
      <c r="AD613" s="5"/>
    </row>
    <row r="614" spans="1:135" x14ac:dyDescent="0.2">
      <c r="A614" s="103">
        <f t="shared" si="798"/>
        <v>45092</v>
      </c>
      <c r="B614" s="100">
        <f t="shared" si="795"/>
        <v>1140.5617887000001</v>
      </c>
      <c r="C614" s="3">
        <f t="shared" si="813"/>
        <v>1128.3182102400001</v>
      </c>
      <c r="D614" s="104">
        <f t="shared" si="808"/>
        <v>1060.116</v>
      </c>
      <c r="E614" s="137">
        <f>IF(DAY(A613)=$A$5,VLOOKUP(A613,[1]A!$E$15:$G$200,3),E613)</f>
        <v>1061.635</v>
      </c>
      <c r="F614" s="105">
        <f t="shared" si="809"/>
        <v>45037</v>
      </c>
      <c r="G614" s="159">
        <f t="shared" si="810"/>
        <v>1.4328620641514966E-3</v>
      </c>
      <c r="H614" s="106">
        <f t="shared" si="799"/>
        <v>26</v>
      </c>
      <c r="I614" s="106">
        <f t="shared" si="800"/>
        <v>31</v>
      </c>
      <c r="J614" s="100">
        <f t="shared" si="801"/>
        <v>1.0012016164896755</v>
      </c>
      <c r="K614" s="3">
        <v>1</v>
      </c>
      <c r="L614" s="100">
        <f t="shared" si="762"/>
        <v>1.0012016100000001</v>
      </c>
      <c r="M614" s="100">
        <f t="shared" si="796"/>
        <v>1129.67400868</v>
      </c>
      <c r="N614" s="24">
        <f t="shared" si="811"/>
        <v>0</v>
      </c>
      <c r="O614" s="99">
        <f t="shared" si="802"/>
        <v>0</v>
      </c>
      <c r="P614" s="100">
        <f t="shared" si="760"/>
        <v>0</v>
      </c>
      <c r="Q614" s="99">
        <f t="shared" si="803"/>
        <v>0.14710000000000001</v>
      </c>
      <c r="R614" s="8">
        <f t="shared" si="804"/>
        <v>1.009637984</v>
      </c>
      <c r="S614" s="100">
        <f t="shared" si="805"/>
        <v>10.887780019999999</v>
      </c>
      <c r="T614" s="100">
        <f t="shared" si="806"/>
        <v>0</v>
      </c>
      <c r="U614" s="109" t="str">
        <f t="shared" ref="U614" si="839">U613</f>
        <v>J=</v>
      </c>
      <c r="V614" s="140">
        <f t="shared" si="764"/>
        <v>45097</v>
      </c>
      <c r="W614" s="4"/>
      <c r="X614" s="4"/>
      <c r="Y614" s="4"/>
      <c r="Z614" s="16"/>
      <c r="AD614" s="5"/>
    </row>
    <row r="615" spans="1:135" x14ac:dyDescent="0.2">
      <c r="A615" s="103">
        <f t="shared" si="798"/>
        <v>45093</v>
      </c>
      <c r="B615" s="100">
        <f t="shared" si="795"/>
        <v>1141.0353457000001</v>
      </c>
      <c r="C615" s="3">
        <f t="shared" si="813"/>
        <v>1128.3182102400001</v>
      </c>
      <c r="D615" s="104">
        <f t="shared" si="808"/>
        <v>1060.116</v>
      </c>
      <c r="E615" s="137">
        <f>IF(DAY(A614)=$A$5,VLOOKUP(A614,[1]A!$E$15:$G$200,3),E614)</f>
        <v>1061.635</v>
      </c>
      <c r="F615" s="105">
        <f t="shared" si="809"/>
        <v>45037</v>
      </c>
      <c r="G615" s="159">
        <f t="shared" si="810"/>
        <v>1.4328620641514966E-3</v>
      </c>
      <c r="H615" s="106">
        <f t="shared" si="799"/>
        <v>27</v>
      </c>
      <c r="I615" s="106">
        <f t="shared" si="800"/>
        <v>31</v>
      </c>
      <c r="J615" s="100">
        <f t="shared" si="801"/>
        <v>1.0012478613323359</v>
      </c>
      <c r="K615" s="3">
        <v>1</v>
      </c>
      <c r="L615" s="100">
        <f t="shared" si="762"/>
        <v>1.0012478600000001</v>
      </c>
      <c r="M615" s="100">
        <f t="shared" si="796"/>
        <v>1129.7261934000001</v>
      </c>
      <c r="N615" s="24">
        <f t="shared" si="811"/>
        <v>0</v>
      </c>
      <c r="O615" s="99">
        <f t="shared" si="802"/>
        <v>0</v>
      </c>
      <c r="P615" s="100">
        <f t="shared" si="760"/>
        <v>0</v>
      </c>
      <c r="Q615" s="99">
        <f t="shared" si="803"/>
        <v>0.14710000000000001</v>
      </c>
      <c r="R615" s="8">
        <f t="shared" si="804"/>
        <v>1.010010525</v>
      </c>
      <c r="S615" s="100">
        <f t="shared" si="805"/>
        <v>11.309152299999999</v>
      </c>
      <c r="T615" s="100">
        <f t="shared" si="806"/>
        <v>0</v>
      </c>
      <c r="U615" s="109" t="str">
        <f t="shared" ref="U615" si="840">U614</f>
        <v>J=</v>
      </c>
      <c r="V615" s="140">
        <f t="shared" si="764"/>
        <v>45097</v>
      </c>
      <c r="W615" s="4"/>
      <c r="X615" s="4"/>
      <c r="Y615" s="4"/>
      <c r="Z615" s="16"/>
      <c r="AD615" s="5"/>
    </row>
    <row r="616" spans="1:135" x14ac:dyDescent="0.2">
      <c r="A616" s="103">
        <f t="shared" si="798"/>
        <v>45094</v>
      </c>
      <c r="B616" s="100">
        <f t="shared" si="795"/>
        <v>1141.50908495</v>
      </c>
      <c r="C616" s="3">
        <f t="shared" si="813"/>
        <v>1128.3182102400001</v>
      </c>
      <c r="D616" s="104">
        <f t="shared" si="808"/>
        <v>1060.116</v>
      </c>
      <c r="E616" s="137">
        <f>IF(DAY(A615)=$A$5,VLOOKUP(A615,[1]A!$E$15:$G$200,3),E615)</f>
        <v>1061.635</v>
      </c>
      <c r="F616" s="105">
        <f t="shared" si="809"/>
        <v>45037</v>
      </c>
      <c r="G616" s="159">
        <f t="shared" si="810"/>
        <v>1.4328620641514966E-3</v>
      </c>
      <c r="H616" s="106">
        <f t="shared" si="799"/>
        <v>28</v>
      </c>
      <c r="I616" s="106">
        <f t="shared" si="800"/>
        <v>31</v>
      </c>
      <c r="J616" s="100">
        <f t="shared" si="801"/>
        <v>1.001294108311015</v>
      </c>
      <c r="K616" s="3">
        <v>1</v>
      </c>
      <c r="L616" s="100">
        <f t="shared" si="762"/>
        <v>1.0012941</v>
      </c>
      <c r="M616" s="100">
        <f t="shared" si="796"/>
        <v>1129.7783668300001</v>
      </c>
      <c r="N616" s="24">
        <f t="shared" si="811"/>
        <v>0</v>
      </c>
      <c r="O616" s="99">
        <f t="shared" si="802"/>
        <v>0</v>
      </c>
      <c r="P616" s="100">
        <f t="shared" si="760"/>
        <v>0</v>
      </c>
      <c r="Q616" s="99">
        <f t="shared" si="803"/>
        <v>0.14710000000000001</v>
      </c>
      <c r="R616" s="8">
        <f t="shared" si="804"/>
        <v>1.010383203</v>
      </c>
      <c r="S616" s="100">
        <f t="shared" si="805"/>
        <v>11.730718120000001</v>
      </c>
      <c r="T616" s="100">
        <f t="shared" si="806"/>
        <v>0</v>
      </c>
      <c r="U616" s="109" t="str">
        <f t="shared" ref="U616" si="841">U615</f>
        <v>J=</v>
      </c>
      <c r="V616" s="140">
        <f t="shared" si="764"/>
        <v>45097</v>
      </c>
      <c r="W616" s="4"/>
      <c r="X616" s="4"/>
      <c r="Y616" s="4"/>
      <c r="Z616" s="16"/>
      <c r="AD616" s="5"/>
    </row>
    <row r="617" spans="1:135" x14ac:dyDescent="0.2">
      <c r="A617" s="103">
        <f t="shared" si="798"/>
        <v>45095</v>
      </c>
      <c r="B617" s="100">
        <f t="shared" si="795"/>
        <v>1141.9830304200002</v>
      </c>
      <c r="C617" s="3">
        <f t="shared" si="813"/>
        <v>1128.3182102400001</v>
      </c>
      <c r="D617" s="104">
        <f t="shared" si="808"/>
        <v>1060.116</v>
      </c>
      <c r="E617" s="137">
        <f>IF(DAY(A616)=$A$5,VLOOKUP(A616,[1]A!$E$15:$G$200,3),E616)</f>
        <v>1061.635</v>
      </c>
      <c r="F617" s="105">
        <f t="shared" si="809"/>
        <v>45037</v>
      </c>
      <c r="G617" s="159">
        <f t="shared" si="810"/>
        <v>1.4328620641514966E-3</v>
      </c>
      <c r="H617" s="106">
        <f t="shared" si="799"/>
        <v>29</v>
      </c>
      <c r="I617" s="106">
        <f t="shared" si="800"/>
        <v>31</v>
      </c>
      <c r="J617" s="100">
        <f t="shared" si="801"/>
        <v>1.0013403574258113</v>
      </c>
      <c r="K617" s="3">
        <v>1</v>
      </c>
      <c r="L617" s="100">
        <f t="shared" si="762"/>
        <v>1.00134035</v>
      </c>
      <c r="M617" s="100">
        <f t="shared" si="796"/>
        <v>1129.8305515500001</v>
      </c>
      <c r="N617" s="24">
        <f t="shared" si="811"/>
        <v>0</v>
      </c>
      <c r="O617" s="99">
        <f t="shared" si="802"/>
        <v>0</v>
      </c>
      <c r="P617" s="100">
        <f t="shared" si="760"/>
        <v>0</v>
      </c>
      <c r="Q617" s="99">
        <f t="shared" si="803"/>
        <v>0.14710000000000001</v>
      </c>
      <c r="R617" s="8">
        <f t="shared" si="804"/>
        <v>1.010756019</v>
      </c>
      <c r="S617" s="100">
        <f t="shared" si="805"/>
        <v>12.152478869999999</v>
      </c>
      <c r="T617" s="100">
        <f t="shared" si="806"/>
        <v>0</v>
      </c>
      <c r="U617" s="109" t="str">
        <f t="shared" ref="U617" si="842">U616</f>
        <v>J=</v>
      </c>
      <c r="V617" s="140">
        <f t="shared" si="764"/>
        <v>45097</v>
      </c>
      <c r="W617" s="25"/>
      <c r="X617" s="4"/>
      <c r="Y617" s="4"/>
      <c r="Z617" s="18"/>
      <c r="AA617" s="14"/>
      <c r="AB617" s="14"/>
      <c r="AC617" s="14"/>
      <c r="AD617" s="15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</row>
    <row r="618" spans="1:135" x14ac:dyDescent="0.2">
      <c r="A618" s="103">
        <f t="shared" si="798"/>
        <v>45096</v>
      </c>
      <c r="B618" s="100">
        <f t="shared" si="795"/>
        <v>1142.4571707299999</v>
      </c>
      <c r="C618" s="3">
        <f t="shared" si="813"/>
        <v>1128.3182102400001</v>
      </c>
      <c r="D618" s="104">
        <f t="shared" si="808"/>
        <v>1060.116</v>
      </c>
      <c r="E618" s="137">
        <f>IF(DAY(A617)=$A$5,VLOOKUP(A617,[1]A!$E$15:$G$200,3),E617)</f>
        <v>1061.635</v>
      </c>
      <c r="F618" s="105">
        <f t="shared" si="809"/>
        <v>45037</v>
      </c>
      <c r="G618" s="159">
        <f t="shared" si="810"/>
        <v>1.4328620641514966E-3</v>
      </c>
      <c r="H618" s="106">
        <f t="shared" si="799"/>
        <v>30</v>
      </c>
      <c r="I618" s="106">
        <f t="shared" si="800"/>
        <v>31</v>
      </c>
      <c r="J618" s="100">
        <f t="shared" si="801"/>
        <v>1.0013866086768239</v>
      </c>
      <c r="K618" s="3">
        <v>1</v>
      </c>
      <c r="L618" s="100">
        <f t="shared" si="762"/>
        <v>1.0013866</v>
      </c>
      <c r="M618" s="100">
        <f t="shared" si="796"/>
        <v>1129.8827362699999</v>
      </c>
      <c r="N618" s="24">
        <f t="shared" si="811"/>
        <v>0</v>
      </c>
      <c r="O618" s="99">
        <f t="shared" si="802"/>
        <v>0</v>
      </c>
      <c r="P618" s="100">
        <f t="shared" ref="P618:P681" si="843">IF(O618&gt;0,TRUNC(O618*M618,8),0)</f>
        <v>0</v>
      </c>
      <c r="Q618" s="99">
        <f t="shared" si="803"/>
        <v>0.14710000000000001</v>
      </c>
      <c r="R618" s="8">
        <f t="shared" si="804"/>
        <v>1.0111289729999999</v>
      </c>
      <c r="S618" s="100">
        <f t="shared" si="805"/>
        <v>12.574434460000001</v>
      </c>
      <c r="T618" s="100">
        <f t="shared" si="806"/>
        <v>0</v>
      </c>
      <c r="U618" s="109" t="str">
        <f t="shared" ref="U618" si="844">U617</f>
        <v>J=</v>
      </c>
      <c r="V618" s="140">
        <f t="shared" si="764"/>
        <v>45097</v>
      </c>
      <c r="W618" s="4"/>
      <c r="X618" s="4"/>
      <c r="Y618" s="4"/>
      <c r="Z618" s="16"/>
      <c r="AD618" s="5"/>
    </row>
    <row r="619" spans="1:135" x14ac:dyDescent="0.2">
      <c r="A619" s="103">
        <f t="shared" si="798"/>
        <v>45097</v>
      </c>
      <c r="B619" s="100">
        <f t="shared" si="795"/>
        <v>1142.9315161699999</v>
      </c>
      <c r="C619" s="3">
        <f t="shared" si="813"/>
        <v>1128.3182102400001</v>
      </c>
      <c r="D619" s="104">
        <f t="shared" si="808"/>
        <v>1060.116</v>
      </c>
      <c r="E619" s="137">
        <f>IF(DAY(A618)=$A$5,VLOOKUP(A618,[1]A!$E$15:$G$200,3),E618)</f>
        <v>1061.635</v>
      </c>
      <c r="F619" s="105">
        <f t="shared" si="809"/>
        <v>45037</v>
      </c>
      <c r="G619" s="159">
        <f t="shared" si="810"/>
        <v>1.4328620641514966E-3</v>
      </c>
      <c r="H619" s="106">
        <f t="shared" si="799"/>
        <v>31</v>
      </c>
      <c r="I619" s="106">
        <f t="shared" si="800"/>
        <v>31</v>
      </c>
      <c r="J619" s="100">
        <f t="shared" si="801"/>
        <v>1.0014328620641515</v>
      </c>
      <c r="K619" s="3">
        <v>1</v>
      </c>
      <c r="L619" s="100">
        <f t="shared" ref="L619:L621" si="845">TRUNC(J619*K619,8)</f>
        <v>1.00143286</v>
      </c>
      <c r="M619" s="100">
        <f t="shared" si="796"/>
        <v>1129.93493227</v>
      </c>
      <c r="N619" s="24">
        <f t="shared" si="811"/>
        <v>21</v>
      </c>
      <c r="O619" s="99">
        <f t="shared" si="802"/>
        <v>0</v>
      </c>
      <c r="P619" s="100">
        <f t="shared" si="843"/>
        <v>0</v>
      </c>
      <c r="Q619" s="99">
        <f t="shared" si="803"/>
        <v>0.14710000000000001</v>
      </c>
      <c r="R619" s="8">
        <f t="shared" si="804"/>
        <v>1.0115020640000001</v>
      </c>
      <c r="S619" s="100">
        <f t="shared" si="805"/>
        <v>12.996583899999999</v>
      </c>
      <c r="T619" s="100">
        <f t="shared" si="806"/>
        <v>12.996583899999999</v>
      </c>
      <c r="U619" s="109" t="str">
        <f t="shared" ref="U619" si="846">U618</f>
        <v>J=</v>
      </c>
      <c r="V619" s="140">
        <f t="shared" ref="V619:V682" si="847">VLOOKUP(A618,$Y$10:$AG$62,9)</f>
        <v>45097</v>
      </c>
      <c r="W619" s="4"/>
      <c r="X619" s="4"/>
      <c r="Y619" s="4"/>
      <c r="Z619" s="16"/>
      <c r="AD619" s="5"/>
    </row>
    <row r="620" spans="1:135" x14ac:dyDescent="0.2">
      <c r="A620" s="103">
        <f t="shared" si="798"/>
        <v>45098</v>
      </c>
      <c r="B620" s="100">
        <f t="shared" si="795"/>
        <v>1130.58814992</v>
      </c>
      <c r="C620" s="3">
        <f t="shared" si="813"/>
        <v>1129.93493227</v>
      </c>
      <c r="D620" s="104">
        <f t="shared" si="808"/>
        <v>1061.635</v>
      </c>
      <c r="E620" s="137">
        <f>IF(DAY(A619)=$A$5,VLOOKUP(A619,[1]A!$E$15:$G$200,3),E619)</f>
        <v>1067.9190000000001</v>
      </c>
      <c r="F620" s="105">
        <f t="shared" si="809"/>
        <v>45067</v>
      </c>
      <c r="G620" s="159">
        <f t="shared" si="810"/>
        <v>5.9191718434303819E-3</v>
      </c>
      <c r="H620" s="106">
        <f t="shared" si="799"/>
        <v>1</v>
      </c>
      <c r="I620" s="106">
        <f t="shared" si="800"/>
        <v>30</v>
      </c>
      <c r="J620" s="100">
        <f t="shared" si="801"/>
        <v>1.0001967434304353</v>
      </c>
      <c r="K620" s="3">
        <v>1</v>
      </c>
      <c r="L620" s="100">
        <f t="shared" si="845"/>
        <v>1.00019674</v>
      </c>
      <c r="M620" s="100">
        <f t="shared" si="796"/>
        <v>1130.15723566</v>
      </c>
      <c r="N620" s="24">
        <f t="shared" si="811"/>
        <v>0</v>
      </c>
      <c r="O620" s="99">
        <f t="shared" si="802"/>
        <v>0</v>
      </c>
      <c r="P620" s="100">
        <f t="shared" si="843"/>
        <v>0</v>
      </c>
      <c r="Q620" s="99">
        <f t="shared" si="803"/>
        <v>0.14710000000000001</v>
      </c>
      <c r="R620" s="8">
        <f t="shared" si="804"/>
        <v>1.000381287</v>
      </c>
      <c r="S620" s="100">
        <f t="shared" si="805"/>
        <v>0.43091425999999999</v>
      </c>
      <c r="T620" s="100">
        <f t="shared" si="806"/>
        <v>0</v>
      </c>
      <c r="U620" s="109" t="str">
        <f t="shared" ref="U620" si="848">U619</f>
        <v>J=</v>
      </c>
      <c r="V620" s="140">
        <f t="shared" si="847"/>
        <v>45127</v>
      </c>
      <c r="W620" s="4"/>
      <c r="X620" s="4"/>
      <c r="Y620" s="4"/>
      <c r="Z620" s="16"/>
      <c r="AD620" s="5"/>
    </row>
    <row r="621" spans="1:135" x14ac:dyDescent="0.2">
      <c r="A621" s="103">
        <f t="shared" si="798"/>
        <v>45099</v>
      </c>
      <c r="B621" s="100">
        <f t="shared" si="795"/>
        <v>1131.2417462400001</v>
      </c>
      <c r="C621" s="3">
        <f t="shared" si="813"/>
        <v>1129.93493227</v>
      </c>
      <c r="D621" s="104">
        <f t="shared" si="808"/>
        <v>1061.635</v>
      </c>
      <c r="E621" s="137">
        <f>IF(DAY(A620)=$A$5,VLOOKUP(A620,[1]A!$E$15:$G$200,3),E620)</f>
        <v>1067.9190000000001</v>
      </c>
      <c r="F621" s="105">
        <f t="shared" si="809"/>
        <v>45067</v>
      </c>
      <c r="G621" s="159">
        <f t="shared" si="810"/>
        <v>5.9191718434303819E-3</v>
      </c>
      <c r="H621" s="106">
        <f t="shared" si="799"/>
        <v>2</v>
      </c>
      <c r="I621" s="106">
        <f t="shared" si="800"/>
        <v>30</v>
      </c>
      <c r="J621" s="100">
        <f t="shared" si="801"/>
        <v>1.0003935255688479</v>
      </c>
      <c r="K621" s="3">
        <v>1</v>
      </c>
      <c r="L621" s="100">
        <f t="shared" si="845"/>
        <v>1.00039352</v>
      </c>
      <c r="M621" s="100">
        <f t="shared" si="796"/>
        <v>1130.37958426</v>
      </c>
      <c r="N621" s="24">
        <f t="shared" si="811"/>
        <v>0</v>
      </c>
      <c r="O621" s="99">
        <f t="shared" si="802"/>
        <v>0</v>
      </c>
      <c r="P621" s="100">
        <f t="shared" si="843"/>
        <v>0</v>
      </c>
      <c r="Q621" s="99">
        <f t="shared" si="803"/>
        <v>0.14710000000000001</v>
      </c>
      <c r="R621" s="8">
        <f t="shared" si="804"/>
        <v>1.0007627189999999</v>
      </c>
      <c r="S621" s="100">
        <f t="shared" si="805"/>
        <v>0.86216197999999999</v>
      </c>
      <c r="T621" s="100">
        <f t="shared" si="806"/>
        <v>0</v>
      </c>
      <c r="U621" s="109" t="str">
        <f t="shared" ref="U621" si="849">U620</f>
        <v>J=</v>
      </c>
      <c r="V621" s="140">
        <f t="shared" si="847"/>
        <v>45127</v>
      </c>
      <c r="W621" s="4"/>
      <c r="X621" s="4"/>
      <c r="Y621" s="4"/>
      <c r="Z621" s="16"/>
      <c r="AD621" s="5"/>
    </row>
    <row r="622" spans="1:135" x14ac:dyDescent="0.2">
      <c r="A622" s="103">
        <f t="shared" si="798"/>
        <v>45100</v>
      </c>
      <c r="B622" s="100">
        <f t="shared" ref="B622:B685" si="850">(M622+S622)</f>
        <v>1131.89572137</v>
      </c>
      <c r="C622" s="3">
        <f t="shared" si="813"/>
        <v>1129.93493227</v>
      </c>
      <c r="D622" s="104">
        <f t="shared" ref="D622:D685" si="851">IF(E622=E621,D621,E621)</f>
        <v>1061.635</v>
      </c>
      <c r="E622" s="137">
        <f>IF(DAY(A621)=$A$5,VLOOKUP(A621,[1]A!$E$15:$G$200,3),E621)</f>
        <v>1067.9190000000001</v>
      </c>
      <c r="F622" s="105">
        <f t="shared" ref="F622:F685" si="852">IF(D622=D621,F621,EDATE(A622,-1))</f>
        <v>45067</v>
      </c>
      <c r="G622" s="159">
        <f t="shared" ref="G622:G685" si="853">(E622/D622)-1</f>
        <v>5.9191718434303819E-3</v>
      </c>
      <c r="H622" s="106">
        <f t="shared" si="799"/>
        <v>3</v>
      </c>
      <c r="I622" s="106">
        <f t="shared" si="800"/>
        <v>30</v>
      </c>
      <c r="J622" s="100">
        <f t="shared" si="801"/>
        <v>1.0005903464228534</v>
      </c>
      <c r="K622" s="3">
        <v>1</v>
      </c>
      <c r="L622" s="100">
        <f t="shared" ref="L622:L685" si="854">TRUNC(J622*K622,8)</f>
        <v>1.00059034</v>
      </c>
      <c r="M622" s="100">
        <f t="shared" ref="M622:M685" si="855">TRUNC(C622*L622,8)</f>
        <v>1130.6019780500001</v>
      </c>
      <c r="N622" s="24">
        <f t="shared" si="811"/>
        <v>0</v>
      </c>
      <c r="O622" s="99">
        <f t="shared" si="802"/>
        <v>0</v>
      </c>
      <c r="P622" s="100">
        <f t="shared" si="843"/>
        <v>0</v>
      </c>
      <c r="Q622" s="99">
        <f t="shared" si="803"/>
        <v>0.14710000000000001</v>
      </c>
      <c r="R622" s="8">
        <f t="shared" si="804"/>
        <v>1.0011442960000001</v>
      </c>
      <c r="S622" s="100">
        <f t="shared" ref="S622:S685" si="856">TRUNC(M622*(R622-1),8)</f>
        <v>1.2937433199999999</v>
      </c>
      <c r="T622" s="100">
        <f t="shared" si="806"/>
        <v>0</v>
      </c>
      <c r="U622" s="109" t="str">
        <f t="shared" ref="U622" si="857">U621</f>
        <v>J=</v>
      </c>
      <c r="V622" s="140">
        <f t="shared" si="847"/>
        <v>45127</v>
      </c>
      <c r="W622" s="4"/>
      <c r="X622" s="4"/>
      <c r="Y622" s="4"/>
      <c r="Z622" s="16"/>
      <c r="AD622" s="5"/>
    </row>
    <row r="623" spans="1:135" x14ac:dyDescent="0.2">
      <c r="A623" s="103">
        <f t="shared" si="798"/>
        <v>45101</v>
      </c>
      <c r="B623" s="100">
        <f t="shared" si="850"/>
        <v>1132.55007658</v>
      </c>
      <c r="C623" s="3">
        <f t="shared" si="813"/>
        <v>1129.93493227</v>
      </c>
      <c r="D623" s="104">
        <f t="shared" si="851"/>
        <v>1061.635</v>
      </c>
      <c r="E623" s="137">
        <f>IF(DAY(A622)=$A$5,VLOOKUP(A622,[1]A!$E$15:$G$200,3),E622)</f>
        <v>1067.9190000000001</v>
      </c>
      <c r="F623" s="105">
        <f t="shared" si="852"/>
        <v>45067</v>
      </c>
      <c r="G623" s="159">
        <f t="shared" si="853"/>
        <v>5.9191718434303819E-3</v>
      </c>
      <c r="H623" s="106">
        <f t="shared" si="799"/>
        <v>4</v>
      </c>
      <c r="I623" s="106">
        <f t="shared" si="800"/>
        <v>30</v>
      </c>
      <c r="J623" s="100">
        <f t="shared" si="801"/>
        <v>1.0007872060000691</v>
      </c>
      <c r="K623" s="3">
        <v>1</v>
      </c>
      <c r="L623" s="100">
        <f t="shared" si="854"/>
        <v>1.0007872</v>
      </c>
      <c r="M623" s="100">
        <f t="shared" si="855"/>
        <v>1130.8244170400001</v>
      </c>
      <c r="N623" s="24">
        <f t="shared" si="811"/>
        <v>0</v>
      </c>
      <c r="O623" s="99">
        <f t="shared" si="802"/>
        <v>0</v>
      </c>
      <c r="P623" s="100">
        <f t="shared" si="843"/>
        <v>0</v>
      </c>
      <c r="Q623" s="99">
        <f t="shared" si="803"/>
        <v>0.14710000000000001</v>
      </c>
      <c r="R623" s="8">
        <f t="shared" si="804"/>
        <v>1.0015260189999999</v>
      </c>
      <c r="S623" s="100">
        <f t="shared" si="856"/>
        <v>1.7256595400000001</v>
      </c>
      <c r="T623" s="100">
        <f t="shared" si="806"/>
        <v>0</v>
      </c>
      <c r="U623" s="109" t="str">
        <f t="shared" ref="U623" si="858">U622</f>
        <v>J=</v>
      </c>
      <c r="V623" s="140">
        <f t="shared" si="847"/>
        <v>45127</v>
      </c>
      <c r="W623" s="4"/>
      <c r="X623" s="4"/>
      <c r="Y623" s="4"/>
      <c r="Z623" s="16"/>
      <c r="AD623" s="5"/>
    </row>
    <row r="624" spans="1:135" x14ac:dyDescent="0.2">
      <c r="A624" s="103">
        <f t="shared" si="798"/>
        <v>45102</v>
      </c>
      <c r="B624" s="100">
        <f t="shared" si="850"/>
        <v>1133.2048109</v>
      </c>
      <c r="C624" s="3">
        <f t="shared" si="813"/>
        <v>1129.93493227</v>
      </c>
      <c r="D624" s="104">
        <f t="shared" si="851"/>
        <v>1061.635</v>
      </c>
      <c r="E624" s="137">
        <f>IF(DAY(A623)=$A$5,VLOOKUP(A623,[1]A!$E$15:$G$200,3),E623)</f>
        <v>1067.9190000000001</v>
      </c>
      <c r="F624" s="105">
        <f t="shared" si="852"/>
        <v>45067</v>
      </c>
      <c r="G624" s="159">
        <f t="shared" si="853"/>
        <v>5.9191718434303819E-3</v>
      </c>
      <c r="H624" s="106">
        <f t="shared" si="799"/>
        <v>5</v>
      </c>
      <c r="I624" s="106">
        <f t="shared" si="800"/>
        <v>30</v>
      </c>
      <c r="J624" s="100">
        <f t="shared" si="801"/>
        <v>1.0009841043081131</v>
      </c>
      <c r="K624" s="3">
        <v>1</v>
      </c>
      <c r="L624" s="100">
        <f t="shared" si="854"/>
        <v>1.0009840999999999</v>
      </c>
      <c r="M624" s="100">
        <f t="shared" si="855"/>
        <v>1131.04690123</v>
      </c>
      <c r="N624" s="24">
        <f t="shared" si="811"/>
        <v>0</v>
      </c>
      <c r="O624" s="99">
        <f t="shared" si="802"/>
        <v>0</v>
      </c>
      <c r="P624" s="100">
        <f t="shared" si="843"/>
        <v>0</v>
      </c>
      <c r="Q624" s="99">
        <f t="shared" si="803"/>
        <v>0.14710000000000001</v>
      </c>
      <c r="R624" s="8">
        <f t="shared" si="804"/>
        <v>1.001907887</v>
      </c>
      <c r="S624" s="100">
        <f t="shared" si="856"/>
        <v>2.15790967</v>
      </c>
      <c r="T624" s="100">
        <f t="shared" si="806"/>
        <v>0</v>
      </c>
      <c r="U624" s="109" t="str">
        <f t="shared" ref="U624" si="859">U623</f>
        <v>J=</v>
      </c>
      <c r="V624" s="140">
        <f t="shared" si="847"/>
        <v>45127</v>
      </c>
      <c r="W624" s="4"/>
      <c r="X624" s="4"/>
      <c r="Y624" s="4"/>
      <c r="Z624" s="16"/>
      <c r="AD624" s="5"/>
    </row>
    <row r="625" spans="1:30" x14ac:dyDescent="0.2">
      <c r="A625" s="103">
        <f t="shared" si="798"/>
        <v>45103</v>
      </c>
      <c r="B625" s="100">
        <f t="shared" si="850"/>
        <v>1133.85992562</v>
      </c>
      <c r="C625" s="3">
        <f t="shared" si="813"/>
        <v>1129.93493227</v>
      </c>
      <c r="D625" s="104">
        <f t="shared" si="851"/>
        <v>1061.635</v>
      </c>
      <c r="E625" s="137">
        <f>IF(DAY(A624)=$A$5,VLOOKUP(A624,[1]A!$E$15:$G$200,3),E624)</f>
        <v>1067.9190000000001</v>
      </c>
      <c r="F625" s="105">
        <f t="shared" si="852"/>
        <v>45067</v>
      </c>
      <c r="G625" s="159">
        <f t="shared" si="853"/>
        <v>5.9191718434303819E-3</v>
      </c>
      <c r="H625" s="106">
        <f t="shared" si="799"/>
        <v>6</v>
      </c>
      <c r="I625" s="106">
        <f t="shared" si="800"/>
        <v>30</v>
      </c>
      <c r="J625" s="100">
        <f t="shared" si="801"/>
        <v>1.0011810413546058</v>
      </c>
      <c r="K625" s="3">
        <v>1</v>
      </c>
      <c r="L625" s="100">
        <f t="shared" si="854"/>
        <v>1.0011810400000001</v>
      </c>
      <c r="M625" s="100">
        <f t="shared" si="855"/>
        <v>1131.2694306200001</v>
      </c>
      <c r="N625" s="24">
        <f t="shared" si="811"/>
        <v>0</v>
      </c>
      <c r="O625" s="99">
        <f t="shared" si="802"/>
        <v>0</v>
      </c>
      <c r="P625" s="100">
        <f t="shared" si="843"/>
        <v>0</v>
      </c>
      <c r="Q625" s="99">
        <f t="shared" si="803"/>
        <v>0.14710000000000001</v>
      </c>
      <c r="R625" s="8">
        <f t="shared" si="804"/>
        <v>1.0022899009999999</v>
      </c>
      <c r="S625" s="100">
        <f t="shared" si="856"/>
        <v>2.5904950000000002</v>
      </c>
      <c r="T625" s="100">
        <f t="shared" si="806"/>
        <v>0</v>
      </c>
      <c r="U625" s="109" t="str">
        <f t="shared" ref="U625" si="860">U624</f>
        <v>J=</v>
      </c>
      <c r="V625" s="140">
        <f t="shared" si="847"/>
        <v>45127</v>
      </c>
      <c r="W625" s="4"/>
      <c r="X625" s="4"/>
      <c r="Y625" s="4"/>
      <c r="Z625" s="16"/>
      <c r="AD625" s="5"/>
    </row>
    <row r="626" spans="1:30" x14ac:dyDescent="0.2">
      <c r="A626" s="103">
        <f t="shared" si="798"/>
        <v>45104</v>
      </c>
      <c r="B626" s="100">
        <f t="shared" si="850"/>
        <v>1134.5154095199998</v>
      </c>
      <c r="C626" s="3">
        <f t="shared" si="813"/>
        <v>1129.93493227</v>
      </c>
      <c r="D626" s="104">
        <f t="shared" si="851"/>
        <v>1061.635</v>
      </c>
      <c r="E626" s="137">
        <f>IF(DAY(A625)=$A$5,VLOOKUP(A625,[1]A!$E$15:$G$200,3),E625)</f>
        <v>1067.9190000000001</v>
      </c>
      <c r="F626" s="105">
        <f t="shared" si="852"/>
        <v>45067</v>
      </c>
      <c r="G626" s="159">
        <f t="shared" si="853"/>
        <v>5.9191718434303819E-3</v>
      </c>
      <c r="H626" s="106">
        <f t="shared" si="799"/>
        <v>7</v>
      </c>
      <c r="I626" s="106">
        <f t="shared" si="800"/>
        <v>30</v>
      </c>
      <c r="J626" s="100">
        <f t="shared" si="801"/>
        <v>1.0013780171471687</v>
      </c>
      <c r="K626" s="3">
        <v>1</v>
      </c>
      <c r="L626" s="100">
        <f t="shared" si="854"/>
        <v>1.00137801</v>
      </c>
      <c r="M626" s="100">
        <f t="shared" si="855"/>
        <v>1131.4919938999999</v>
      </c>
      <c r="N626" s="24">
        <f t="shared" si="811"/>
        <v>0</v>
      </c>
      <c r="O626" s="99">
        <f t="shared" si="802"/>
        <v>0</v>
      </c>
      <c r="P626" s="100">
        <f t="shared" si="843"/>
        <v>0</v>
      </c>
      <c r="Q626" s="99">
        <f t="shared" si="803"/>
        <v>0.14710000000000001</v>
      </c>
      <c r="R626" s="8">
        <f t="shared" si="804"/>
        <v>1.0026720609999999</v>
      </c>
      <c r="S626" s="100">
        <f t="shared" si="856"/>
        <v>3.0234156200000002</v>
      </c>
      <c r="T626" s="100">
        <f t="shared" si="806"/>
        <v>0</v>
      </c>
      <c r="U626" s="109" t="str">
        <f t="shared" ref="U626" si="861">U625</f>
        <v>J=</v>
      </c>
      <c r="V626" s="140">
        <f t="shared" si="847"/>
        <v>45127</v>
      </c>
      <c r="W626" s="4"/>
      <c r="X626" s="4"/>
      <c r="Y626" s="4"/>
      <c r="Z626" s="16"/>
      <c r="AD626" s="5"/>
    </row>
    <row r="627" spans="1:30" x14ac:dyDescent="0.2">
      <c r="A627" s="103">
        <f t="shared" si="798"/>
        <v>45105</v>
      </c>
      <c r="B627" s="100">
        <f t="shared" si="850"/>
        <v>1135.17128544</v>
      </c>
      <c r="C627" s="3">
        <f t="shared" si="813"/>
        <v>1129.93493227</v>
      </c>
      <c r="D627" s="104">
        <f t="shared" si="851"/>
        <v>1061.635</v>
      </c>
      <c r="E627" s="137">
        <f>IF(DAY(A626)=$A$5,VLOOKUP(A626,[1]A!$E$15:$G$200,3),E626)</f>
        <v>1067.9190000000001</v>
      </c>
      <c r="F627" s="105">
        <f t="shared" si="852"/>
        <v>45067</v>
      </c>
      <c r="G627" s="159">
        <f t="shared" si="853"/>
        <v>5.9191718434303819E-3</v>
      </c>
      <c r="H627" s="106">
        <f t="shared" si="799"/>
        <v>8</v>
      </c>
      <c r="I627" s="106">
        <f t="shared" si="800"/>
        <v>30</v>
      </c>
      <c r="J627" s="100">
        <f t="shared" si="801"/>
        <v>1.0015750316934247</v>
      </c>
      <c r="K627" s="3">
        <v>1</v>
      </c>
      <c r="L627" s="100">
        <f t="shared" si="854"/>
        <v>1.0015750299999999</v>
      </c>
      <c r="M627" s="100">
        <f t="shared" si="855"/>
        <v>1131.71461368</v>
      </c>
      <c r="N627" s="24">
        <f t="shared" si="811"/>
        <v>0</v>
      </c>
      <c r="O627" s="99">
        <f t="shared" si="802"/>
        <v>0</v>
      </c>
      <c r="P627" s="100">
        <f t="shared" si="843"/>
        <v>0</v>
      </c>
      <c r="Q627" s="99">
        <f t="shared" si="803"/>
        <v>0.14710000000000001</v>
      </c>
      <c r="R627" s="8">
        <f t="shared" si="804"/>
        <v>1.0030543670000001</v>
      </c>
      <c r="S627" s="100">
        <f t="shared" si="856"/>
        <v>3.4566717599999999</v>
      </c>
      <c r="T627" s="100">
        <f t="shared" si="806"/>
        <v>0</v>
      </c>
      <c r="U627" s="109" t="str">
        <f t="shared" ref="U627" si="862">U626</f>
        <v>J=</v>
      </c>
      <c r="V627" s="140">
        <f t="shared" si="847"/>
        <v>45127</v>
      </c>
      <c r="W627" s="4"/>
      <c r="X627" s="4"/>
      <c r="Y627" s="4"/>
      <c r="Z627" s="16"/>
      <c r="AD627" s="5"/>
    </row>
    <row r="628" spans="1:30" x14ac:dyDescent="0.2">
      <c r="A628" s="103">
        <f t="shared" si="798"/>
        <v>45106</v>
      </c>
      <c r="B628" s="100">
        <f t="shared" si="850"/>
        <v>1135.8275297300002</v>
      </c>
      <c r="C628" s="3">
        <f t="shared" si="813"/>
        <v>1129.93493227</v>
      </c>
      <c r="D628" s="104">
        <f t="shared" si="851"/>
        <v>1061.635</v>
      </c>
      <c r="E628" s="137">
        <f>IF(DAY(A627)=$A$5,VLOOKUP(A627,[1]A!$E$15:$G$200,3),E627)</f>
        <v>1067.9190000000001</v>
      </c>
      <c r="F628" s="105">
        <f t="shared" si="852"/>
        <v>45067</v>
      </c>
      <c r="G628" s="159">
        <f t="shared" si="853"/>
        <v>5.9191718434303819E-3</v>
      </c>
      <c r="H628" s="106">
        <f t="shared" si="799"/>
        <v>9</v>
      </c>
      <c r="I628" s="106">
        <f t="shared" si="800"/>
        <v>30</v>
      </c>
      <c r="J628" s="100">
        <f t="shared" si="801"/>
        <v>1.0017720850009981</v>
      </c>
      <c r="K628" s="3">
        <v>1</v>
      </c>
      <c r="L628" s="100">
        <f t="shared" si="854"/>
        <v>1.0017720800000001</v>
      </c>
      <c r="M628" s="100">
        <f t="shared" si="855"/>
        <v>1131.9372673600001</v>
      </c>
      <c r="N628" s="24">
        <f t="shared" si="811"/>
        <v>0</v>
      </c>
      <c r="O628" s="99">
        <f t="shared" si="802"/>
        <v>0</v>
      </c>
      <c r="P628" s="100">
        <f t="shared" si="843"/>
        <v>0</v>
      </c>
      <c r="Q628" s="99">
        <f t="shared" si="803"/>
        <v>0.14710000000000001</v>
      </c>
      <c r="R628" s="8">
        <f t="shared" si="804"/>
        <v>1.003436818</v>
      </c>
      <c r="S628" s="100">
        <f t="shared" si="856"/>
        <v>3.8902623699999999</v>
      </c>
      <c r="T628" s="100">
        <f t="shared" si="806"/>
        <v>0</v>
      </c>
      <c r="U628" s="109" t="str">
        <f t="shared" ref="U628" si="863">U627</f>
        <v>J=</v>
      </c>
      <c r="V628" s="140">
        <f t="shared" si="847"/>
        <v>45127</v>
      </c>
      <c r="W628" s="4"/>
      <c r="X628" s="4"/>
      <c r="Y628" s="4"/>
      <c r="Z628" s="16"/>
      <c r="AD628" s="5"/>
    </row>
    <row r="629" spans="1:30" x14ac:dyDescent="0.2">
      <c r="A629" s="103">
        <f t="shared" si="798"/>
        <v>45107</v>
      </c>
      <c r="B629" s="100">
        <f t="shared" si="850"/>
        <v>1136.48415499</v>
      </c>
      <c r="C629" s="3">
        <f t="shared" si="813"/>
        <v>1129.93493227</v>
      </c>
      <c r="D629" s="104">
        <f t="shared" si="851"/>
        <v>1061.635</v>
      </c>
      <c r="E629" s="137">
        <f>IF(DAY(A628)=$A$5,VLOOKUP(A628,[1]A!$E$15:$G$200,3),E628)</f>
        <v>1067.9190000000001</v>
      </c>
      <c r="F629" s="105">
        <f t="shared" si="852"/>
        <v>45067</v>
      </c>
      <c r="G629" s="159">
        <f t="shared" si="853"/>
        <v>5.9191718434303819E-3</v>
      </c>
      <c r="H629" s="106">
        <f t="shared" si="799"/>
        <v>10</v>
      </c>
      <c r="I629" s="106">
        <f t="shared" si="800"/>
        <v>30</v>
      </c>
      <c r="J629" s="100">
        <f t="shared" si="801"/>
        <v>1.0019691770775154</v>
      </c>
      <c r="K629" s="3">
        <v>1</v>
      </c>
      <c r="L629" s="100">
        <f t="shared" si="854"/>
        <v>1.00196917</v>
      </c>
      <c r="M629" s="100">
        <f t="shared" si="855"/>
        <v>1132.1599662399999</v>
      </c>
      <c r="N629" s="24">
        <f t="shared" si="811"/>
        <v>0</v>
      </c>
      <c r="O629" s="99">
        <f t="shared" si="802"/>
        <v>0</v>
      </c>
      <c r="P629" s="100">
        <f t="shared" si="843"/>
        <v>0</v>
      </c>
      <c r="Q629" s="99">
        <f t="shared" si="803"/>
        <v>0.14710000000000001</v>
      </c>
      <c r="R629" s="8">
        <f t="shared" si="804"/>
        <v>1.0038194149999999</v>
      </c>
      <c r="S629" s="100">
        <f t="shared" si="856"/>
        <v>4.3241887500000002</v>
      </c>
      <c r="T629" s="100">
        <f t="shared" si="806"/>
        <v>0</v>
      </c>
      <c r="U629" s="109" t="str">
        <f t="shared" ref="U629" si="864">U628</f>
        <v>J=</v>
      </c>
      <c r="V629" s="140">
        <f t="shared" si="847"/>
        <v>45127</v>
      </c>
      <c r="W629" s="4"/>
      <c r="X629" s="4"/>
      <c r="Y629" s="4"/>
      <c r="Z629" s="16"/>
      <c r="AD629" s="5"/>
    </row>
    <row r="630" spans="1:30" x14ac:dyDescent="0.2">
      <c r="A630" s="103">
        <f t="shared" si="798"/>
        <v>45108</v>
      </c>
      <c r="B630" s="100">
        <f t="shared" si="850"/>
        <v>1137.14116137</v>
      </c>
      <c r="C630" s="3">
        <f t="shared" si="813"/>
        <v>1129.93493227</v>
      </c>
      <c r="D630" s="104">
        <f t="shared" si="851"/>
        <v>1061.635</v>
      </c>
      <c r="E630" s="137">
        <f>IF(DAY(A629)=$A$5,VLOOKUP(A629,[1]A!$E$15:$G$200,3),E629)</f>
        <v>1067.9190000000001</v>
      </c>
      <c r="F630" s="105">
        <f t="shared" si="852"/>
        <v>45067</v>
      </c>
      <c r="G630" s="159">
        <f t="shared" si="853"/>
        <v>5.9191718434303819E-3</v>
      </c>
      <c r="H630" s="106">
        <f t="shared" si="799"/>
        <v>11</v>
      </c>
      <c r="I630" s="106">
        <f t="shared" si="800"/>
        <v>30</v>
      </c>
      <c r="J630" s="100">
        <f t="shared" si="801"/>
        <v>1.002166307930604</v>
      </c>
      <c r="K630" s="3">
        <v>1</v>
      </c>
      <c r="L630" s="100">
        <f t="shared" si="854"/>
        <v>1.0021663000000001</v>
      </c>
      <c r="M630" s="100">
        <f t="shared" si="855"/>
        <v>1132.38271031</v>
      </c>
      <c r="N630" s="24">
        <f t="shared" si="811"/>
        <v>0</v>
      </c>
      <c r="O630" s="99">
        <f t="shared" si="802"/>
        <v>0</v>
      </c>
      <c r="P630" s="100">
        <f t="shared" si="843"/>
        <v>0</v>
      </c>
      <c r="Q630" s="99">
        <f t="shared" si="803"/>
        <v>0.14710000000000001</v>
      </c>
      <c r="R630" s="8">
        <f t="shared" si="804"/>
        <v>1.004202158</v>
      </c>
      <c r="S630" s="100">
        <f t="shared" si="856"/>
        <v>4.7584510599999996</v>
      </c>
      <c r="T630" s="100">
        <f t="shared" si="806"/>
        <v>0</v>
      </c>
      <c r="U630" s="109" t="str">
        <f t="shared" ref="U630" si="865">U629</f>
        <v>J=</v>
      </c>
      <c r="V630" s="140">
        <f t="shared" si="847"/>
        <v>45127</v>
      </c>
      <c r="W630" s="4"/>
      <c r="X630" s="4"/>
      <c r="Y630" s="4"/>
      <c r="Z630" s="16"/>
      <c r="AD630" s="5"/>
    </row>
    <row r="631" spans="1:30" x14ac:dyDescent="0.2">
      <c r="A631" s="103">
        <f t="shared" si="798"/>
        <v>45109</v>
      </c>
      <c r="B631" s="100">
        <f t="shared" si="850"/>
        <v>1137.7985490200001</v>
      </c>
      <c r="C631" s="3">
        <f t="shared" si="813"/>
        <v>1129.93493227</v>
      </c>
      <c r="D631" s="104">
        <f t="shared" si="851"/>
        <v>1061.635</v>
      </c>
      <c r="E631" s="137">
        <f>IF(DAY(A630)=$A$5,VLOOKUP(A630,[1]A!$E$15:$G$200,3),E630)</f>
        <v>1067.9190000000001</v>
      </c>
      <c r="F631" s="105">
        <f t="shared" si="852"/>
        <v>45067</v>
      </c>
      <c r="G631" s="159">
        <f t="shared" si="853"/>
        <v>5.9191718434303819E-3</v>
      </c>
      <c r="H631" s="106">
        <f t="shared" si="799"/>
        <v>12</v>
      </c>
      <c r="I631" s="106">
        <f t="shared" si="800"/>
        <v>30</v>
      </c>
      <c r="J631" s="100">
        <f t="shared" si="801"/>
        <v>1.0023634775678929</v>
      </c>
      <c r="K631" s="3">
        <v>1</v>
      </c>
      <c r="L631" s="100">
        <f t="shared" si="854"/>
        <v>1.0023634699999999</v>
      </c>
      <c r="M631" s="100">
        <f t="shared" si="855"/>
        <v>1132.60549958</v>
      </c>
      <c r="N631" s="24">
        <f t="shared" si="811"/>
        <v>0</v>
      </c>
      <c r="O631" s="99">
        <f t="shared" si="802"/>
        <v>0</v>
      </c>
      <c r="P631" s="100">
        <f t="shared" si="843"/>
        <v>0</v>
      </c>
      <c r="Q631" s="99">
        <f t="shared" si="803"/>
        <v>0.14710000000000001</v>
      </c>
      <c r="R631" s="8">
        <f t="shared" si="804"/>
        <v>1.004585047</v>
      </c>
      <c r="S631" s="100">
        <f t="shared" si="856"/>
        <v>5.1930494400000002</v>
      </c>
      <c r="T631" s="100">
        <f t="shared" si="806"/>
        <v>0</v>
      </c>
      <c r="U631" s="109" t="str">
        <f t="shared" ref="U631" si="866">U630</f>
        <v>J=</v>
      </c>
      <c r="V631" s="140">
        <f t="shared" si="847"/>
        <v>45127</v>
      </c>
      <c r="W631" s="4"/>
      <c r="X631" s="4"/>
      <c r="Y631" s="4"/>
      <c r="Z631" s="16"/>
      <c r="AD631" s="5"/>
    </row>
    <row r="632" spans="1:30" x14ac:dyDescent="0.2">
      <c r="A632" s="103">
        <f t="shared" si="798"/>
        <v>45110</v>
      </c>
      <c r="B632" s="100">
        <f t="shared" si="850"/>
        <v>1138.45631697</v>
      </c>
      <c r="C632" s="3">
        <f t="shared" si="813"/>
        <v>1129.93493227</v>
      </c>
      <c r="D632" s="104">
        <f t="shared" si="851"/>
        <v>1061.635</v>
      </c>
      <c r="E632" s="137">
        <f>IF(DAY(A631)=$A$5,VLOOKUP(A631,[1]A!$E$15:$G$200,3),E631)</f>
        <v>1067.9190000000001</v>
      </c>
      <c r="F632" s="105">
        <f t="shared" si="852"/>
        <v>45067</v>
      </c>
      <c r="G632" s="159">
        <f t="shared" si="853"/>
        <v>5.9191718434303819E-3</v>
      </c>
      <c r="H632" s="106">
        <f t="shared" si="799"/>
        <v>13</v>
      </c>
      <c r="I632" s="106">
        <f t="shared" si="800"/>
        <v>30</v>
      </c>
      <c r="J632" s="100">
        <f t="shared" si="801"/>
        <v>1.0025606859970126</v>
      </c>
      <c r="K632" s="3">
        <v>1</v>
      </c>
      <c r="L632" s="100">
        <f t="shared" si="854"/>
        <v>1.00256068</v>
      </c>
      <c r="M632" s="100">
        <f t="shared" si="855"/>
        <v>1132.82833405</v>
      </c>
      <c r="N632" s="24">
        <f t="shared" si="811"/>
        <v>0</v>
      </c>
      <c r="O632" s="99">
        <f t="shared" si="802"/>
        <v>0</v>
      </c>
      <c r="P632" s="100">
        <f t="shared" si="843"/>
        <v>0</v>
      </c>
      <c r="Q632" s="99">
        <f t="shared" si="803"/>
        <v>0.14710000000000001</v>
      </c>
      <c r="R632" s="8">
        <f t="shared" si="804"/>
        <v>1.0049680809999999</v>
      </c>
      <c r="S632" s="100">
        <f t="shared" si="856"/>
        <v>5.62798292</v>
      </c>
      <c r="T632" s="100">
        <f t="shared" si="806"/>
        <v>0</v>
      </c>
      <c r="U632" s="109" t="str">
        <f t="shared" ref="U632" si="867">U631</f>
        <v>J=</v>
      </c>
      <c r="V632" s="140">
        <f t="shared" si="847"/>
        <v>45127</v>
      </c>
      <c r="W632" s="4"/>
      <c r="X632" s="4"/>
      <c r="Y632" s="4"/>
      <c r="Z632" s="16"/>
      <c r="AD632" s="5"/>
    </row>
    <row r="633" spans="1:30" x14ac:dyDescent="0.2">
      <c r="A633" s="103">
        <f t="shared" si="798"/>
        <v>45111</v>
      </c>
      <c r="B633" s="100">
        <f t="shared" si="850"/>
        <v>1139.11446761</v>
      </c>
      <c r="C633" s="3">
        <f t="shared" si="813"/>
        <v>1129.93493227</v>
      </c>
      <c r="D633" s="104">
        <f t="shared" si="851"/>
        <v>1061.635</v>
      </c>
      <c r="E633" s="137">
        <f>IF(DAY(A632)=$A$5,VLOOKUP(A632,[1]A!$E$15:$G$200,3),E632)</f>
        <v>1067.9190000000001</v>
      </c>
      <c r="F633" s="105">
        <f t="shared" si="852"/>
        <v>45067</v>
      </c>
      <c r="G633" s="159">
        <f t="shared" si="853"/>
        <v>5.9191718434303819E-3</v>
      </c>
      <c r="H633" s="106">
        <f t="shared" si="799"/>
        <v>14</v>
      </c>
      <c r="I633" s="106">
        <f t="shared" si="800"/>
        <v>30</v>
      </c>
      <c r="J633" s="100">
        <f t="shared" si="801"/>
        <v>1.0027579332255951</v>
      </c>
      <c r="K633" s="3">
        <v>1</v>
      </c>
      <c r="L633" s="100">
        <f t="shared" si="854"/>
        <v>1.00275793</v>
      </c>
      <c r="M633" s="100">
        <f t="shared" si="855"/>
        <v>1133.05121371</v>
      </c>
      <c r="N633" s="24">
        <f t="shared" si="811"/>
        <v>0</v>
      </c>
      <c r="O633" s="99">
        <f t="shared" si="802"/>
        <v>0</v>
      </c>
      <c r="P633" s="100">
        <f t="shared" si="843"/>
        <v>0</v>
      </c>
      <c r="Q633" s="99">
        <f t="shared" si="803"/>
        <v>0.14710000000000001</v>
      </c>
      <c r="R633" s="8">
        <f t="shared" si="804"/>
        <v>1.005351262</v>
      </c>
      <c r="S633" s="100">
        <f t="shared" si="856"/>
        <v>6.0632539000000003</v>
      </c>
      <c r="T633" s="100">
        <f t="shared" si="806"/>
        <v>0</v>
      </c>
      <c r="U633" s="109" t="str">
        <f t="shared" ref="U633" si="868">U632</f>
        <v>J=</v>
      </c>
      <c r="V633" s="140">
        <f t="shared" si="847"/>
        <v>45127</v>
      </c>
      <c r="W633" s="4"/>
      <c r="X633" s="4"/>
      <c r="Y633" s="4"/>
      <c r="Z633" s="16"/>
      <c r="AD633" s="5"/>
    </row>
    <row r="634" spans="1:30" x14ac:dyDescent="0.2">
      <c r="A634" s="103">
        <f t="shared" si="798"/>
        <v>45112</v>
      </c>
      <c r="B634" s="100">
        <f t="shared" si="850"/>
        <v>1139.77298862</v>
      </c>
      <c r="C634" s="3">
        <f t="shared" si="813"/>
        <v>1129.93493227</v>
      </c>
      <c r="D634" s="104">
        <f t="shared" si="851"/>
        <v>1061.635</v>
      </c>
      <c r="E634" s="137">
        <f>IF(DAY(A633)=$A$5,VLOOKUP(A633,[1]A!$E$15:$G$200,3),E633)</f>
        <v>1067.9190000000001</v>
      </c>
      <c r="F634" s="105">
        <f t="shared" si="852"/>
        <v>45067</v>
      </c>
      <c r="G634" s="159">
        <f t="shared" si="853"/>
        <v>5.9191718434303819E-3</v>
      </c>
      <c r="H634" s="106">
        <f t="shared" si="799"/>
        <v>15</v>
      </c>
      <c r="I634" s="106">
        <f t="shared" si="800"/>
        <v>30</v>
      </c>
      <c r="J634" s="100">
        <f t="shared" si="801"/>
        <v>1.0029552192612741</v>
      </c>
      <c r="K634" s="3">
        <v>1</v>
      </c>
      <c r="L634" s="100">
        <f t="shared" si="854"/>
        <v>1.0029552100000001</v>
      </c>
      <c r="M634" s="100">
        <f t="shared" si="855"/>
        <v>1133.2741272799999</v>
      </c>
      <c r="N634" s="24">
        <f t="shared" si="811"/>
        <v>0</v>
      </c>
      <c r="O634" s="99">
        <f t="shared" si="802"/>
        <v>0</v>
      </c>
      <c r="P634" s="100">
        <f t="shared" si="843"/>
        <v>0</v>
      </c>
      <c r="Q634" s="99">
        <f t="shared" si="803"/>
        <v>0.14710000000000001</v>
      </c>
      <c r="R634" s="8">
        <f t="shared" si="804"/>
        <v>1.005734589</v>
      </c>
      <c r="S634" s="100">
        <f t="shared" si="856"/>
        <v>6.4988613400000004</v>
      </c>
      <c r="T634" s="100">
        <f t="shared" si="806"/>
        <v>0</v>
      </c>
      <c r="U634" s="109" t="str">
        <f t="shared" ref="U634" si="869">U633</f>
        <v>J=</v>
      </c>
      <c r="V634" s="140">
        <f t="shared" si="847"/>
        <v>45127</v>
      </c>
      <c r="W634" s="4"/>
      <c r="X634" s="4"/>
      <c r="Y634" s="4"/>
      <c r="Z634" s="16"/>
      <c r="AD634" s="5"/>
    </row>
    <row r="635" spans="1:30" x14ac:dyDescent="0.2">
      <c r="A635" s="103">
        <f t="shared" si="798"/>
        <v>45113</v>
      </c>
      <c r="B635" s="100">
        <f t="shared" si="850"/>
        <v>1140.4319028499999</v>
      </c>
      <c r="C635" s="3">
        <f t="shared" si="813"/>
        <v>1129.93493227</v>
      </c>
      <c r="D635" s="104">
        <f t="shared" si="851"/>
        <v>1061.635</v>
      </c>
      <c r="E635" s="137">
        <f>IF(DAY(A634)=$A$5,VLOOKUP(A634,[1]A!$E$15:$G$200,3),E634)</f>
        <v>1067.9190000000001</v>
      </c>
      <c r="F635" s="105">
        <f t="shared" si="852"/>
        <v>45067</v>
      </c>
      <c r="G635" s="159">
        <f t="shared" si="853"/>
        <v>5.9191718434303819E-3</v>
      </c>
      <c r="H635" s="106">
        <f t="shared" si="799"/>
        <v>16</v>
      </c>
      <c r="I635" s="106">
        <f t="shared" si="800"/>
        <v>30</v>
      </c>
      <c r="J635" s="100">
        <f t="shared" si="801"/>
        <v>1.0031525441116844</v>
      </c>
      <c r="K635" s="3">
        <v>1</v>
      </c>
      <c r="L635" s="100">
        <f t="shared" si="854"/>
        <v>1.0031525400000001</v>
      </c>
      <c r="M635" s="100">
        <f t="shared" si="855"/>
        <v>1133.49709734</v>
      </c>
      <c r="N635" s="24">
        <f t="shared" si="811"/>
        <v>0</v>
      </c>
      <c r="O635" s="99">
        <f t="shared" si="802"/>
        <v>0</v>
      </c>
      <c r="P635" s="100">
        <f t="shared" si="843"/>
        <v>0</v>
      </c>
      <c r="Q635" s="99">
        <f t="shared" si="803"/>
        <v>0.14710000000000001</v>
      </c>
      <c r="R635" s="8">
        <f t="shared" si="804"/>
        <v>1.0061180620000001</v>
      </c>
      <c r="S635" s="100">
        <f t="shared" si="856"/>
        <v>6.9348055100000003</v>
      </c>
      <c r="T635" s="100">
        <f t="shared" si="806"/>
        <v>0</v>
      </c>
      <c r="U635" s="109" t="str">
        <f t="shared" ref="U635" si="870">U634</f>
        <v>J=</v>
      </c>
      <c r="V635" s="140">
        <f t="shared" si="847"/>
        <v>45127</v>
      </c>
      <c r="W635" s="4"/>
      <c r="X635" s="4"/>
      <c r="Y635" s="4"/>
      <c r="Z635" s="16"/>
      <c r="AD635" s="5"/>
    </row>
    <row r="636" spans="1:30" x14ac:dyDescent="0.2">
      <c r="A636" s="103">
        <f t="shared" si="798"/>
        <v>45114</v>
      </c>
      <c r="B636" s="100">
        <f t="shared" si="850"/>
        <v>1141.0911888600001</v>
      </c>
      <c r="C636" s="3">
        <f t="shared" si="813"/>
        <v>1129.93493227</v>
      </c>
      <c r="D636" s="104">
        <f t="shared" si="851"/>
        <v>1061.635</v>
      </c>
      <c r="E636" s="137">
        <f>IF(DAY(A635)=$A$5,VLOOKUP(A635,[1]A!$E$15:$G$200,3),E635)</f>
        <v>1067.9190000000001</v>
      </c>
      <c r="F636" s="105">
        <f t="shared" si="852"/>
        <v>45067</v>
      </c>
      <c r="G636" s="159">
        <f t="shared" si="853"/>
        <v>5.9191718434303819E-3</v>
      </c>
      <c r="H636" s="106">
        <f t="shared" si="799"/>
        <v>17</v>
      </c>
      <c r="I636" s="106">
        <f t="shared" si="800"/>
        <v>30</v>
      </c>
      <c r="J636" s="100">
        <f t="shared" si="801"/>
        <v>1.0033499077844628</v>
      </c>
      <c r="K636" s="3">
        <v>1</v>
      </c>
      <c r="L636" s="100">
        <f t="shared" si="854"/>
        <v>1.0033498999999999</v>
      </c>
      <c r="M636" s="100">
        <f t="shared" si="855"/>
        <v>1133.72010129</v>
      </c>
      <c r="N636" s="24">
        <f t="shared" si="811"/>
        <v>0</v>
      </c>
      <c r="O636" s="99">
        <f t="shared" si="802"/>
        <v>0</v>
      </c>
      <c r="P636" s="100">
        <f t="shared" si="843"/>
        <v>0</v>
      </c>
      <c r="Q636" s="99">
        <f t="shared" si="803"/>
        <v>0.14710000000000001</v>
      </c>
      <c r="R636" s="8">
        <f t="shared" si="804"/>
        <v>1.0065016819999999</v>
      </c>
      <c r="S636" s="100">
        <f t="shared" si="856"/>
        <v>7.3710875700000003</v>
      </c>
      <c r="T636" s="100">
        <f t="shared" si="806"/>
        <v>0</v>
      </c>
      <c r="U636" s="109" t="str">
        <f t="shared" ref="U636" si="871">U635</f>
        <v>J=</v>
      </c>
      <c r="V636" s="140">
        <f t="shared" si="847"/>
        <v>45127</v>
      </c>
      <c r="W636" s="4"/>
      <c r="X636" s="4"/>
      <c r="Y636" s="4"/>
      <c r="Z636" s="16"/>
      <c r="AD636" s="5"/>
    </row>
    <row r="637" spans="1:30" x14ac:dyDescent="0.2">
      <c r="A637" s="103">
        <f t="shared" si="798"/>
        <v>45115</v>
      </c>
      <c r="B637" s="100">
        <f t="shared" si="850"/>
        <v>1141.7508672899999</v>
      </c>
      <c r="C637" s="3">
        <f t="shared" si="813"/>
        <v>1129.93493227</v>
      </c>
      <c r="D637" s="104">
        <f t="shared" si="851"/>
        <v>1061.635</v>
      </c>
      <c r="E637" s="137">
        <f>IF(DAY(A636)=$A$5,VLOOKUP(A636,[1]A!$E$15:$G$200,3),E636)</f>
        <v>1067.9190000000001</v>
      </c>
      <c r="F637" s="105">
        <f t="shared" si="852"/>
        <v>45067</v>
      </c>
      <c r="G637" s="159">
        <f t="shared" si="853"/>
        <v>5.9191718434303819E-3</v>
      </c>
      <c r="H637" s="106">
        <f t="shared" si="799"/>
        <v>18</v>
      </c>
      <c r="I637" s="106">
        <f t="shared" si="800"/>
        <v>30</v>
      </c>
      <c r="J637" s="100">
        <f t="shared" si="801"/>
        <v>1.0035473102872472</v>
      </c>
      <c r="K637" s="3">
        <v>1</v>
      </c>
      <c r="L637" s="100">
        <f t="shared" si="854"/>
        <v>1.0035473100000001</v>
      </c>
      <c r="M637" s="100">
        <f t="shared" si="855"/>
        <v>1133.9431617499999</v>
      </c>
      <c r="N637" s="24">
        <f t="shared" si="811"/>
        <v>0</v>
      </c>
      <c r="O637" s="99">
        <f t="shared" si="802"/>
        <v>0</v>
      </c>
      <c r="P637" s="100">
        <f t="shared" si="843"/>
        <v>0</v>
      </c>
      <c r="Q637" s="99">
        <f t="shared" si="803"/>
        <v>0.14710000000000001</v>
      </c>
      <c r="R637" s="8">
        <f t="shared" si="804"/>
        <v>1.0068854469999999</v>
      </c>
      <c r="S637" s="100">
        <f t="shared" si="856"/>
        <v>7.8077055399999997</v>
      </c>
      <c r="T637" s="100">
        <f t="shared" si="806"/>
        <v>0</v>
      </c>
      <c r="U637" s="109" t="str">
        <f t="shared" ref="U637" si="872">U636</f>
        <v>J=</v>
      </c>
      <c r="V637" s="140">
        <f t="shared" si="847"/>
        <v>45127</v>
      </c>
      <c r="W637" s="4"/>
      <c r="X637" s="4"/>
      <c r="Y637" s="4"/>
      <c r="Z637" s="16"/>
      <c r="AD637" s="5"/>
    </row>
    <row r="638" spans="1:30" x14ac:dyDescent="0.2">
      <c r="A638" s="103">
        <f t="shared" si="798"/>
        <v>45116</v>
      </c>
      <c r="B638" s="100">
        <f t="shared" si="850"/>
        <v>1142.4109177800001</v>
      </c>
      <c r="C638" s="3">
        <f t="shared" si="813"/>
        <v>1129.93493227</v>
      </c>
      <c r="D638" s="104">
        <f t="shared" si="851"/>
        <v>1061.635</v>
      </c>
      <c r="E638" s="137">
        <f>IF(DAY(A637)=$A$5,VLOOKUP(A637,[1]A!$E$15:$G$200,3),E637)</f>
        <v>1067.9190000000001</v>
      </c>
      <c r="F638" s="105">
        <f t="shared" si="852"/>
        <v>45067</v>
      </c>
      <c r="G638" s="159">
        <f t="shared" si="853"/>
        <v>5.9191718434303819E-3</v>
      </c>
      <c r="H638" s="106">
        <f t="shared" si="799"/>
        <v>19</v>
      </c>
      <c r="I638" s="106">
        <f t="shared" si="800"/>
        <v>30</v>
      </c>
      <c r="J638" s="100">
        <f t="shared" si="801"/>
        <v>1.0037447516276772</v>
      </c>
      <c r="K638" s="3">
        <v>1</v>
      </c>
      <c r="L638" s="100">
        <f t="shared" si="854"/>
        <v>1.0037447500000001</v>
      </c>
      <c r="M638" s="100">
        <f t="shared" si="855"/>
        <v>1134.1662561000001</v>
      </c>
      <c r="N638" s="24">
        <f t="shared" si="811"/>
        <v>0</v>
      </c>
      <c r="O638" s="99">
        <f t="shared" si="802"/>
        <v>0</v>
      </c>
      <c r="P638" s="100">
        <f t="shared" si="843"/>
        <v>0</v>
      </c>
      <c r="Q638" s="99">
        <f t="shared" si="803"/>
        <v>0.14710000000000001</v>
      </c>
      <c r="R638" s="8">
        <f t="shared" si="804"/>
        <v>1.0072693589999999</v>
      </c>
      <c r="S638" s="100">
        <f t="shared" si="856"/>
        <v>8.2446616800000001</v>
      </c>
      <c r="T638" s="100">
        <f t="shared" si="806"/>
        <v>0</v>
      </c>
      <c r="U638" s="109" t="str">
        <f t="shared" ref="U638" si="873">U637</f>
        <v>J=</v>
      </c>
      <c r="V638" s="140">
        <f t="shared" si="847"/>
        <v>45127</v>
      </c>
      <c r="W638" s="4"/>
      <c r="X638" s="4"/>
      <c r="Y638" s="4"/>
      <c r="Z638" s="16"/>
      <c r="AD638" s="5"/>
    </row>
    <row r="639" spans="1:30" x14ac:dyDescent="0.2">
      <c r="A639" s="103">
        <f t="shared" si="798"/>
        <v>45117</v>
      </c>
      <c r="B639" s="100">
        <f t="shared" si="850"/>
        <v>1143.07135186</v>
      </c>
      <c r="C639" s="3">
        <f t="shared" si="813"/>
        <v>1129.93493227</v>
      </c>
      <c r="D639" s="104">
        <f t="shared" si="851"/>
        <v>1061.635</v>
      </c>
      <c r="E639" s="137">
        <f>IF(DAY(A638)=$A$5,VLOOKUP(A638,[1]A!$E$15:$G$200,3),E638)</f>
        <v>1067.9190000000001</v>
      </c>
      <c r="F639" s="105">
        <f t="shared" si="852"/>
        <v>45067</v>
      </c>
      <c r="G639" s="159">
        <f t="shared" si="853"/>
        <v>5.9191718434303819E-3</v>
      </c>
      <c r="H639" s="106">
        <f t="shared" si="799"/>
        <v>20</v>
      </c>
      <c r="I639" s="106">
        <f t="shared" si="800"/>
        <v>30</v>
      </c>
      <c r="J639" s="100">
        <f t="shared" si="801"/>
        <v>1.0039422318133937</v>
      </c>
      <c r="K639" s="3">
        <v>1</v>
      </c>
      <c r="L639" s="100">
        <f t="shared" si="854"/>
        <v>1.00394223</v>
      </c>
      <c r="M639" s="100">
        <f t="shared" si="855"/>
        <v>1134.3893956500001</v>
      </c>
      <c r="N639" s="24">
        <f t="shared" si="811"/>
        <v>0</v>
      </c>
      <c r="O639" s="99">
        <f t="shared" si="802"/>
        <v>0</v>
      </c>
      <c r="P639" s="100">
        <f t="shared" si="843"/>
        <v>0</v>
      </c>
      <c r="Q639" s="99">
        <f t="shared" si="803"/>
        <v>0.14710000000000001</v>
      </c>
      <c r="R639" s="8">
        <f t="shared" si="804"/>
        <v>1.0076534180000001</v>
      </c>
      <c r="S639" s="100">
        <f t="shared" si="856"/>
        <v>8.6819562099999992</v>
      </c>
      <c r="T639" s="100">
        <f t="shared" si="806"/>
        <v>0</v>
      </c>
      <c r="U639" s="109" t="str">
        <f t="shared" ref="U639" si="874">U638</f>
        <v>J=</v>
      </c>
      <c r="V639" s="140">
        <f t="shared" si="847"/>
        <v>45127</v>
      </c>
      <c r="W639" s="4"/>
      <c r="X639" s="4"/>
      <c r="Y639" s="4"/>
      <c r="Z639" s="16"/>
      <c r="AD639" s="5"/>
    </row>
    <row r="640" spans="1:30" x14ac:dyDescent="0.2">
      <c r="A640" s="103">
        <f t="shared" si="798"/>
        <v>45118</v>
      </c>
      <c r="B640" s="100">
        <f t="shared" si="850"/>
        <v>1143.7321674300001</v>
      </c>
      <c r="C640" s="3">
        <f t="shared" si="813"/>
        <v>1129.93493227</v>
      </c>
      <c r="D640" s="104">
        <f t="shared" si="851"/>
        <v>1061.635</v>
      </c>
      <c r="E640" s="137">
        <f>IF(DAY(A639)=$A$5,VLOOKUP(A639,[1]A!$E$15:$G$200,3),E639)</f>
        <v>1067.9190000000001</v>
      </c>
      <c r="F640" s="105">
        <f t="shared" si="852"/>
        <v>45067</v>
      </c>
      <c r="G640" s="159">
        <f t="shared" si="853"/>
        <v>5.9191718434303819E-3</v>
      </c>
      <c r="H640" s="106">
        <f t="shared" si="799"/>
        <v>21</v>
      </c>
      <c r="I640" s="106">
        <f t="shared" si="800"/>
        <v>30</v>
      </c>
      <c r="J640" s="100">
        <f t="shared" si="801"/>
        <v>1.0041397508520393</v>
      </c>
      <c r="K640" s="3">
        <v>1</v>
      </c>
      <c r="L640" s="100">
        <f t="shared" si="854"/>
        <v>1.00413975</v>
      </c>
      <c r="M640" s="100">
        <f t="shared" si="855"/>
        <v>1134.6125804000001</v>
      </c>
      <c r="N640" s="24">
        <f t="shared" si="811"/>
        <v>0</v>
      </c>
      <c r="O640" s="99">
        <f t="shared" si="802"/>
        <v>0</v>
      </c>
      <c r="P640" s="100">
        <f t="shared" si="843"/>
        <v>0</v>
      </c>
      <c r="Q640" s="99">
        <f t="shared" si="803"/>
        <v>0.14710000000000001</v>
      </c>
      <c r="R640" s="8">
        <f t="shared" si="804"/>
        <v>1.008037622</v>
      </c>
      <c r="S640" s="100">
        <f t="shared" si="856"/>
        <v>9.1195870299999999</v>
      </c>
      <c r="T640" s="100">
        <f t="shared" si="806"/>
        <v>0</v>
      </c>
      <c r="U640" s="109" t="str">
        <f t="shared" ref="U640" si="875">U639</f>
        <v>J=</v>
      </c>
      <c r="V640" s="140">
        <f t="shared" si="847"/>
        <v>45127</v>
      </c>
      <c r="W640" s="4"/>
      <c r="X640" s="4"/>
      <c r="Y640" s="4"/>
      <c r="Z640" s="16"/>
      <c r="AD640" s="5"/>
    </row>
    <row r="641" spans="1:30" x14ac:dyDescent="0.2">
      <c r="A641" s="103">
        <f t="shared" si="798"/>
        <v>45119</v>
      </c>
      <c r="B641" s="100">
        <f t="shared" si="850"/>
        <v>1144.3933566400001</v>
      </c>
      <c r="C641" s="3">
        <f t="shared" si="813"/>
        <v>1129.93493227</v>
      </c>
      <c r="D641" s="104">
        <f t="shared" si="851"/>
        <v>1061.635</v>
      </c>
      <c r="E641" s="137">
        <f>IF(DAY(A640)=$A$5,VLOOKUP(A640,[1]A!$E$15:$G$200,3),E640)</f>
        <v>1067.9190000000001</v>
      </c>
      <c r="F641" s="105">
        <f t="shared" si="852"/>
        <v>45067</v>
      </c>
      <c r="G641" s="159">
        <f t="shared" si="853"/>
        <v>5.9191718434303819E-3</v>
      </c>
      <c r="H641" s="106">
        <f t="shared" si="799"/>
        <v>22</v>
      </c>
      <c r="I641" s="106">
        <f t="shared" si="800"/>
        <v>30</v>
      </c>
      <c r="J641" s="100">
        <f t="shared" si="801"/>
        <v>1.0043373087512584</v>
      </c>
      <c r="K641" s="3">
        <v>1</v>
      </c>
      <c r="L641" s="100">
        <f t="shared" si="854"/>
        <v>1.0043373</v>
      </c>
      <c r="M641" s="100">
        <f t="shared" si="855"/>
        <v>1134.8357990500001</v>
      </c>
      <c r="N641" s="24">
        <f t="shared" si="811"/>
        <v>0</v>
      </c>
      <c r="O641" s="99">
        <f t="shared" si="802"/>
        <v>0</v>
      </c>
      <c r="P641" s="100">
        <f t="shared" si="843"/>
        <v>0</v>
      </c>
      <c r="Q641" s="99">
        <f t="shared" si="803"/>
        <v>0.14710000000000001</v>
      </c>
      <c r="R641" s="8">
        <f t="shared" si="804"/>
        <v>1.008421974</v>
      </c>
      <c r="S641" s="100">
        <f t="shared" si="856"/>
        <v>9.55755759</v>
      </c>
      <c r="T641" s="100">
        <f t="shared" si="806"/>
        <v>0</v>
      </c>
      <c r="U641" s="109" t="str">
        <f t="shared" ref="U641" si="876">U640</f>
        <v>J=</v>
      </c>
      <c r="V641" s="140">
        <f t="shared" si="847"/>
        <v>45127</v>
      </c>
      <c r="W641" s="4"/>
      <c r="X641" s="4"/>
      <c r="Y641" s="4"/>
      <c r="Z641" s="16"/>
      <c r="AD641" s="5"/>
    </row>
    <row r="642" spans="1:30" x14ac:dyDescent="0.2">
      <c r="A642" s="103">
        <f t="shared" si="798"/>
        <v>45120</v>
      </c>
      <c r="B642" s="100">
        <f t="shared" si="850"/>
        <v>1145.05493901</v>
      </c>
      <c r="C642" s="3">
        <f t="shared" si="813"/>
        <v>1129.93493227</v>
      </c>
      <c r="D642" s="104">
        <f t="shared" si="851"/>
        <v>1061.635</v>
      </c>
      <c r="E642" s="137">
        <f>IF(DAY(A641)=$A$5,VLOOKUP(A641,[1]A!$E$15:$G$200,3),E641)</f>
        <v>1067.9190000000001</v>
      </c>
      <c r="F642" s="105">
        <f t="shared" si="852"/>
        <v>45067</v>
      </c>
      <c r="G642" s="159">
        <f t="shared" si="853"/>
        <v>5.9191718434303819E-3</v>
      </c>
      <c r="H642" s="106">
        <f t="shared" si="799"/>
        <v>23</v>
      </c>
      <c r="I642" s="106">
        <f t="shared" si="800"/>
        <v>30</v>
      </c>
      <c r="J642" s="100">
        <f t="shared" si="801"/>
        <v>1.0045349055186963</v>
      </c>
      <c r="K642" s="3">
        <v>1</v>
      </c>
      <c r="L642" s="100">
        <f t="shared" si="854"/>
        <v>1.0045348999999999</v>
      </c>
      <c r="M642" s="100">
        <f t="shared" si="855"/>
        <v>1135.05907419</v>
      </c>
      <c r="N642" s="24">
        <f t="shared" si="811"/>
        <v>0</v>
      </c>
      <c r="O642" s="99">
        <f t="shared" si="802"/>
        <v>0</v>
      </c>
      <c r="P642" s="100">
        <f t="shared" si="843"/>
        <v>0</v>
      </c>
      <c r="Q642" s="99">
        <f t="shared" si="803"/>
        <v>0.14710000000000001</v>
      </c>
      <c r="R642" s="8">
        <f t="shared" si="804"/>
        <v>1.008806471</v>
      </c>
      <c r="S642" s="100">
        <f t="shared" si="856"/>
        <v>9.9958648199999995</v>
      </c>
      <c r="T642" s="100">
        <f t="shared" si="806"/>
        <v>0</v>
      </c>
      <c r="U642" s="109" t="str">
        <f t="shared" ref="U642" si="877">U641</f>
        <v>J=</v>
      </c>
      <c r="V642" s="140">
        <f t="shared" si="847"/>
        <v>45127</v>
      </c>
      <c r="W642" s="4"/>
      <c r="X642" s="4"/>
      <c r="Y642" s="4"/>
      <c r="Z642" s="16"/>
      <c r="AD642" s="5"/>
    </row>
    <row r="643" spans="1:30" x14ac:dyDescent="0.2">
      <c r="A643" s="103">
        <f t="shared" si="798"/>
        <v>45121</v>
      </c>
      <c r="B643" s="100">
        <f t="shared" si="850"/>
        <v>1145.7169067099999</v>
      </c>
      <c r="C643" s="3">
        <f t="shared" si="813"/>
        <v>1129.93493227</v>
      </c>
      <c r="D643" s="104">
        <f t="shared" si="851"/>
        <v>1061.635</v>
      </c>
      <c r="E643" s="137">
        <f>IF(DAY(A642)=$A$5,VLOOKUP(A642,[1]A!$E$15:$G$200,3),E642)</f>
        <v>1067.9190000000001</v>
      </c>
      <c r="F643" s="105">
        <f t="shared" si="852"/>
        <v>45067</v>
      </c>
      <c r="G643" s="159">
        <f t="shared" si="853"/>
        <v>5.9191718434303819E-3</v>
      </c>
      <c r="H643" s="106">
        <f t="shared" si="799"/>
        <v>24</v>
      </c>
      <c r="I643" s="106">
        <f t="shared" si="800"/>
        <v>30</v>
      </c>
      <c r="J643" s="100">
        <f t="shared" si="801"/>
        <v>1.0047325411619998</v>
      </c>
      <c r="K643" s="3">
        <v>1</v>
      </c>
      <c r="L643" s="100">
        <f t="shared" si="854"/>
        <v>1.00473254</v>
      </c>
      <c r="M643" s="100">
        <f t="shared" si="855"/>
        <v>1135.2823945299999</v>
      </c>
      <c r="N643" s="24">
        <f t="shared" si="811"/>
        <v>0</v>
      </c>
      <c r="O643" s="99">
        <f t="shared" si="802"/>
        <v>0</v>
      </c>
      <c r="P643" s="100">
        <f t="shared" si="843"/>
        <v>0</v>
      </c>
      <c r="Q643" s="99">
        <f t="shared" si="803"/>
        <v>0.14710000000000001</v>
      </c>
      <c r="R643" s="8">
        <f t="shared" si="804"/>
        <v>1.009191116</v>
      </c>
      <c r="S643" s="100">
        <f t="shared" si="856"/>
        <v>10.43451218</v>
      </c>
      <c r="T643" s="100">
        <f t="shared" si="806"/>
        <v>0</v>
      </c>
      <c r="U643" s="109" t="str">
        <f t="shared" ref="U643" si="878">U642</f>
        <v>J=</v>
      </c>
      <c r="V643" s="140">
        <f t="shared" si="847"/>
        <v>45127</v>
      </c>
      <c r="W643" s="4"/>
      <c r="X643" s="4"/>
      <c r="Y643" s="4"/>
      <c r="Z643" s="16"/>
      <c r="AD643" s="5"/>
    </row>
    <row r="644" spans="1:30" x14ac:dyDescent="0.2">
      <c r="A644" s="103">
        <f t="shared" si="798"/>
        <v>45122</v>
      </c>
      <c r="B644" s="100">
        <f t="shared" si="850"/>
        <v>1146.37924621</v>
      </c>
      <c r="C644" s="3">
        <f t="shared" si="813"/>
        <v>1129.93493227</v>
      </c>
      <c r="D644" s="104">
        <f t="shared" si="851"/>
        <v>1061.635</v>
      </c>
      <c r="E644" s="137">
        <f>IF(DAY(A643)=$A$5,VLOOKUP(A643,[1]A!$E$15:$G$200,3),E643)</f>
        <v>1067.9190000000001</v>
      </c>
      <c r="F644" s="105">
        <f t="shared" si="852"/>
        <v>45067</v>
      </c>
      <c r="G644" s="159">
        <f t="shared" si="853"/>
        <v>5.9191718434303819E-3</v>
      </c>
      <c r="H644" s="106">
        <f t="shared" si="799"/>
        <v>25</v>
      </c>
      <c r="I644" s="106">
        <f t="shared" si="800"/>
        <v>30</v>
      </c>
      <c r="J644" s="100">
        <f t="shared" si="801"/>
        <v>1.004930215688818</v>
      </c>
      <c r="K644" s="3">
        <v>1</v>
      </c>
      <c r="L644" s="100">
        <f t="shared" si="854"/>
        <v>1.0049302099999999</v>
      </c>
      <c r="M644" s="100">
        <f t="shared" si="855"/>
        <v>1135.5057487700001</v>
      </c>
      <c r="N644" s="24">
        <f t="shared" si="811"/>
        <v>0</v>
      </c>
      <c r="O644" s="99">
        <f t="shared" si="802"/>
        <v>0</v>
      </c>
      <c r="P644" s="100">
        <f t="shared" si="843"/>
        <v>0</v>
      </c>
      <c r="Q644" s="99">
        <f t="shared" si="803"/>
        <v>0.14710000000000001</v>
      </c>
      <c r="R644" s="8">
        <f t="shared" si="804"/>
        <v>1.0095759070000001</v>
      </c>
      <c r="S644" s="100">
        <f t="shared" si="856"/>
        <v>10.87349744</v>
      </c>
      <c r="T644" s="100">
        <f t="shared" si="806"/>
        <v>0</v>
      </c>
      <c r="U644" s="109" t="str">
        <f t="shared" ref="U644" si="879">U643</f>
        <v>J=</v>
      </c>
      <c r="V644" s="140">
        <f t="shared" si="847"/>
        <v>45127</v>
      </c>
      <c r="W644" s="4"/>
      <c r="X644" s="4"/>
      <c r="Y644" s="4"/>
      <c r="Z644" s="16"/>
      <c r="AD644" s="5"/>
    </row>
    <row r="645" spans="1:30" x14ac:dyDescent="0.2">
      <c r="A645" s="103">
        <f t="shared" si="798"/>
        <v>45123</v>
      </c>
      <c r="B645" s="100">
        <f t="shared" si="850"/>
        <v>1147.0419702000002</v>
      </c>
      <c r="C645" s="3">
        <f t="shared" si="813"/>
        <v>1129.93493227</v>
      </c>
      <c r="D645" s="104">
        <f t="shared" si="851"/>
        <v>1061.635</v>
      </c>
      <c r="E645" s="137">
        <f>IF(DAY(A644)=$A$5,VLOOKUP(A644,[1]A!$E$15:$G$200,3),E644)</f>
        <v>1067.9190000000001</v>
      </c>
      <c r="F645" s="105">
        <f t="shared" si="852"/>
        <v>45067</v>
      </c>
      <c r="G645" s="159">
        <f t="shared" si="853"/>
        <v>5.9191718434303819E-3</v>
      </c>
      <c r="H645" s="106">
        <f t="shared" si="799"/>
        <v>26</v>
      </c>
      <c r="I645" s="106">
        <f t="shared" si="800"/>
        <v>30</v>
      </c>
      <c r="J645" s="100">
        <f t="shared" si="801"/>
        <v>1.0051279291068005</v>
      </c>
      <c r="K645" s="3">
        <v>1</v>
      </c>
      <c r="L645" s="100">
        <f t="shared" si="854"/>
        <v>1.0051279200000001</v>
      </c>
      <c r="M645" s="100">
        <f t="shared" si="855"/>
        <v>1135.7291482000001</v>
      </c>
      <c r="N645" s="24">
        <f t="shared" si="811"/>
        <v>0</v>
      </c>
      <c r="O645" s="99">
        <f t="shared" si="802"/>
        <v>0</v>
      </c>
      <c r="P645" s="100">
        <f t="shared" si="843"/>
        <v>0</v>
      </c>
      <c r="Q645" s="99">
        <f t="shared" si="803"/>
        <v>0.14710000000000001</v>
      </c>
      <c r="R645" s="8">
        <f t="shared" si="804"/>
        <v>1.0099608449999999</v>
      </c>
      <c r="S645" s="100">
        <f t="shared" si="856"/>
        <v>11.312822000000001</v>
      </c>
      <c r="T645" s="100">
        <f t="shared" si="806"/>
        <v>0</v>
      </c>
      <c r="U645" s="109" t="str">
        <f t="shared" ref="U645" si="880">U644</f>
        <v>J=</v>
      </c>
      <c r="V645" s="140">
        <f t="shared" si="847"/>
        <v>45127</v>
      </c>
      <c r="W645" s="4"/>
      <c r="X645" s="4"/>
      <c r="Y645" s="4"/>
      <c r="Z645" s="16"/>
      <c r="AD645" s="5"/>
    </row>
    <row r="646" spans="1:30" x14ac:dyDescent="0.2">
      <c r="A646" s="103">
        <f t="shared" si="798"/>
        <v>45124</v>
      </c>
      <c r="B646" s="100">
        <f t="shared" si="850"/>
        <v>1147.7050891199999</v>
      </c>
      <c r="C646" s="3">
        <f t="shared" si="813"/>
        <v>1129.93493227</v>
      </c>
      <c r="D646" s="104">
        <f t="shared" si="851"/>
        <v>1061.635</v>
      </c>
      <c r="E646" s="137">
        <f>IF(DAY(A645)=$A$5,VLOOKUP(A645,[1]A!$E$15:$G$200,3),E645)</f>
        <v>1067.9190000000001</v>
      </c>
      <c r="F646" s="105">
        <f t="shared" si="852"/>
        <v>45067</v>
      </c>
      <c r="G646" s="159">
        <f t="shared" si="853"/>
        <v>5.9191718434303819E-3</v>
      </c>
      <c r="H646" s="106">
        <f t="shared" si="799"/>
        <v>27</v>
      </c>
      <c r="I646" s="106">
        <f t="shared" si="800"/>
        <v>30</v>
      </c>
      <c r="J646" s="100">
        <f t="shared" si="801"/>
        <v>1.0053256814235993</v>
      </c>
      <c r="K646" s="3">
        <v>1</v>
      </c>
      <c r="L646" s="100">
        <f t="shared" si="854"/>
        <v>1.0053256800000001</v>
      </c>
      <c r="M646" s="100">
        <f t="shared" si="855"/>
        <v>1135.9526041399999</v>
      </c>
      <c r="N646" s="24">
        <f t="shared" si="811"/>
        <v>0</v>
      </c>
      <c r="O646" s="99">
        <f t="shared" si="802"/>
        <v>0</v>
      </c>
      <c r="P646" s="100">
        <f t="shared" si="843"/>
        <v>0</v>
      </c>
      <c r="Q646" s="99">
        <f t="shared" si="803"/>
        <v>0.14710000000000001</v>
      </c>
      <c r="R646" s="8">
        <f t="shared" si="804"/>
        <v>1.0103459290000001</v>
      </c>
      <c r="S646" s="100">
        <f t="shared" si="856"/>
        <v>11.75248498</v>
      </c>
      <c r="T646" s="100">
        <f t="shared" si="806"/>
        <v>0</v>
      </c>
      <c r="U646" s="109" t="str">
        <f t="shared" ref="U646" si="881">U645</f>
        <v>J=</v>
      </c>
      <c r="V646" s="140">
        <f t="shared" si="847"/>
        <v>45127</v>
      </c>
      <c r="W646" s="4"/>
      <c r="X646" s="4"/>
      <c r="Y646" s="4"/>
      <c r="Z646" s="16"/>
      <c r="AD646" s="5"/>
    </row>
    <row r="647" spans="1:30" x14ac:dyDescent="0.2">
      <c r="A647" s="103">
        <f t="shared" si="798"/>
        <v>45125</v>
      </c>
      <c r="B647" s="100">
        <f t="shared" si="850"/>
        <v>1148.3685825499999</v>
      </c>
      <c r="C647" s="3">
        <f t="shared" si="813"/>
        <v>1129.93493227</v>
      </c>
      <c r="D647" s="104">
        <f t="shared" si="851"/>
        <v>1061.635</v>
      </c>
      <c r="E647" s="137">
        <f>IF(DAY(A646)=$A$5,VLOOKUP(A646,[1]A!$E$15:$G$200,3),E646)</f>
        <v>1067.9190000000001</v>
      </c>
      <c r="F647" s="105">
        <f t="shared" si="852"/>
        <v>45067</v>
      </c>
      <c r="G647" s="159">
        <f t="shared" si="853"/>
        <v>5.9191718434303819E-3</v>
      </c>
      <c r="H647" s="106">
        <f t="shared" si="799"/>
        <v>28</v>
      </c>
      <c r="I647" s="106">
        <f t="shared" si="800"/>
        <v>30</v>
      </c>
      <c r="J647" s="100">
        <f t="shared" si="801"/>
        <v>1.0055234726468671</v>
      </c>
      <c r="K647" s="3">
        <v>1</v>
      </c>
      <c r="L647" s="100">
        <f t="shared" si="854"/>
        <v>1.00552347</v>
      </c>
      <c r="M647" s="100">
        <f t="shared" si="855"/>
        <v>1136.17609397</v>
      </c>
      <c r="N647" s="24">
        <f t="shared" si="811"/>
        <v>0</v>
      </c>
      <c r="O647" s="99">
        <f t="shared" si="802"/>
        <v>0</v>
      </c>
      <c r="P647" s="100">
        <f t="shared" si="843"/>
        <v>0</v>
      </c>
      <c r="Q647" s="99">
        <f t="shared" si="803"/>
        <v>0.14710000000000001</v>
      </c>
      <c r="R647" s="8">
        <f t="shared" si="804"/>
        <v>1.010731161</v>
      </c>
      <c r="S647" s="100">
        <f t="shared" si="856"/>
        <v>12.192488579999999</v>
      </c>
      <c r="T647" s="100">
        <f t="shared" si="806"/>
        <v>0</v>
      </c>
      <c r="U647" s="109" t="str">
        <f t="shared" ref="U647" si="882">U646</f>
        <v>J=</v>
      </c>
      <c r="V647" s="140">
        <f t="shared" si="847"/>
        <v>45127</v>
      </c>
      <c r="W647" s="4"/>
      <c r="X647" s="4"/>
      <c r="Y647" s="4"/>
      <c r="Z647" s="16"/>
      <c r="AD647" s="5"/>
    </row>
    <row r="648" spans="1:30" x14ac:dyDescent="0.2">
      <c r="A648" s="103">
        <f t="shared" si="798"/>
        <v>45126</v>
      </c>
      <c r="B648" s="100">
        <f t="shared" si="850"/>
        <v>1149.0324597800002</v>
      </c>
      <c r="C648" s="3">
        <f t="shared" si="813"/>
        <v>1129.93493227</v>
      </c>
      <c r="D648" s="104">
        <f t="shared" si="851"/>
        <v>1061.635</v>
      </c>
      <c r="E648" s="137">
        <f>IF(DAY(A647)=$A$5,VLOOKUP(A647,[1]A!$E$15:$G$200,3),E647)</f>
        <v>1067.9190000000001</v>
      </c>
      <c r="F648" s="105">
        <f t="shared" si="852"/>
        <v>45067</v>
      </c>
      <c r="G648" s="159">
        <f t="shared" si="853"/>
        <v>5.9191718434303819E-3</v>
      </c>
      <c r="H648" s="106">
        <f t="shared" si="799"/>
        <v>29</v>
      </c>
      <c r="I648" s="106">
        <f t="shared" si="800"/>
        <v>30</v>
      </c>
      <c r="J648" s="100">
        <f t="shared" si="801"/>
        <v>1.0057213027842589</v>
      </c>
      <c r="K648" s="3">
        <v>1</v>
      </c>
      <c r="L648" s="100">
        <f t="shared" si="854"/>
        <v>1.0057213</v>
      </c>
      <c r="M648" s="100">
        <f t="shared" si="855"/>
        <v>1136.3996289900001</v>
      </c>
      <c r="N648" s="24">
        <f t="shared" si="811"/>
        <v>0</v>
      </c>
      <c r="O648" s="99">
        <f t="shared" si="802"/>
        <v>0</v>
      </c>
      <c r="P648" s="100">
        <f t="shared" si="843"/>
        <v>0</v>
      </c>
      <c r="Q648" s="99">
        <f t="shared" si="803"/>
        <v>0.14710000000000001</v>
      </c>
      <c r="R648" s="8">
        <f t="shared" si="804"/>
        <v>1.0111165390000001</v>
      </c>
      <c r="S648" s="100">
        <f t="shared" si="856"/>
        <v>12.63283079</v>
      </c>
      <c r="T648" s="100">
        <f t="shared" si="806"/>
        <v>0</v>
      </c>
      <c r="U648" s="109" t="str">
        <f t="shared" ref="U648" si="883">U647</f>
        <v>J=</v>
      </c>
      <c r="V648" s="140">
        <f t="shared" si="847"/>
        <v>45127</v>
      </c>
      <c r="W648" s="4"/>
      <c r="X648" s="4"/>
      <c r="Y648" s="4"/>
      <c r="Z648" s="16"/>
      <c r="AD648" s="5"/>
    </row>
    <row r="649" spans="1:30" x14ac:dyDescent="0.2">
      <c r="A649" s="103">
        <f t="shared" si="798"/>
        <v>45127</v>
      </c>
      <c r="B649" s="100">
        <f t="shared" si="850"/>
        <v>1149.6967221100001</v>
      </c>
      <c r="C649" s="3">
        <f t="shared" si="813"/>
        <v>1129.93493227</v>
      </c>
      <c r="D649" s="104">
        <f t="shared" si="851"/>
        <v>1061.635</v>
      </c>
      <c r="E649" s="137">
        <f>IF(DAY(A648)=$A$5,VLOOKUP(A648,[1]A!$E$15:$G$200,3),E648)</f>
        <v>1067.9190000000001</v>
      </c>
      <c r="F649" s="105">
        <f t="shared" si="852"/>
        <v>45067</v>
      </c>
      <c r="G649" s="159">
        <f t="shared" si="853"/>
        <v>5.9191718434303819E-3</v>
      </c>
      <c r="H649" s="106">
        <f t="shared" si="799"/>
        <v>30</v>
      </c>
      <c r="I649" s="106">
        <f t="shared" si="800"/>
        <v>30</v>
      </c>
      <c r="J649" s="100">
        <f t="shared" si="801"/>
        <v>1.0059191718434304</v>
      </c>
      <c r="K649" s="3">
        <v>1</v>
      </c>
      <c r="L649" s="100">
        <f t="shared" si="854"/>
        <v>1.0059191700000001</v>
      </c>
      <c r="M649" s="100">
        <f t="shared" si="855"/>
        <v>1136.62320922</v>
      </c>
      <c r="N649" s="24">
        <f t="shared" si="811"/>
        <v>22</v>
      </c>
      <c r="O649" s="99">
        <f t="shared" si="802"/>
        <v>0</v>
      </c>
      <c r="P649" s="100">
        <f t="shared" si="843"/>
        <v>0</v>
      </c>
      <c r="Q649" s="99">
        <f t="shared" si="803"/>
        <v>0.14710000000000001</v>
      </c>
      <c r="R649" s="8">
        <f t="shared" si="804"/>
        <v>1.0115020640000001</v>
      </c>
      <c r="S649" s="100">
        <f t="shared" si="856"/>
        <v>13.07351289</v>
      </c>
      <c r="T649" s="100">
        <f t="shared" si="806"/>
        <v>13.07351289</v>
      </c>
      <c r="U649" s="109" t="str">
        <f t="shared" ref="U649" si="884">U648</f>
        <v>J=</v>
      </c>
      <c r="V649" s="140">
        <f t="shared" si="847"/>
        <v>45127</v>
      </c>
      <c r="W649" s="4"/>
      <c r="X649" s="4"/>
      <c r="Y649" s="4"/>
      <c r="Z649" s="16"/>
      <c r="AD649" s="5"/>
    </row>
    <row r="650" spans="1:30" x14ac:dyDescent="0.2">
      <c r="A650" s="103">
        <f t="shared" si="798"/>
        <v>45128</v>
      </c>
      <c r="B650" s="100">
        <f t="shared" si="850"/>
        <v>1137.3034550699999</v>
      </c>
      <c r="C650" s="3">
        <f t="shared" si="813"/>
        <v>1136.62320922</v>
      </c>
      <c r="D650" s="104">
        <f t="shared" si="851"/>
        <v>1067.9190000000001</v>
      </c>
      <c r="E650" s="137">
        <f>IF(DAY(A649)=$A$5,VLOOKUP(A649,[1]A!$E$15:$G$200,3),E649)</f>
        <v>1075.54</v>
      </c>
      <c r="F650" s="105">
        <f t="shared" si="852"/>
        <v>45098</v>
      </c>
      <c r="G650" s="159">
        <f t="shared" si="853"/>
        <v>7.1363090271825413E-3</v>
      </c>
      <c r="H650" s="106">
        <f t="shared" si="799"/>
        <v>1</v>
      </c>
      <c r="I650" s="106">
        <f t="shared" si="800"/>
        <v>31</v>
      </c>
      <c r="J650" s="100">
        <f t="shared" si="801"/>
        <v>1.0002294123133224</v>
      </c>
      <c r="K650" s="3">
        <v>1</v>
      </c>
      <c r="L650" s="100">
        <f t="shared" si="854"/>
        <v>1.00022941</v>
      </c>
      <c r="M650" s="100">
        <f t="shared" si="855"/>
        <v>1136.88396195</v>
      </c>
      <c r="N650" s="24">
        <f t="shared" si="811"/>
        <v>0</v>
      </c>
      <c r="O650" s="99">
        <f t="shared" si="802"/>
        <v>0</v>
      </c>
      <c r="P650" s="100">
        <f t="shared" si="843"/>
        <v>0</v>
      </c>
      <c r="Q650" s="99">
        <f t="shared" si="803"/>
        <v>0.14710000000000001</v>
      </c>
      <c r="R650" s="8">
        <f t="shared" si="804"/>
        <v>1.0003689849999999</v>
      </c>
      <c r="S650" s="100">
        <f t="shared" si="856"/>
        <v>0.41949312</v>
      </c>
      <c r="T650" s="100">
        <f t="shared" si="806"/>
        <v>0</v>
      </c>
      <c r="U650" s="109" t="str">
        <f t="shared" ref="U650" si="885">U649</f>
        <v>J=</v>
      </c>
      <c r="V650" s="140">
        <f t="shared" si="847"/>
        <v>45158</v>
      </c>
      <c r="W650" s="4"/>
      <c r="X650" s="4"/>
      <c r="Y650" s="4"/>
      <c r="Z650" s="16"/>
      <c r="AD650" s="5"/>
    </row>
    <row r="651" spans="1:30" x14ac:dyDescent="0.2">
      <c r="A651" s="103">
        <f t="shared" ref="A651:A714" si="886">(A650+1)</f>
        <v>45129</v>
      </c>
      <c r="B651" s="100">
        <f t="shared" si="850"/>
        <v>1137.9841048800001</v>
      </c>
      <c r="C651" s="3">
        <f t="shared" si="813"/>
        <v>1136.62320922</v>
      </c>
      <c r="D651" s="104">
        <f t="shared" si="851"/>
        <v>1067.9190000000001</v>
      </c>
      <c r="E651" s="137">
        <f>IF(DAY(A650)=$A$5,VLOOKUP(A650,[1]A!$E$15:$G$200,3),E650)</f>
        <v>1075.54</v>
      </c>
      <c r="F651" s="105">
        <f t="shared" si="852"/>
        <v>45098</v>
      </c>
      <c r="G651" s="159">
        <f t="shared" si="853"/>
        <v>7.1363090271825413E-3</v>
      </c>
      <c r="H651" s="106">
        <f t="shared" ref="H651:H714" si="887">IF(A651&gt;A$7,IF(DAY(A651)=A$5+1,1,H650+1),0)</f>
        <v>2</v>
      </c>
      <c r="I651" s="106">
        <f t="shared" ref="I651:I714" si="888">IF(DAY(A651)=A$5+1,DAY(EOMONTH(A651,0)),I650)</f>
        <v>31</v>
      </c>
      <c r="J651" s="100">
        <f t="shared" ref="J651:J714" si="889">IF(E651&gt;D651,((E651/D651)^(H651/I651)),1)</f>
        <v>1.0004588772566543</v>
      </c>
      <c r="K651" s="3">
        <v>1</v>
      </c>
      <c r="L651" s="100">
        <f t="shared" si="854"/>
        <v>1.0004588699999999</v>
      </c>
      <c r="M651" s="100">
        <f t="shared" si="855"/>
        <v>1137.1447715100001</v>
      </c>
      <c r="N651" s="24">
        <f t="shared" si="811"/>
        <v>0</v>
      </c>
      <c r="O651" s="99">
        <f t="shared" ref="O651:O714" si="890">IF(N651&gt;0,VLOOKUP(N651,$X$10:$AD$62,7),0)</f>
        <v>0</v>
      </c>
      <c r="P651" s="100">
        <f t="shared" si="843"/>
        <v>0</v>
      </c>
      <c r="Q651" s="99">
        <f t="shared" ref="Q651:Q714" si="891">(Q650)</f>
        <v>0.14710000000000001</v>
      </c>
      <c r="R651" s="8">
        <f t="shared" ref="R651:R714" si="892">ROUND((1+Q651)^(30/360)^(H651/I651),9)</f>
        <v>1.000738106</v>
      </c>
      <c r="S651" s="100">
        <f t="shared" si="856"/>
        <v>0.83933336999999997</v>
      </c>
      <c r="T651" s="100">
        <f t="shared" ref="T651:T714" si="893">IF(N651&gt;0,P651+S651,0)</f>
        <v>0</v>
      </c>
      <c r="U651" s="109" t="str">
        <f t="shared" ref="U651" si="894">U650</f>
        <v>J=</v>
      </c>
      <c r="V651" s="140">
        <f t="shared" si="847"/>
        <v>45158</v>
      </c>
      <c r="W651" s="4"/>
      <c r="X651" s="4"/>
      <c r="Y651" s="4"/>
      <c r="Z651" s="16"/>
      <c r="AD651" s="5"/>
    </row>
    <row r="652" spans="1:30" x14ac:dyDescent="0.2">
      <c r="A652" s="103">
        <f t="shared" si="886"/>
        <v>45130</v>
      </c>
      <c r="B652" s="100">
        <f t="shared" si="850"/>
        <v>1138.6651701999999</v>
      </c>
      <c r="C652" s="3">
        <f t="shared" si="813"/>
        <v>1136.62320922</v>
      </c>
      <c r="D652" s="104">
        <f t="shared" si="851"/>
        <v>1067.9190000000001</v>
      </c>
      <c r="E652" s="137">
        <f>IF(DAY(A651)=$A$5,VLOOKUP(A651,[1]A!$E$15:$G$200,3),E651)</f>
        <v>1075.54</v>
      </c>
      <c r="F652" s="105">
        <f t="shared" si="852"/>
        <v>45098</v>
      </c>
      <c r="G652" s="159">
        <f t="shared" si="853"/>
        <v>7.1363090271825413E-3</v>
      </c>
      <c r="H652" s="106">
        <f t="shared" si="887"/>
        <v>3</v>
      </c>
      <c r="I652" s="106">
        <f t="shared" si="888"/>
        <v>31</v>
      </c>
      <c r="J652" s="100">
        <f t="shared" si="889"/>
        <v>1.0006883948420697</v>
      </c>
      <c r="K652" s="3">
        <v>1</v>
      </c>
      <c r="L652" s="100">
        <f t="shared" si="854"/>
        <v>1.0006883900000001</v>
      </c>
      <c r="M652" s="100">
        <f t="shared" si="855"/>
        <v>1137.4056492699999</v>
      </c>
      <c r="N652" s="24">
        <f t="shared" ref="N652:N715" si="895">IF(DAY(A652)=A$5,VLOOKUP(A652,$Y$10:$AG$62,8),0)</f>
        <v>0</v>
      </c>
      <c r="O652" s="99">
        <f t="shared" si="890"/>
        <v>0</v>
      </c>
      <c r="P652" s="100">
        <f t="shared" si="843"/>
        <v>0</v>
      </c>
      <c r="Q652" s="99">
        <f t="shared" si="891"/>
        <v>0.14710000000000001</v>
      </c>
      <c r="R652" s="8">
        <f t="shared" si="892"/>
        <v>1.001107363</v>
      </c>
      <c r="S652" s="100">
        <f t="shared" si="856"/>
        <v>1.2595209300000001</v>
      </c>
      <c r="T652" s="100">
        <f t="shared" si="893"/>
        <v>0</v>
      </c>
      <c r="U652" s="109" t="str">
        <f t="shared" ref="U652" si="896">U651</f>
        <v>J=</v>
      </c>
      <c r="V652" s="140">
        <f t="shared" si="847"/>
        <v>45158</v>
      </c>
      <c r="W652" s="4"/>
      <c r="X652" s="4"/>
      <c r="Y652" s="4"/>
      <c r="Z652" s="16"/>
      <c r="AD652" s="5"/>
    </row>
    <row r="653" spans="1:30" x14ac:dyDescent="0.2">
      <c r="A653" s="103">
        <f t="shared" si="886"/>
        <v>45131</v>
      </c>
      <c r="B653" s="100">
        <f t="shared" si="850"/>
        <v>1139.3466398099999</v>
      </c>
      <c r="C653" s="3">
        <f t="shared" ref="C653:C716" si="897">IF(N652&gt;0,(M652-P652),C652)</f>
        <v>1136.62320922</v>
      </c>
      <c r="D653" s="104">
        <f t="shared" si="851"/>
        <v>1067.9190000000001</v>
      </c>
      <c r="E653" s="137">
        <f>IF(DAY(A652)=$A$5,VLOOKUP(A652,[1]A!$E$15:$G$200,3),E652)</f>
        <v>1075.54</v>
      </c>
      <c r="F653" s="105">
        <f t="shared" si="852"/>
        <v>45098</v>
      </c>
      <c r="G653" s="159">
        <f t="shared" si="853"/>
        <v>7.1363090271825413E-3</v>
      </c>
      <c r="H653" s="106">
        <f t="shared" si="887"/>
        <v>4</v>
      </c>
      <c r="I653" s="106">
        <f t="shared" si="888"/>
        <v>31</v>
      </c>
      <c r="J653" s="100">
        <f t="shared" si="889"/>
        <v>1.0009179650816453</v>
      </c>
      <c r="K653" s="3">
        <v>1</v>
      </c>
      <c r="L653" s="100">
        <f t="shared" si="854"/>
        <v>1.00091796</v>
      </c>
      <c r="M653" s="100">
        <f t="shared" si="855"/>
        <v>1137.6665838599999</v>
      </c>
      <c r="N653" s="24">
        <f t="shared" si="895"/>
        <v>0</v>
      </c>
      <c r="O653" s="99">
        <f t="shared" si="890"/>
        <v>0</v>
      </c>
      <c r="P653" s="100">
        <f t="shared" si="843"/>
        <v>0</v>
      </c>
      <c r="Q653" s="99">
        <f t="shared" si="891"/>
        <v>0.14710000000000001</v>
      </c>
      <c r="R653" s="8">
        <f t="shared" si="892"/>
        <v>1.001476756</v>
      </c>
      <c r="S653" s="100">
        <f t="shared" si="856"/>
        <v>1.6800559500000001</v>
      </c>
      <c r="T653" s="100">
        <f t="shared" si="893"/>
        <v>0</v>
      </c>
      <c r="U653" s="109" t="str">
        <f t="shared" ref="U653" si="898">U652</f>
        <v>J=</v>
      </c>
      <c r="V653" s="140">
        <f t="shared" si="847"/>
        <v>45158</v>
      </c>
      <c r="W653" s="4"/>
      <c r="X653" s="4"/>
      <c r="Y653" s="4"/>
      <c r="Z653" s="16"/>
      <c r="AD653" s="5"/>
    </row>
    <row r="654" spans="1:30" x14ac:dyDescent="0.2">
      <c r="A654" s="103">
        <f t="shared" si="886"/>
        <v>45132</v>
      </c>
      <c r="B654" s="100">
        <f t="shared" si="850"/>
        <v>1140.0285150299999</v>
      </c>
      <c r="C654" s="3">
        <f t="shared" si="897"/>
        <v>1136.62320922</v>
      </c>
      <c r="D654" s="104">
        <f t="shared" si="851"/>
        <v>1067.9190000000001</v>
      </c>
      <c r="E654" s="137">
        <f>IF(DAY(A653)=$A$5,VLOOKUP(A653,[1]A!$E$15:$G$200,3),E653)</f>
        <v>1075.54</v>
      </c>
      <c r="F654" s="105">
        <f t="shared" si="852"/>
        <v>45098</v>
      </c>
      <c r="G654" s="159">
        <f t="shared" si="853"/>
        <v>7.1363090271825413E-3</v>
      </c>
      <c r="H654" s="106">
        <f t="shared" si="887"/>
        <v>5</v>
      </c>
      <c r="I654" s="106">
        <f t="shared" si="888"/>
        <v>31</v>
      </c>
      <c r="J654" s="100">
        <f t="shared" si="889"/>
        <v>1.0011475879874607</v>
      </c>
      <c r="K654" s="3">
        <v>1</v>
      </c>
      <c r="L654" s="100">
        <f t="shared" si="854"/>
        <v>1.00114758</v>
      </c>
      <c r="M654" s="100">
        <f t="shared" si="855"/>
        <v>1137.9275752799999</v>
      </c>
      <c r="N654" s="24">
        <f t="shared" si="895"/>
        <v>0</v>
      </c>
      <c r="O654" s="99">
        <f t="shared" si="890"/>
        <v>0</v>
      </c>
      <c r="P654" s="100">
        <f t="shared" si="843"/>
        <v>0</v>
      </c>
      <c r="Q654" s="99">
        <f t="shared" si="891"/>
        <v>0.14710000000000001</v>
      </c>
      <c r="R654" s="8">
        <f t="shared" si="892"/>
        <v>1.0018462859999999</v>
      </c>
      <c r="S654" s="100">
        <f t="shared" si="856"/>
        <v>2.1009397500000002</v>
      </c>
      <c r="T654" s="100">
        <f t="shared" si="893"/>
        <v>0</v>
      </c>
      <c r="U654" s="109" t="str">
        <f t="shared" ref="U654" si="899">U653</f>
        <v>J=</v>
      </c>
      <c r="V654" s="140">
        <f t="shared" si="847"/>
        <v>45158</v>
      </c>
      <c r="W654" s="4"/>
      <c r="X654" s="4"/>
      <c r="Y654" s="4"/>
      <c r="Z654" s="16"/>
      <c r="AD654" s="5"/>
    </row>
    <row r="655" spans="1:30" x14ac:dyDescent="0.2">
      <c r="A655" s="103">
        <f t="shared" si="886"/>
        <v>45133</v>
      </c>
      <c r="B655" s="100">
        <f t="shared" si="850"/>
        <v>1140.7108062799998</v>
      </c>
      <c r="C655" s="3">
        <f t="shared" si="897"/>
        <v>1136.62320922</v>
      </c>
      <c r="D655" s="104">
        <f t="shared" si="851"/>
        <v>1067.9190000000001</v>
      </c>
      <c r="E655" s="137">
        <f>IF(DAY(A654)=$A$5,VLOOKUP(A654,[1]A!$E$15:$G$200,3),E654)</f>
        <v>1075.54</v>
      </c>
      <c r="F655" s="105">
        <f t="shared" si="852"/>
        <v>45098</v>
      </c>
      <c r="G655" s="159">
        <f t="shared" si="853"/>
        <v>7.1363090271825413E-3</v>
      </c>
      <c r="H655" s="106">
        <f t="shared" si="887"/>
        <v>6</v>
      </c>
      <c r="I655" s="106">
        <f t="shared" si="888"/>
        <v>31</v>
      </c>
      <c r="J655" s="100">
        <f t="shared" si="889"/>
        <v>1.0013772635715981</v>
      </c>
      <c r="K655" s="3">
        <v>1</v>
      </c>
      <c r="L655" s="100">
        <f t="shared" si="854"/>
        <v>1.0013772599999999</v>
      </c>
      <c r="M655" s="100">
        <f t="shared" si="855"/>
        <v>1138.1886348999999</v>
      </c>
      <c r="N655" s="24">
        <f t="shared" si="895"/>
        <v>0</v>
      </c>
      <c r="O655" s="99">
        <f t="shared" si="890"/>
        <v>0</v>
      </c>
      <c r="P655" s="100">
        <f t="shared" si="843"/>
        <v>0</v>
      </c>
      <c r="Q655" s="99">
        <f t="shared" si="891"/>
        <v>0.14710000000000001</v>
      </c>
      <c r="R655" s="8">
        <f t="shared" si="892"/>
        <v>1.002215952</v>
      </c>
      <c r="S655" s="100">
        <f t="shared" si="856"/>
        <v>2.5221713800000001</v>
      </c>
      <c r="T655" s="100">
        <f t="shared" si="893"/>
        <v>0</v>
      </c>
      <c r="U655" s="109" t="str">
        <f t="shared" ref="U655" si="900">U654</f>
        <v>J=</v>
      </c>
      <c r="V655" s="140">
        <f t="shared" si="847"/>
        <v>45158</v>
      </c>
      <c r="W655" s="4"/>
      <c r="X655" s="4"/>
      <c r="Y655" s="4"/>
      <c r="Z655" s="16"/>
      <c r="AD655" s="5"/>
    </row>
    <row r="656" spans="1:30" x14ac:dyDescent="0.2">
      <c r="A656" s="103">
        <f t="shared" si="886"/>
        <v>45134</v>
      </c>
      <c r="B656" s="100">
        <f t="shared" si="850"/>
        <v>1141.3935023399999</v>
      </c>
      <c r="C656" s="3">
        <f t="shared" si="897"/>
        <v>1136.62320922</v>
      </c>
      <c r="D656" s="104">
        <f t="shared" si="851"/>
        <v>1067.9190000000001</v>
      </c>
      <c r="E656" s="137">
        <f>IF(DAY(A655)=$A$5,VLOOKUP(A655,[1]A!$E$15:$G$200,3),E655)</f>
        <v>1075.54</v>
      </c>
      <c r="F656" s="105">
        <f t="shared" si="852"/>
        <v>45098</v>
      </c>
      <c r="G656" s="159">
        <f t="shared" si="853"/>
        <v>7.1363090271825413E-3</v>
      </c>
      <c r="H656" s="106">
        <f t="shared" si="887"/>
        <v>7</v>
      </c>
      <c r="I656" s="106">
        <f t="shared" si="888"/>
        <v>31</v>
      </c>
      <c r="J656" s="100">
        <f t="shared" si="889"/>
        <v>1.0016069918461423</v>
      </c>
      <c r="K656" s="3">
        <v>1</v>
      </c>
      <c r="L656" s="100">
        <f t="shared" si="854"/>
        <v>1.00160699</v>
      </c>
      <c r="M656" s="100">
        <f t="shared" si="855"/>
        <v>1138.44975135</v>
      </c>
      <c r="N656" s="24">
        <f t="shared" si="895"/>
        <v>0</v>
      </c>
      <c r="O656" s="99">
        <f t="shared" si="890"/>
        <v>0</v>
      </c>
      <c r="P656" s="100">
        <f t="shared" si="843"/>
        <v>0</v>
      </c>
      <c r="Q656" s="99">
        <f t="shared" si="891"/>
        <v>0.14710000000000001</v>
      </c>
      <c r="R656" s="8">
        <f t="shared" si="892"/>
        <v>1.0025857540000001</v>
      </c>
      <c r="S656" s="100">
        <f t="shared" si="856"/>
        <v>2.9437509899999998</v>
      </c>
      <c r="T656" s="100">
        <f t="shared" si="893"/>
        <v>0</v>
      </c>
      <c r="U656" s="109" t="str">
        <f t="shared" ref="U656" si="901">U655</f>
        <v>J=</v>
      </c>
      <c r="V656" s="140">
        <f t="shared" si="847"/>
        <v>45158</v>
      </c>
      <c r="W656" s="4"/>
      <c r="X656" s="4"/>
      <c r="Y656" s="4"/>
      <c r="Z656" s="16"/>
      <c r="AD656" s="5"/>
    </row>
    <row r="657" spans="1:30" x14ac:dyDescent="0.2">
      <c r="A657" s="103">
        <f t="shared" si="886"/>
        <v>45135</v>
      </c>
      <c r="B657" s="100">
        <f t="shared" si="850"/>
        <v>1142.0766045299999</v>
      </c>
      <c r="C657" s="3">
        <f t="shared" si="897"/>
        <v>1136.62320922</v>
      </c>
      <c r="D657" s="104">
        <f t="shared" si="851"/>
        <v>1067.9190000000001</v>
      </c>
      <c r="E657" s="137">
        <f>IF(DAY(A656)=$A$5,VLOOKUP(A656,[1]A!$E$15:$G$200,3),E656)</f>
        <v>1075.54</v>
      </c>
      <c r="F657" s="105">
        <f t="shared" si="852"/>
        <v>45098</v>
      </c>
      <c r="G657" s="159">
        <f t="shared" si="853"/>
        <v>7.1363090271825413E-3</v>
      </c>
      <c r="H657" s="106">
        <f t="shared" si="887"/>
        <v>8</v>
      </c>
      <c r="I657" s="106">
        <f t="shared" si="888"/>
        <v>31</v>
      </c>
      <c r="J657" s="100">
        <f t="shared" si="889"/>
        <v>1.0018367728231816</v>
      </c>
      <c r="K657" s="3">
        <v>1</v>
      </c>
      <c r="L657" s="100">
        <f t="shared" si="854"/>
        <v>1.0018367699999999</v>
      </c>
      <c r="M657" s="100">
        <f t="shared" si="855"/>
        <v>1138.7109246299999</v>
      </c>
      <c r="N657" s="24">
        <f t="shared" si="895"/>
        <v>0</v>
      </c>
      <c r="O657" s="99">
        <f t="shared" si="890"/>
        <v>0</v>
      </c>
      <c r="P657" s="100">
        <f t="shared" si="843"/>
        <v>0</v>
      </c>
      <c r="Q657" s="99">
        <f t="shared" si="891"/>
        <v>0.14710000000000001</v>
      </c>
      <c r="R657" s="8">
        <f t="shared" si="892"/>
        <v>1.0029556930000001</v>
      </c>
      <c r="S657" s="100">
        <f t="shared" si="856"/>
        <v>3.3656798999999999</v>
      </c>
      <c r="T657" s="100">
        <f t="shared" si="893"/>
        <v>0</v>
      </c>
      <c r="U657" s="109" t="str">
        <f t="shared" ref="U657" si="902">U656</f>
        <v>J=</v>
      </c>
      <c r="V657" s="140">
        <f t="shared" si="847"/>
        <v>45158</v>
      </c>
      <c r="W657" s="4"/>
      <c r="X657" s="4"/>
      <c r="Y657" s="4"/>
      <c r="Z657" s="16"/>
      <c r="AD657" s="5"/>
    </row>
    <row r="658" spans="1:30" x14ac:dyDescent="0.2">
      <c r="A658" s="103">
        <f t="shared" si="886"/>
        <v>45136</v>
      </c>
      <c r="B658" s="100">
        <f t="shared" si="850"/>
        <v>1142.7601130200001</v>
      </c>
      <c r="C658" s="3">
        <f t="shared" si="897"/>
        <v>1136.62320922</v>
      </c>
      <c r="D658" s="104">
        <f t="shared" si="851"/>
        <v>1067.9190000000001</v>
      </c>
      <c r="E658" s="137">
        <f>IF(DAY(A657)=$A$5,VLOOKUP(A657,[1]A!$E$15:$G$200,3),E657)</f>
        <v>1075.54</v>
      </c>
      <c r="F658" s="105">
        <f t="shared" si="852"/>
        <v>45098</v>
      </c>
      <c r="G658" s="159">
        <f t="shared" si="853"/>
        <v>7.1363090271825413E-3</v>
      </c>
      <c r="H658" s="106">
        <f t="shared" si="887"/>
        <v>9</v>
      </c>
      <c r="I658" s="106">
        <f t="shared" si="888"/>
        <v>31</v>
      </c>
      <c r="J658" s="100">
        <f t="shared" si="889"/>
        <v>1.0020666065148065</v>
      </c>
      <c r="K658" s="3">
        <v>1</v>
      </c>
      <c r="L658" s="100">
        <f t="shared" si="854"/>
        <v>1.0020666</v>
      </c>
      <c r="M658" s="100">
        <f t="shared" si="855"/>
        <v>1138.97215474</v>
      </c>
      <c r="N658" s="24">
        <f t="shared" si="895"/>
        <v>0</v>
      </c>
      <c r="O658" s="99">
        <f t="shared" si="890"/>
        <v>0</v>
      </c>
      <c r="P658" s="100">
        <f t="shared" si="843"/>
        <v>0</v>
      </c>
      <c r="Q658" s="99">
        <f t="shared" si="891"/>
        <v>0.14710000000000001</v>
      </c>
      <c r="R658" s="8">
        <f t="shared" si="892"/>
        <v>1.0033257689999999</v>
      </c>
      <c r="S658" s="100">
        <f t="shared" si="856"/>
        <v>3.7879582799999998</v>
      </c>
      <c r="T658" s="100">
        <f t="shared" si="893"/>
        <v>0</v>
      </c>
      <c r="U658" s="109" t="str">
        <f t="shared" ref="U658" si="903">U657</f>
        <v>J=</v>
      </c>
      <c r="V658" s="140">
        <f t="shared" si="847"/>
        <v>45158</v>
      </c>
      <c r="W658" s="4"/>
      <c r="X658" s="4"/>
      <c r="Y658" s="4"/>
      <c r="Z658" s="16"/>
      <c r="AD658" s="5"/>
    </row>
    <row r="659" spans="1:30" x14ac:dyDescent="0.2">
      <c r="A659" s="103">
        <f t="shared" si="886"/>
        <v>45137</v>
      </c>
      <c r="B659" s="100">
        <f t="shared" si="850"/>
        <v>1143.4440382400001</v>
      </c>
      <c r="C659" s="3">
        <f t="shared" si="897"/>
        <v>1136.62320922</v>
      </c>
      <c r="D659" s="104">
        <f t="shared" si="851"/>
        <v>1067.9190000000001</v>
      </c>
      <c r="E659" s="137">
        <f>IF(DAY(A658)=$A$5,VLOOKUP(A658,[1]A!$E$15:$G$200,3),E658)</f>
        <v>1075.54</v>
      </c>
      <c r="F659" s="105">
        <f t="shared" si="852"/>
        <v>45098</v>
      </c>
      <c r="G659" s="159">
        <f t="shared" si="853"/>
        <v>7.1363090271825413E-3</v>
      </c>
      <c r="H659" s="106">
        <f t="shared" si="887"/>
        <v>10</v>
      </c>
      <c r="I659" s="106">
        <f t="shared" si="888"/>
        <v>31</v>
      </c>
      <c r="J659" s="100">
        <f t="shared" si="889"/>
        <v>1.0022964929331102</v>
      </c>
      <c r="K659" s="3">
        <v>1</v>
      </c>
      <c r="L659" s="100">
        <f t="shared" si="854"/>
        <v>1.00229649</v>
      </c>
      <c r="M659" s="100">
        <f t="shared" si="855"/>
        <v>1139.23345305</v>
      </c>
      <c r="N659" s="24">
        <f t="shared" si="895"/>
        <v>0</v>
      </c>
      <c r="O659" s="99">
        <f t="shared" si="890"/>
        <v>0</v>
      </c>
      <c r="P659" s="100">
        <f t="shared" si="843"/>
        <v>0</v>
      </c>
      <c r="Q659" s="99">
        <f t="shared" si="891"/>
        <v>0.14710000000000001</v>
      </c>
      <c r="R659" s="8">
        <f t="shared" si="892"/>
        <v>1.0036959809999999</v>
      </c>
      <c r="S659" s="100">
        <f t="shared" si="856"/>
        <v>4.2105851899999998</v>
      </c>
      <c r="T659" s="100">
        <f t="shared" si="893"/>
        <v>0</v>
      </c>
      <c r="U659" s="109" t="str">
        <f t="shared" ref="U659" si="904">U658</f>
        <v>J=</v>
      </c>
      <c r="V659" s="140">
        <f t="shared" si="847"/>
        <v>45158</v>
      </c>
      <c r="W659" s="4"/>
      <c r="X659" s="4"/>
      <c r="Y659" s="4"/>
      <c r="Z659" s="16"/>
      <c r="AD659" s="5"/>
    </row>
    <row r="660" spans="1:30" x14ac:dyDescent="0.2">
      <c r="A660" s="103">
        <f t="shared" si="886"/>
        <v>45138</v>
      </c>
      <c r="B660" s="100">
        <f t="shared" si="850"/>
        <v>1144.1283689699999</v>
      </c>
      <c r="C660" s="3">
        <f t="shared" si="897"/>
        <v>1136.62320922</v>
      </c>
      <c r="D660" s="104">
        <f t="shared" si="851"/>
        <v>1067.9190000000001</v>
      </c>
      <c r="E660" s="137">
        <f>IF(DAY(A659)=$A$5,VLOOKUP(A659,[1]A!$E$15:$G$200,3),E659)</f>
        <v>1075.54</v>
      </c>
      <c r="F660" s="105">
        <f t="shared" si="852"/>
        <v>45098</v>
      </c>
      <c r="G660" s="159">
        <f t="shared" si="853"/>
        <v>7.1363090271825413E-3</v>
      </c>
      <c r="H660" s="106">
        <f t="shared" si="887"/>
        <v>11</v>
      </c>
      <c r="I660" s="106">
        <f t="shared" si="888"/>
        <v>31</v>
      </c>
      <c r="J660" s="100">
        <f t="shared" si="889"/>
        <v>1.002526432090189</v>
      </c>
      <c r="K660" s="3">
        <v>1</v>
      </c>
      <c r="L660" s="100">
        <f t="shared" si="854"/>
        <v>1.0025264300000001</v>
      </c>
      <c r="M660" s="100">
        <f t="shared" si="855"/>
        <v>1139.49480819</v>
      </c>
      <c r="N660" s="24">
        <f t="shared" si="895"/>
        <v>0</v>
      </c>
      <c r="O660" s="99">
        <f t="shared" si="890"/>
        <v>0</v>
      </c>
      <c r="P660" s="100">
        <f t="shared" si="843"/>
        <v>0</v>
      </c>
      <c r="Q660" s="99">
        <f t="shared" si="891"/>
        <v>0.14710000000000001</v>
      </c>
      <c r="R660" s="8">
        <f t="shared" si="892"/>
        <v>1.004066329</v>
      </c>
      <c r="S660" s="100">
        <f t="shared" si="856"/>
        <v>4.6335607799999998</v>
      </c>
      <c r="T660" s="100">
        <f t="shared" si="893"/>
        <v>0</v>
      </c>
      <c r="U660" s="109" t="str">
        <f t="shared" ref="U660" si="905">U659</f>
        <v>J=</v>
      </c>
      <c r="V660" s="140">
        <f t="shared" si="847"/>
        <v>45158</v>
      </c>
      <c r="W660" s="4"/>
      <c r="X660" s="4"/>
      <c r="Y660" s="4"/>
      <c r="Z660" s="16"/>
      <c r="AD660" s="5"/>
    </row>
    <row r="661" spans="1:30" x14ac:dyDescent="0.2">
      <c r="A661" s="103">
        <f t="shared" si="886"/>
        <v>45139</v>
      </c>
      <c r="B661" s="100">
        <f t="shared" si="850"/>
        <v>1144.8131065100001</v>
      </c>
      <c r="C661" s="3">
        <f t="shared" si="897"/>
        <v>1136.62320922</v>
      </c>
      <c r="D661" s="104">
        <f t="shared" si="851"/>
        <v>1067.9190000000001</v>
      </c>
      <c r="E661" s="137">
        <f>IF(DAY(A660)=$A$5,VLOOKUP(A660,[1]A!$E$15:$G$200,3),E660)</f>
        <v>1075.54</v>
      </c>
      <c r="F661" s="105">
        <f t="shared" si="852"/>
        <v>45098</v>
      </c>
      <c r="G661" s="159">
        <f t="shared" si="853"/>
        <v>7.1363090271825413E-3</v>
      </c>
      <c r="H661" s="106">
        <f t="shared" si="887"/>
        <v>12</v>
      </c>
      <c r="I661" s="106">
        <f t="shared" si="888"/>
        <v>31</v>
      </c>
      <c r="J661" s="100">
        <f t="shared" si="889"/>
        <v>1.0027564239981417</v>
      </c>
      <c r="K661" s="3">
        <v>1</v>
      </c>
      <c r="L661" s="100">
        <f t="shared" si="854"/>
        <v>1.0027564200000001</v>
      </c>
      <c r="M661" s="100">
        <f t="shared" si="855"/>
        <v>1139.7562201600001</v>
      </c>
      <c r="N661" s="24">
        <f t="shared" si="895"/>
        <v>0</v>
      </c>
      <c r="O661" s="99">
        <f t="shared" si="890"/>
        <v>0</v>
      </c>
      <c r="P661" s="100">
        <f t="shared" si="843"/>
        <v>0</v>
      </c>
      <c r="Q661" s="99">
        <f t="shared" si="891"/>
        <v>0.14710000000000001</v>
      </c>
      <c r="R661" s="8">
        <f t="shared" si="892"/>
        <v>1.004436814</v>
      </c>
      <c r="S661" s="100">
        <f t="shared" si="856"/>
        <v>5.0568863500000001</v>
      </c>
      <c r="T661" s="100">
        <f t="shared" si="893"/>
        <v>0</v>
      </c>
      <c r="U661" s="109" t="str">
        <f t="shared" ref="U661" si="906">U660</f>
        <v>J=</v>
      </c>
      <c r="V661" s="140">
        <f t="shared" si="847"/>
        <v>45158</v>
      </c>
      <c r="W661" s="4"/>
      <c r="X661" s="4"/>
      <c r="Y661" s="4"/>
      <c r="Z661" s="16"/>
      <c r="AD661" s="5"/>
    </row>
    <row r="662" spans="1:30" x14ac:dyDescent="0.2">
      <c r="A662" s="103">
        <f t="shared" si="886"/>
        <v>45140</v>
      </c>
      <c r="B662" s="100">
        <f t="shared" si="850"/>
        <v>1145.4982510299999</v>
      </c>
      <c r="C662" s="3">
        <f t="shared" si="897"/>
        <v>1136.62320922</v>
      </c>
      <c r="D662" s="104">
        <f t="shared" si="851"/>
        <v>1067.9190000000001</v>
      </c>
      <c r="E662" s="137">
        <f>IF(DAY(A661)=$A$5,VLOOKUP(A661,[1]A!$E$15:$G$200,3),E661)</f>
        <v>1075.54</v>
      </c>
      <c r="F662" s="105">
        <f t="shared" si="852"/>
        <v>45098</v>
      </c>
      <c r="G662" s="159">
        <f t="shared" si="853"/>
        <v>7.1363090271825413E-3</v>
      </c>
      <c r="H662" s="106">
        <f t="shared" si="887"/>
        <v>13</v>
      </c>
      <c r="I662" s="106">
        <f t="shared" si="888"/>
        <v>31</v>
      </c>
      <c r="J662" s="100">
        <f t="shared" si="889"/>
        <v>1.0029864686690699</v>
      </c>
      <c r="K662" s="3">
        <v>1</v>
      </c>
      <c r="L662" s="100">
        <f t="shared" si="854"/>
        <v>1.00298646</v>
      </c>
      <c r="M662" s="100">
        <f t="shared" si="855"/>
        <v>1140.01768896</v>
      </c>
      <c r="N662" s="24">
        <f t="shared" si="895"/>
        <v>0</v>
      </c>
      <c r="O662" s="99">
        <f t="shared" si="890"/>
        <v>0</v>
      </c>
      <c r="P662" s="100">
        <f t="shared" si="843"/>
        <v>0</v>
      </c>
      <c r="Q662" s="99">
        <f t="shared" si="891"/>
        <v>0.14710000000000001</v>
      </c>
      <c r="R662" s="8">
        <f t="shared" si="892"/>
        <v>1.0048074360000001</v>
      </c>
      <c r="S662" s="100">
        <f t="shared" si="856"/>
        <v>5.4805620700000004</v>
      </c>
      <c r="T662" s="100">
        <f t="shared" si="893"/>
        <v>0</v>
      </c>
      <c r="U662" s="109" t="str">
        <f t="shared" ref="U662" si="907">U661</f>
        <v>J=</v>
      </c>
      <c r="V662" s="140">
        <f t="shared" si="847"/>
        <v>45158</v>
      </c>
      <c r="W662" s="4"/>
      <c r="X662" s="4"/>
      <c r="Y662" s="4"/>
      <c r="Z662" s="16"/>
      <c r="AD662" s="5"/>
    </row>
    <row r="663" spans="1:30" x14ac:dyDescent="0.2">
      <c r="A663" s="103">
        <f t="shared" si="886"/>
        <v>45141</v>
      </c>
      <c r="B663" s="100">
        <f t="shared" si="850"/>
        <v>1146.1838141400001</v>
      </c>
      <c r="C663" s="3">
        <f t="shared" si="897"/>
        <v>1136.62320922</v>
      </c>
      <c r="D663" s="104">
        <f t="shared" si="851"/>
        <v>1067.9190000000001</v>
      </c>
      <c r="E663" s="137">
        <f>IF(DAY(A662)=$A$5,VLOOKUP(A662,[1]A!$E$15:$G$200,3),E662)</f>
        <v>1075.54</v>
      </c>
      <c r="F663" s="105">
        <f t="shared" si="852"/>
        <v>45098</v>
      </c>
      <c r="G663" s="159">
        <f t="shared" si="853"/>
        <v>7.1363090271825413E-3</v>
      </c>
      <c r="H663" s="106">
        <f t="shared" si="887"/>
        <v>14</v>
      </c>
      <c r="I663" s="106">
        <f t="shared" si="888"/>
        <v>31</v>
      </c>
      <c r="J663" s="100">
        <f t="shared" si="889"/>
        <v>1.0032165661150783</v>
      </c>
      <c r="K663" s="3">
        <v>1</v>
      </c>
      <c r="L663" s="100">
        <f t="shared" si="854"/>
        <v>1.00321656</v>
      </c>
      <c r="M663" s="100">
        <f t="shared" si="855"/>
        <v>1140.2792259600001</v>
      </c>
      <c r="N663" s="24">
        <f t="shared" si="895"/>
        <v>0</v>
      </c>
      <c r="O663" s="99">
        <f t="shared" si="890"/>
        <v>0</v>
      </c>
      <c r="P663" s="100">
        <f t="shared" si="843"/>
        <v>0</v>
      </c>
      <c r="Q663" s="99">
        <f t="shared" si="891"/>
        <v>0.14710000000000001</v>
      </c>
      <c r="R663" s="8">
        <f t="shared" si="892"/>
        <v>1.0051781950000001</v>
      </c>
      <c r="S663" s="100">
        <f t="shared" si="856"/>
        <v>5.9045881800000002</v>
      </c>
      <c r="T663" s="100">
        <f t="shared" si="893"/>
        <v>0</v>
      </c>
      <c r="U663" s="109" t="str">
        <f t="shared" ref="U663" si="908">U662</f>
        <v>J=</v>
      </c>
      <c r="V663" s="140">
        <f t="shared" si="847"/>
        <v>45158</v>
      </c>
      <c r="W663" s="4"/>
      <c r="X663" s="4"/>
      <c r="Y663" s="4"/>
      <c r="Z663" s="16"/>
      <c r="AD663" s="5"/>
    </row>
    <row r="664" spans="1:30" x14ac:dyDescent="0.2">
      <c r="A664" s="103">
        <f t="shared" si="886"/>
        <v>45142</v>
      </c>
      <c r="B664" s="100">
        <f t="shared" si="850"/>
        <v>1146.8697834500001</v>
      </c>
      <c r="C664" s="3">
        <f t="shared" si="897"/>
        <v>1136.62320922</v>
      </c>
      <c r="D664" s="104">
        <f t="shared" si="851"/>
        <v>1067.9190000000001</v>
      </c>
      <c r="E664" s="137">
        <f>IF(DAY(A663)=$A$5,VLOOKUP(A663,[1]A!$E$15:$G$200,3),E663)</f>
        <v>1075.54</v>
      </c>
      <c r="F664" s="105">
        <f t="shared" si="852"/>
        <v>45098</v>
      </c>
      <c r="G664" s="159">
        <f t="shared" si="853"/>
        <v>7.1363090271825413E-3</v>
      </c>
      <c r="H664" s="106">
        <f t="shared" si="887"/>
        <v>15</v>
      </c>
      <c r="I664" s="106">
        <f t="shared" si="888"/>
        <v>31</v>
      </c>
      <c r="J664" s="100">
        <f t="shared" si="889"/>
        <v>1.0034467163482741</v>
      </c>
      <c r="K664" s="3">
        <v>1</v>
      </c>
      <c r="L664" s="100">
        <f t="shared" si="854"/>
        <v>1.00344671</v>
      </c>
      <c r="M664" s="100">
        <f t="shared" si="855"/>
        <v>1140.5408198</v>
      </c>
      <c r="N664" s="24">
        <f t="shared" si="895"/>
        <v>0</v>
      </c>
      <c r="O664" s="99">
        <f t="shared" si="890"/>
        <v>0</v>
      </c>
      <c r="P664" s="100">
        <f t="shared" si="843"/>
        <v>0</v>
      </c>
      <c r="Q664" s="99">
        <f t="shared" si="891"/>
        <v>0.14710000000000001</v>
      </c>
      <c r="R664" s="8">
        <f t="shared" si="892"/>
        <v>1.0055490899999999</v>
      </c>
      <c r="S664" s="100">
        <f t="shared" si="856"/>
        <v>6.3289636500000004</v>
      </c>
      <c r="T664" s="100">
        <f t="shared" si="893"/>
        <v>0</v>
      </c>
      <c r="U664" s="109" t="str">
        <f t="shared" ref="U664" si="909">U663</f>
        <v>J=</v>
      </c>
      <c r="V664" s="140">
        <f t="shared" si="847"/>
        <v>45158</v>
      </c>
      <c r="W664" s="4"/>
      <c r="X664" s="4"/>
      <c r="Y664" s="4"/>
      <c r="Z664" s="16"/>
      <c r="AD664" s="5"/>
    </row>
    <row r="665" spans="1:30" x14ac:dyDescent="0.2">
      <c r="A665" s="103">
        <f t="shared" si="886"/>
        <v>45143</v>
      </c>
      <c r="B665" s="100">
        <f t="shared" si="850"/>
        <v>1147.5561614000001</v>
      </c>
      <c r="C665" s="3">
        <f t="shared" si="897"/>
        <v>1136.62320922</v>
      </c>
      <c r="D665" s="104">
        <f t="shared" si="851"/>
        <v>1067.9190000000001</v>
      </c>
      <c r="E665" s="137">
        <f>IF(DAY(A664)=$A$5,VLOOKUP(A664,[1]A!$E$15:$G$200,3),E664)</f>
        <v>1075.54</v>
      </c>
      <c r="F665" s="105">
        <f t="shared" si="852"/>
        <v>45098</v>
      </c>
      <c r="G665" s="159">
        <f t="shared" si="853"/>
        <v>7.1363090271825413E-3</v>
      </c>
      <c r="H665" s="106">
        <f t="shared" si="887"/>
        <v>16</v>
      </c>
      <c r="I665" s="106">
        <f t="shared" si="888"/>
        <v>31</v>
      </c>
      <c r="J665" s="100">
        <f t="shared" si="889"/>
        <v>1.0036769193807673</v>
      </c>
      <c r="K665" s="3">
        <v>1</v>
      </c>
      <c r="L665" s="100">
        <f t="shared" si="854"/>
        <v>1.00367691</v>
      </c>
      <c r="M665" s="100">
        <f t="shared" si="855"/>
        <v>1140.80247046</v>
      </c>
      <c r="N665" s="24">
        <f t="shared" si="895"/>
        <v>0</v>
      </c>
      <c r="O665" s="99">
        <f t="shared" si="890"/>
        <v>0</v>
      </c>
      <c r="P665" s="100">
        <f t="shared" si="843"/>
        <v>0</v>
      </c>
      <c r="Q665" s="99">
        <f t="shared" si="891"/>
        <v>0.14710000000000001</v>
      </c>
      <c r="R665" s="8">
        <f t="shared" si="892"/>
        <v>1.0059201230000001</v>
      </c>
      <c r="S665" s="100">
        <f t="shared" si="856"/>
        <v>6.7536909400000003</v>
      </c>
      <c r="T665" s="100">
        <f t="shared" si="893"/>
        <v>0</v>
      </c>
      <c r="U665" s="109" t="str">
        <f t="shared" ref="U665" si="910">U664</f>
        <v>J=</v>
      </c>
      <c r="V665" s="140">
        <f t="shared" si="847"/>
        <v>45158</v>
      </c>
      <c r="W665" s="4"/>
      <c r="X665" s="4"/>
      <c r="Y665" s="4"/>
      <c r="Z665" s="16"/>
      <c r="AD665" s="5"/>
    </row>
    <row r="666" spans="1:30" x14ac:dyDescent="0.2">
      <c r="A666" s="103">
        <f t="shared" si="886"/>
        <v>45144</v>
      </c>
      <c r="B666" s="100">
        <f t="shared" si="850"/>
        <v>1148.24295732</v>
      </c>
      <c r="C666" s="3">
        <f t="shared" si="897"/>
        <v>1136.62320922</v>
      </c>
      <c r="D666" s="104">
        <f t="shared" si="851"/>
        <v>1067.9190000000001</v>
      </c>
      <c r="E666" s="137">
        <f>IF(DAY(A665)=$A$5,VLOOKUP(A665,[1]A!$E$15:$G$200,3),E665)</f>
        <v>1075.54</v>
      </c>
      <c r="F666" s="105">
        <f t="shared" si="852"/>
        <v>45098</v>
      </c>
      <c r="G666" s="159">
        <f t="shared" si="853"/>
        <v>7.1363090271825413E-3</v>
      </c>
      <c r="H666" s="106">
        <f t="shared" si="887"/>
        <v>17</v>
      </c>
      <c r="I666" s="106">
        <f t="shared" si="888"/>
        <v>31</v>
      </c>
      <c r="J666" s="100">
        <f t="shared" si="889"/>
        <v>1.0039071752246709</v>
      </c>
      <c r="K666" s="3">
        <v>1</v>
      </c>
      <c r="L666" s="100">
        <f t="shared" si="854"/>
        <v>1.00390717</v>
      </c>
      <c r="M666" s="100">
        <f t="shared" si="855"/>
        <v>1141.06418932</v>
      </c>
      <c r="N666" s="24">
        <f t="shared" si="895"/>
        <v>0</v>
      </c>
      <c r="O666" s="99">
        <f t="shared" si="890"/>
        <v>0</v>
      </c>
      <c r="P666" s="100">
        <f t="shared" si="843"/>
        <v>0</v>
      </c>
      <c r="Q666" s="99">
        <f t="shared" si="891"/>
        <v>0.14710000000000001</v>
      </c>
      <c r="R666" s="8">
        <f t="shared" si="892"/>
        <v>1.006291292</v>
      </c>
      <c r="S666" s="100">
        <f t="shared" si="856"/>
        <v>7.1787679999999998</v>
      </c>
      <c r="T666" s="100">
        <f t="shared" si="893"/>
        <v>0</v>
      </c>
      <c r="U666" s="109" t="str">
        <f t="shared" ref="U666" si="911">U665</f>
        <v>J=</v>
      </c>
      <c r="V666" s="140">
        <f t="shared" si="847"/>
        <v>45158</v>
      </c>
      <c r="W666" s="4"/>
      <c r="X666" s="4"/>
      <c r="Y666" s="4"/>
      <c r="Z666" s="16"/>
      <c r="AD666" s="5"/>
    </row>
    <row r="667" spans="1:30" x14ac:dyDescent="0.2">
      <c r="A667" s="103">
        <f t="shared" si="886"/>
        <v>45145</v>
      </c>
      <c r="B667" s="100">
        <f t="shared" si="850"/>
        <v>1148.9301610999999</v>
      </c>
      <c r="C667" s="3">
        <f t="shared" si="897"/>
        <v>1136.62320922</v>
      </c>
      <c r="D667" s="104">
        <f t="shared" si="851"/>
        <v>1067.9190000000001</v>
      </c>
      <c r="E667" s="137">
        <f>IF(DAY(A666)=$A$5,VLOOKUP(A666,[1]A!$E$15:$G$200,3),E666)</f>
        <v>1075.54</v>
      </c>
      <c r="F667" s="105">
        <f t="shared" si="852"/>
        <v>45098</v>
      </c>
      <c r="G667" s="159">
        <f t="shared" si="853"/>
        <v>7.1363090271825413E-3</v>
      </c>
      <c r="H667" s="106">
        <f t="shared" si="887"/>
        <v>18</v>
      </c>
      <c r="I667" s="106">
        <f t="shared" si="888"/>
        <v>31</v>
      </c>
      <c r="J667" s="100">
        <f t="shared" si="889"/>
        <v>1.0041374838921</v>
      </c>
      <c r="K667" s="3">
        <v>1</v>
      </c>
      <c r="L667" s="100">
        <f t="shared" si="854"/>
        <v>1.00413748</v>
      </c>
      <c r="M667" s="100">
        <f t="shared" si="855"/>
        <v>1141.3259650099999</v>
      </c>
      <c r="N667" s="24">
        <f t="shared" si="895"/>
        <v>0</v>
      </c>
      <c r="O667" s="99">
        <f t="shared" si="890"/>
        <v>0</v>
      </c>
      <c r="P667" s="100">
        <f t="shared" si="843"/>
        <v>0</v>
      </c>
      <c r="Q667" s="99">
        <f t="shared" si="891"/>
        <v>0.14710000000000001</v>
      </c>
      <c r="R667" s="8">
        <f t="shared" si="892"/>
        <v>1.0066625979999999</v>
      </c>
      <c r="S667" s="100">
        <f t="shared" si="856"/>
        <v>7.6041960900000003</v>
      </c>
      <c r="T667" s="100">
        <f t="shared" si="893"/>
        <v>0</v>
      </c>
      <c r="U667" s="109" t="str">
        <f t="shared" ref="U667" si="912">U666</f>
        <v>J=</v>
      </c>
      <c r="V667" s="140">
        <f t="shared" si="847"/>
        <v>45158</v>
      </c>
      <c r="W667" s="4"/>
      <c r="X667" s="4"/>
      <c r="Y667" s="4"/>
      <c r="Z667" s="16"/>
      <c r="AD667" s="5"/>
    </row>
    <row r="668" spans="1:30" x14ac:dyDescent="0.2">
      <c r="A668" s="103">
        <f t="shared" si="886"/>
        <v>45146</v>
      </c>
      <c r="B668" s="100">
        <f t="shared" si="850"/>
        <v>1149.6177729000001</v>
      </c>
      <c r="C668" s="3">
        <f t="shared" si="897"/>
        <v>1136.62320922</v>
      </c>
      <c r="D668" s="104">
        <f t="shared" si="851"/>
        <v>1067.9190000000001</v>
      </c>
      <c r="E668" s="137">
        <f>IF(DAY(A667)=$A$5,VLOOKUP(A667,[1]A!$E$15:$G$200,3),E667)</f>
        <v>1075.54</v>
      </c>
      <c r="F668" s="105">
        <f t="shared" si="852"/>
        <v>45098</v>
      </c>
      <c r="G668" s="159">
        <f t="shared" si="853"/>
        <v>7.1363090271825413E-3</v>
      </c>
      <c r="H668" s="106">
        <f t="shared" si="887"/>
        <v>19</v>
      </c>
      <c r="I668" s="106">
        <f t="shared" si="888"/>
        <v>31</v>
      </c>
      <c r="J668" s="100">
        <f t="shared" si="889"/>
        <v>1.0043678453951734</v>
      </c>
      <c r="K668" s="3">
        <v>1</v>
      </c>
      <c r="L668" s="100">
        <f t="shared" si="854"/>
        <v>1.00436784</v>
      </c>
      <c r="M668" s="100">
        <f t="shared" si="855"/>
        <v>1141.58779753</v>
      </c>
      <c r="N668" s="24">
        <f t="shared" si="895"/>
        <v>0</v>
      </c>
      <c r="O668" s="99">
        <f t="shared" si="890"/>
        <v>0</v>
      </c>
      <c r="P668" s="100">
        <f t="shared" si="843"/>
        <v>0</v>
      </c>
      <c r="Q668" s="99">
        <f t="shared" si="891"/>
        <v>0.14710000000000001</v>
      </c>
      <c r="R668" s="8">
        <f t="shared" si="892"/>
        <v>1.007034041</v>
      </c>
      <c r="S668" s="100">
        <f t="shared" si="856"/>
        <v>8.0299753700000007</v>
      </c>
      <c r="T668" s="100">
        <f t="shared" si="893"/>
        <v>0</v>
      </c>
      <c r="U668" s="109" t="str">
        <f t="shared" ref="U668" si="913">U667</f>
        <v>J=</v>
      </c>
      <c r="V668" s="140">
        <f t="shared" si="847"/>
        <v>45158</v>
      </c>
      <c r="W668" s="4"/>
      <c r="X668" s="4"/>
      <c r="Y668" s="4"/>
      <c r="Z668" s="16"/>
      <c r="AD668" s="5"/>
    </row>
    <row r="669" spans="1:30" x14ac:dyDescent="0.2">
      <c r="A669" s="103">
        <f t="shared" si="886"/>
        <v>45147</v>
      </c>
      <c r="B669" s="100">
        <f t="shared" si="850"/>
        <v>1150.30579291</v>
      </c>
      <c r="C669" s="3">
        <f t="shared" si="897"/>
        <v>1136.62320922</v>
      </c>
      <c r="D669" s="104">
        <f t="shared" si="851"/>
        <v>1067.9190000000001</v>
      </c>
      <c r="E669" s="137">
        <f>IF(DAY(A668)=$A$5,VLOOKUP(A668,[1]A!$E$15:$G$200,3),E668)</f>
        <v>1075.54</v>
      </c>
      <c r="F669" s="105">
        <f t="shared" si="852"/>
        <v>45098</v>
      </c>
      <c r="G669" s="159">
        <f t="shared" si="853"/>
        <v>7.1363090271825413E-3</v>
      </c>
      <c r="H669" s="106">
        <f t="shared" si="887"/>
        <v>20</v>
      </c>
      <c r="I669" s="106">
        <f t="shared" si="888"/>
        <v>31</v>
      </c>
      <c r="J669" s="100">
        <f t="shared" si="889"/>
        <v>1.0045982597460124</v>
      </c>
      <c r="K669" s="3">
        <v>1</v>
      </c>
      <c r="L669" s="100">
        <f t="shared" si="854"/>
        <v>1.0045982499999999</v>
      </c>
      <c r="M669" s="100">
        <f t="shared" si="855"/>
        <v>1141.8496868899999</v>
      </c>
      <c r="N669" s="24">
        <f t="shared" si="895"/>
        <v>0</v>
      </c>
      <c r="O669" s="99">
        <f t="shared" si="890"/>
        <v>0</v>
      </c>
      <c r="P669" s="100">
        <f t="shared" si="843"/>
        <v>0</v>
      </c>
      <c r="Q669" s="99">
        <f t="shared" si="891"/>
        <v>0.14710000000000001</v>
      </c>
      <c r="R669" s="8">
        <f t="shared" si="892"/>
        <v>1.007405621</v>
      </c>
      <c r="S669" s="100">
        <f t="shared" si="856"/>
        <v>8.45610602</v>
      </c>
      <c r="T669" s="100">
        <f t="shared" si="893"/>
        <v>0</v>
      </c>
      <c r="U669" s="109" t="str">
        <f t="shared" ref="U669" si="914">U668</f>
        <v>J=</v>
      </c>
      <c r="V669" s="140">
        <f t="shared" si="847"/>
        <v>45158</v>
      </c>
      <c r="W669" s="4"/>
      <c r="X669" s="4"/>
      <c r="Y669" s="4"/>
      <c r="Z669" s="16"/>
      <c r="AD669" s="5"/>
    </row>
    <row r="670" spans="1:30" x14ac:dyDescent="0.2">
      <c r="A670" s="103">
        <f t="shared" si="886"/>
        <v>45148</v>
      </c>
      <c r="B670" s="100">
        <f t="shared" si="850"/>
        <v>1150.99423387</v>
      </c>
      <c r="C670" s="3">
        <f t="shared" si="897"/>
        <v>1136.62320922</v>
      </c>
      <c r="D670" s="104">
        <f t="shared" si="851"/>
        <v>1067.9190000000001</v>
      </c>
      <c r="E670" s="137">
        <f>IF(DAY(A669)=$A$5,VLOOKUP(A669,[1]A!$E$15:$G$200,3),E669)</f>
        <v>1075.54</v>
      </c>
      <c r="F670" s="105">
        <f t="shared" si="852"/>
        <v>45098</v>
      </c>
      <c r="G670" s="159">
        <f t="shared" si="853"/>
        <v>7.1363090271825413E-3</v>
      </c>
      <c r="H670" s="106">
        <f t="shared" si="887"/>
        <v>21</v>
      </c>
      <c r="I670" s="106">
        <f t="shared" si="888"/>
        <v>31</v>
      </c>
      <c r="J670" s="100">
        <f t="shared" si="889"/>
        <v>1.0048287269567402</v>
      </c>
      <c r="K670" s="3">
        <v>1</v>
      </c>
      <c r="L670" s="100">
        <f t="shared" si="854"/>
        <v>1.0048287199999999</v>
      </c>
      <c r="M670" s="100">
        <f t="shared" si="855"/>
        <v>1142.11164444</v>
      </c>
      <c r="N670" s="24">
        <f t="shared" si="895"/>
        <v>0</v>
      </c>
      <c r="O670" s="99">
        <f t="shared" si="890"/>
        <v>0</v>
      </c>
      <c r="P670" s="100">
        <f t="shared" si="843"/>
        <v>0</v>
      </c>
      <c r="Q670" s="99">
        <f t="shared" si="891"/>
        <v>0.14710000000000001</v>
      </c>
      <c r="R670" s="8">
        <f t="shared" si="892"/>
        <v>1.007777339</v>
      </c>
      <c r="S670" s="100">
        <f t="shared" si="856"/>
        <v>8.8825894299999995</v>
      </c>
      <c r="T670" s="100">
        <f t="shared" si="893"/>
        <v>0</v>
      </c>
      <c r="U670" s="109" t="str">
        <f t="shared" ref="U670" si="915">U669</f>
        <v>J=</v>
      </c>
      <c r="V670" s="140">
        <f t="shared" si="847"/>
        <v>45158</v>
      </c>
      <c r="W670" s="4"/>
      <c r="X670" s="4"/>
      <c r="Y670" s="4"/>
      <c r="Z670" s="16"/>
      <c r="AD670" s="5"/>
    </row>
    <row r="671" spans="1:30" x14ac:dyDescent="0.2">
      <c r="A671" s="103">
        <f t="shared" si="886"/>
        <v>45149</v>
      </c>
      <c r="B671" s="100">
        <f t="shared" si="850"/>
        <v>1151.68308224</v>
      </c>
      <c r="C671" s="3">
        <f t="shared" si="897"/>
        <v>1136.62320922</v>
      </c>
      <c r="D671" s="104">
        <f t="shared" si="851"/>
        <v>1067.9190000000001</v>
      </c>
      <c r="E671" s="137">
        <f>IF(DAY(A670)=$A$5,VLOOKUP(A670,[1]A!$E$15:$G$200,3),E670)</f>
        <v>1075.54</v>
      </c>
      <c r="F671" s="105">
        <f t="shared" si="852"/>
        <v>45098</v>
      </c>
      <c r="G671" s="159">
        <f t="shared" si="853"/>
        <v>7.1363090271825413E-3</v>
      </c>
      <c r="H671" s="106">
        <f t="shared" si="887"/>
        <v>22</v>
      </c>
      <c r="I671" s="106">
        <f t="shared" si="888"/>
        <v>31</v>
      </c>
      <c r="J671" s="100">
        <f t="shared" si="889"/>
        <v>1.0050592470394841</v>
      </c>
      <c r="K671" s="3">
        <v>1</v>
      </c>
      <c r="L671" s="100">
        <f t="shared" si="854"/>
        <v>1.00505924</v>
      </c>
      <c r="M671" s="100">
        <f t="shared" si="855"/>
        <v>1142.3736588199999</v>
      </c>
      <c r="N671" s="24">
        <f t="shared" si="895"/>
        <v>0</v>
      </c>
      <c r="O671" s="99">
        <f t="shared" si="890"/>
        <v>0</v>
      </c>
      <c r="P671" s="100">
        <f t="shared" si="843"/>
        <v>0</v>
      </c>
      <c r="Q671" s="99">
        <f t="shared" si="891"/>
        <v>0.14710000000000001</v>
      </c>
      <c r="R671" s="8">
        <f t="shared" si="892"/>
        <v>1.0081491929999999</v>
      </c>
      <c r="S671" s="100">
        <f t="shared" si="856"/>
        <v>9.3094234199999999</v>
      </c>
      <c r="T671" s="100">
        <f t="shared" si="893"/>
        <v>0</v>
      </c>
      <c r="U671" s="109" t="str">
        <f t="shared" ref="U671" si="916">U670</f>
        <v>J=</v>
      </c>
      <c r="V671" s="140">
        <f t="shared" si="847"/>
        <v>45158</v>
      </c>
      <c r="W671" s="4"/>
      <c r="X671" s="4"/>
      <c r="Y671" s="4"/>
      <c r="Z671" s="16"/>
      <c r="AD671" s="5"/>
    </row>
    <row r="672" spans="1:30" x14ac:dyDescent="0.2">
      <c r="A672" s="103">
        <f t="shared" si="886"/>
        <v>45150</v>
      </c>
      <c r="B672" s="100">
        <f t="shared" si="850"/>
        <v>1152.3723519399998</v>
      </c>
      <c r="C672" s="3">
        <f t="shared" si="897"/>
        <v>1136.62320922</v>
      </c>
      <c r="D672" s="104">
        <f t="shared" si="851"/>
        <v>1067.9190000000001</v>
      </c>
      <c r="E672" s="137">
        <f>IF(DAY(A671)=$A$5,VLOOKUP(A671,[1]A!$E$15:$G$200,3),E671)</f>
        <v>1075.54</v>
      </c>
      <c r="F672" s="105">
        <f t="shared" si="852"/>
        <v>45098</v>
      </c>
      <c r="G672" s="159">
        <f t="shared" si="853"/>
        <v>7.1363090271825413E-3</v>
      </c>
      <c r="H672" s="106">
        <f t="shared" si="887"/>
        <v>23</v>
      </c>
      <c r="I672" s="106">
        <f t="shared" si="888"/>
        <v>31</v>
      </c>
      <c r="J672" s="100">
        <f t="shared" si="889"/>
        <v>1.0052898200063736</v>
      </c>
      <c r="K672" s="3">
        <v>1</v>
      </c>
      <c r="L672" s="100">
        <f t="shared" si="854"/>
        <v>1.00528982</v>
      </c>
      <c r="M672" s="100">
        <f t="shared" si="855"/>
        <v>1142.6357413999999</v>
      </c>
      <c r="N672" s="24">
        <f t="shared" si="895"/>
        <v>0</v>
      </c>
      <c r="O672" s="99">
        <f t="shared" si="890"/>
        <v>0</v>
      </c>
      <c r="P672" s="100">
        <f t="shared" si="843"/>
        <v>0</v>
      </c>
      <c r="Q672" s="99">
        <f t="shared" si="891"/>
        <v>0.14710000000000001</v>
      </c>
      <c r="R672" s="8">
        <f t="shared" si="892"/>
        <v>1.008521185</v>
      </c>
      <c r="S672" s="100">
        <f t="shared" si="856"/>
        <v>9.7366105399999991</v>
      </c>
      <c r="T672" s="100">
        <f t="shared" si="893"/>
        <v>0</v>
      </c>
      <c r="U672" s="109" t="str">
        <f t="shared" ref="U672" si="917">U671</f>
        <v>J=</v>
      </c>
      <c r="V672" s="140">
        <f t="shared" si="847"/>
        <v>45158</v>
      </c>
      <c r="W672" s="4"/>
      <c r="X672" s="4"/>
      <c r="Y672" s="4"/>
      <c r="Z672" s="16"/>
      <c r="AD672" s="5"/>
    </row>
    <row r="673" spans="1:135" x14ac:dyDescent="0.2">
      <c r="A673" s="103">
        <f t="shared" si="886"/>
        <v>45151</v>
      </c>
      <c r="B673" s="100">
        <f t="shared" si="850"/>
        <v>1153.06201906</v>
      </c>
      <c r="C673" s="3">
        <f t="shared" si="897"/>
        <v>1136.62320922</v>
      </c>
      <c r="D673" s="104">
        <f t="shared" si="851"/>
        <v>1067.9190000000001</v>
      </c>
      <c r="E673" s="137">
        <f>IF(DAY(A672)=$A$5,VLOOKUP(A672,[1]A!$E$15:$G$200,3),E672)</f>
        <v>1075.54</v>
      </c>
      <c r="F673" s="105">
        <f t="shared" si="852"/>
        <v>45098</v>
      </c>
      <c r="G673" s="159">
        <f t="shared" si="853"/>
        <v>7.1363090271825413E-3</v>
      </c>
      <c r="H673" s="106">
        <f t="shared" si="887"/>
        <v>24</v>
      </c>
      <c r="I673" s="106">
        <f t="shared" si="888"/>
        <v>31</v>
      </c>
      <c r="J673" s="100">
        <f t="shared" si="889"/>
        <v>1.0055204458695408</v>
      </c>
      <c r="K673" s="3">
        <v>1</v>
      </c>
      <c r="L673" s="100">
        <f t="shared" si="854"/>
        <v>1.00552044</v>
      </c>
      <c r="M673" s="100">
        <f t="shared" si="855"/>
        <v>1142.89786944</v>
      </c>
      <c r="N673" s="24">
        <f t="shared" si="895"/>
        <v>0</v>
      </c>
      <c r="O673" s="99">
        <f t="shared" si="890"/>
        <v>0</v>
      </c>
      <c r="P673" s="100">
        <f t="shared" si="843"/>
        <v>0</v>
      </c>
      <c r="Q673" s="99">
        <f t="shared" si="891"/>
        <v>0.14710000000000001</v>
      </c>
      <c r="R673" s="8">
        <f t="shared" si="892"/>
        <v>1.008893314</v>
      </c>
      <c r="S673" s="100">
        <f t="shared" si="856"/>
        <v>10.16414962</v>
      </c>
      <c r="T673" s="100">
        <f t="shared" si="893"/>
        <v>0</v>
      </c>
      <c r="U673" s="109" t="str">
        <f t="shared" ref="U673" si="918">U672</f>
        <v>J=</v>
      </c>
      <c r="V673" s="140">
        <f t="shared" si="847"/>
        <v>45158</v>
      </c>
      <c r="W673" s="4"/>
      <c r="X673" s="4"/>
      <c r="Y673" s="4"/>
      <c r="Z673" s="16"/>
      <c r="AD673" s="5"/>
    </row>
    <row r="674" spans="1:135" x14ac:dyDescent="0.2">
      <c r="A674" s="103">
        <f t="shared" si="886"/>
        <v>45152</v>
      </c>
      <c r="B674" s="100">
        <f t="shared" si="850"/>
        <v>1153.7521067299999</v>
      </c>
      <c r="C674" s="3">
        <f t="shared" si="897"/>
        <v>1136.62320922</v>
      </c>
      <c r="D674" s="104">
        <f t="shared" si="851"/>
        <v>1067.9190000000001</v>
      </c>
      <c r="E674" s="137">
        <f>IF(DAY(A673)=$A$5,VLOOKUP(A673,[1]A!$E$15:$G$200,3),E673)</f>
        <v>1075.54</v>
      </c>
      <c r="F674" s="105">
        <f t="shared" si="852"/>
        <v>45098</v>
      </c>
      <c r="G674" s="159">
        <f t="shared" si="853"/>
        <v>7.1363090271825413E-3</v>
      </c>
      <c r="H674" s="106">
        <f t="shared" si="887"/>
        <v>25</v>
      </c>
      <c r="I674" s="106">
        <f t="shared" si="888"/>
        <v>31</v>
      </c>
      <c r="J674" s="100">
        <f t="shared" si="889"/>
        <v>1.0057511246411206</v>
      </c>
      <c r="K674" s="3">
        <v>1</v>
      </c>
      <c r="L674" s="100">
        <f t="shared" si="854"/>
        <v>1.00575112</v>
      </c>
      <c r="M674" s="100">
        <f t="shared" si="855"/>
        <v>1143.16006569</v>
      </c>
      <c r="N674" s="24">
        <f t="shared" si="895"/>
        <v>0</v>
      </c>
      <c r="O674" s="99">
        <f t="shared" si="890"/>
        <v>0</v>
      </c>
      <c r="P674" s="100">
        <f t="shared" si="843"/>
        <v>0</v>
      </c>
      <c r="Q674" s="99">
        <f t="shared" si="891"/>
        <v>0.14710000000000001</v>
      </c>
      <c r="R674" s="8">
        <f t="shared" si="892"/>
        <v>1.0092655800000001</v>
      </c>
      <c r="S674" s="100">
        <f t="shared" si="856"/>
        <v>10.59204104</v>
      </c>
      <c r="T674" s="100">
        <f t="shared" si="893"/>
        <v>0</v>
      </c>
      <c r="U674" s="109" t="str">
        <f t="shared" ref="U674" si="919">U673</f>
        <v>J=</v>
      </c>
      <c r="V674" s="140">
        <f t="shared" si="847"/>
        <v>45158</v>
      </c>
      <c r="W674" s="4"/>
      <c r="X674" s="4"/>
      <c r="Y674" s="4"/>
      <c r="Z674" s="16"/>
      <c r="AD674" s="5"/>
    </row>
    <row r="675" spans="1:135" x14ac:dyDescent="0.2">
      <c r="A675" s="103">
        <f t="shared" si="886"/>
        <v>45153</v>
      </c>
      <c r="B675" s="100">
        <f t="shared" si="850"/>
        <v>1154.4426047700001</v>
      </c>
      <c r="C675" s="3">
        <f t="shared" si="897"/>
        <v>1136.62320922</v>
      </c>
      <c r="D675" s="104">
        <f t="shared" si="851"/>
        <v>1067.9190000000001</v>
      </c>
      <c r="E675" s="137">
        <f>IF(DAY(A674)=$A$5,VLOOKUP(A674,[1]A!$E$15:$G$200,3),E674)</f>
        <v>1075.54</v>
      </c>
      <c r="F675" s="105">
        <f t="shared" si="852"/>
        <v>45098</v>
      </c>
      <c r="G675" s="159">
        <f t="shared" si="853"/>
        <v>7.1363090271825413E-3</v>
      </c>
      <c r="H675" s="106">
        <f t="shared" si="887"/>
        <v>26</v>
      </c>
      <c r="I675" s="106">
        <f t="shared" si="888"/>
        <v>31</v>
      </c>
      <c r="J675" s="100">
        <f t="shared" si="889"/>
        <v>1.0059818563332512</v>
      </c>
      <c r="K675" s="3">
        <v>1</v>
      </c>
      <c r="L675" s="100">
        <f t="shared" si="854"/>
        <v>1.00598185</v>
      </c>
      <c r="M675" s="100">
        <f t="shared" si="855"/>
        <v>1143.4223187600001</v>
      </c>
      <c r="N675" s="24">
        <f t="shared" si="895"/>
        <v>0</v>
      </c>
      <c r="O675" s="99">
        <f t="shared" si="890"/>
        <v>0</v>
      </c>
      <c r="P675" s="100">
        <f t="shared" si="843"/>
        <v>0</v>
      </c>
      <c r="Q675" s="99">
        <f t="shared" si="891"/>
        <v>0.14710000000000001</v>
      </c>
      <c r="R675" s="8">
        <f t="shared" si="892"/>
        <v>1.009637984</v>
      </c>
      <c r="S675" s="100">
        <f t="shared" si="856"/>
        <v>11.02028601</v>
      </c>
      <c r="T675" s="100">
        <f t="shared" si="893"/>
        <v>0</v>
      </c>
      <c r="U675" s="109" t="str">
        <f t="shared" ref="U675" si="920">U674</f>
        <v>J=</v>
      </c>
      <c r="V675" s="140">
        <f t="shared" si="847"/>
        <v>45158</v>
      </c>
      <c r="W675" s="4"/>
      <c r="X675" s="4"/>
      <c r="Y675" s="4"/>
      <c r="Z675" s="16"/>
      <c r="AD675" s="5"/>
    </row>
    <row r="676" spans="1:135" x14ac:dyDescent="0.2">
      <c r="A676" s="103">
        <f t="shared" si="886"/>
        <v>45154</v>
      </c>
      <c r="B676" s="100">
        <f t="shared" si="850"/>
        <v>1155.1335237100002</v>
      </c>
      <c r="C676" s="3">
        <f t="shared" si="897"/>
        <v>1136.62320922</v>
      </c>
      <c r="D676" s="104">
        <f t="shared" si="851"/>
        <v>1067.9190000000001</v>
      </c>
      <c r="E676" s="137">
        <f>IF(DAY(A675)=$A$5,VLOOKUP(A675,[1]A!$E$15:$G$200,3),E675)</f>
        <v>1075.54</v>
      </c>
      <c r="F676" s="105">
        <f t="shared" si="852"/>
        <v>45098</v>
      </c>
      <c r="G676" s="159">
        <f t="shared" si="853"/>
        <v>7.1363090271825413E-3</v>
      </c>
      <c r="H676" s="106">
        <f t="shared" si="887"/>
        <v>27</v>
      </c>
      <c r="I676" s="106">
        <f t="shared" si="888"/>
        <v>31</v>
      </c>
      <c r="J676" s="100">
        <f t="shared" si="889"/>
        <v>1.0062126409580729</v>
      </c>
      <c r="K676" s="3">
        <v>1</v>
      </c>
      <c r="L676" s="100">
        <f t="shared" si="854"/>
        <v>1.00621264</v>
      </c>
      <c r="M676" s="100">
        <f t="shared" si="855"/>
        <v>1143.6846400300001</v>
      </c>
      <c r="N676" s="24">
        <f t="shared" si="895"/>
        <v>0</v>
      </c>
      <c r="O676" s="99">
        <f t="shared" si="890"/>
        <v>0</v>
      </c>
      <c r="P676" s="100">
        <f t="shared" si="843"/>
        <v>0</v>
      </c>
      <c r="Q676" s="99">
        <f t="shared" si="891"/>
        <v>0.14710000000000001</v>
      </c>
      <c r="R676" s="8">
        <f t="shared" si="892"/>
        <v>1.010010525</v>
      </c>
      <c r="S676" s="100">
        <f t="shared" si="856"/>
        <v>11.44888368</v>
      </c>
      <c r="T676" s="100">
        <f t="shared" si="893"/>
        <v>0</v>
      </c>
      <c r="U676" s="109" t="str">
        <f t="shared" ref="U676" si="921">U675</f>
        <v>J=</v>
      </c>
      <c r="V676" s="140">
        <f t="shared" si="847"/>
        <v>45158</v>
      </c>
      <c r="W676" s="4"/>
      <c r="X676" s="4"/>
      <c r="Y676" s="4"/>
      <c r="Z676" s="16"/>
      <c r="AD676" s="5"/>
    </row>
    <row r="677" spans="1:135" x14ac:dyDescent="0.2">
      <c r="A677" s="103">
        <f t="shared" si="886"/>
        <v>45155</v>
      </c>
      <c r="B677" s="100">
        <f t="shared" si="850"/>
        <v>1155.82484075</v>
      </c>
      <c r="C677" s="3">
        <f t="shared" si="897"/>
        <v>1136.62320922</v>
      </c>
      <c r="D677" s="104">
        <f t="shared" si="851"/>
        <v>1067.9190000000001</v>
      </c>
      <c r="E677" s="137">
        <f>IF(DAY(A676)=$A$5,VLOOKUP(A676,[1]A!$E$15:$G$200,3),E676)</f>
        <v>1075.54</v>
      </c>
      <c r="F677" s="105">
        <f t="shared" si="852"/>
        <v>45098</v>
      </c>
      <c r="G677" s="159">
        <f t="shared" si="853"/>
        <v>7.1363090271825413E-3</v>
      </c>
      <c r="H677" s="106">
        <f t="shared" si="887"/>
        <v>28</v>
      </c>
      <c r="I677" s="106">
        <f t="shared" si="888"/>
        <v>31</v>
      </c>
      <c r="J677" s="100">
        <f t="shared" si="889"/>
        <v>1.0064434785277294</v>
      </c>
      <c r="K677" s="3">
        <v>1</v>
      </c>
      <c r="L677" s="100">
        <f t="shared" si="854"/>
        <v>1.00644347</v>
      </c>
      <c r="M677" s="100">
        <f t="shared" si="855"/>
        <v>1143.94700676</v>
      </c>
      <c r="N677" s="24">
        <f t="shared" si="895"/>
        <v>0</v>
      </c>
      <c r="O677" s="99">
        <f t="shared" si="890"/>
        <v>0</v>
      </c>
      <c r="P677" s="100">
        <f t="shared" si="843"/>
        <v>0</v>
      </c>
      <c r="Q677" s="99">
        <f t="shared" si="891"/>
        <v>0.14710000000000001</v>
      </c>
      <c r="R677" s="8">
        <f t="shared" si="892"/>
        <v>1.010383203</v>
      </c>
      <c r="S677" s="100">
        <f t="shared" si="856"/>
        <v>11.877833989999999</v>
      </c>
      <c r="T677" s="100">
        <f t="shared" si="893"/>
        <v>0</v>
      </c>
      <c r="U677" s="109" t="str">
        <f t="shared" ref="U677" si="922">U676</f>
        <v>J=</v>
      </c>
      <c r="V677" s="140">
        <f t="shared" si="847"/>
        <v>45158</v>
      </c>
      <c r="W677" s="4"/>
      <c r="X677" s="4"/>
      <c r="Y677" s="4"/>
      <c r="Z677" s="16"/>
      <c r="AD677" s="5"/>
    </row>
    <row r="678" spans="1:135" x14ac:dyDescent="0.2">
      <c r="A678" s="103">
        <f t="shared" si="886"/>
        <v>45156</v>
      </c>
      <c r="B678" s="100">
        <f t="shared" si="850"/>
        <v>1156.51658019</v>
      </c>
      <c r="C678" s="3">
        <f t="shared" si="897"/>
        <v>1136.62320922</v>
      </c>
      <c r="D678" s="104">
        <f t="shared" si="851"/>
        <v>1067.9190000000001</v>
      </c>
      <c r="E678" s="137">
        <f>IF(DAY(A677)=$A$5,VLOOKUP(A677,[1]A!$E$15:$G$200,3),E677)</f>
        <v>1075.54</v>
      </c>
      <c r="F678" s="105">
        <f t="shared" si="852"/>
        <v>45098</v>
      </c>
      <c r="G678" s="159">
        <f t="shared" si="853"/>
        <v>7.1363090271825413E-3</v>
      </c>
      <c r="H678" s="106">
        <f t="shared" si="887"/>
        <v>29</v>
      </c>
      <c r="I678" s="106">
        <f t="shared" si="888"/>
        <v>31</v>
      </c>
      <c r="J678" s="100">
        <f t="shared" si="889"/>
        <v>1.0066743690543667</v>
      </c>
      <c r="K678" s="3">
        <v>1</v>
      </c>
      <c r="L678" s="100">
        <f t="shared" si="854"/>
        <v>1.0066743600000001</v>
      </c>
      <c r="M678" s="100">
        <f t="shared" si="855"/>
        <v>1144.2094417000001</v>
      </c>
      <c r="N678" s="24">
        <f t="shared" si="895"/>
        <v>0</v>
      </c>
      <c r="O678" s="99">
        <f t="shared" si="890"/>
        <v>0</v>
      </c>
      <c r="P678" s="100">
        <f t="shared" si="843"/>
        <v>0</v>
      </c>
      <c r="Q678" s="99">
        <f t="shared" si="891"/>
        <v>0.14710000000000001</v>
      </c>
      <c r="R678" s="8">
        <f t="shared" si="892"/>
        <v>1.010756019</v>
      </c>
      <c r="S678" s="100">
        <f t="shared" si="856"/>
        <v>12.30713849</v>
      </c>
      <c r="T678" s="100">
        <f t="shared" si="893"/>
        <v>0</v>
      </c>
      <c r="U678" s="109" t="str">
        <f t="shared" ref="U678" si="923">U677</f>
        <v>J=</v>
      </c>
      <c r="V678" s="140">
        <f t="shared" si="847"/>
        <v>45158</v>
      </c>
      <c r="W678" s="25"/>
      <c r="X678" s="4"/>
      <c r="Y678" s="4"/>
      <c r="Z678" s="18"/>
      <c r="AA678" s="14"/>
      <c r="AB678" s="14"/>
      <c r="AC678" s="14"/>
      <c r="AD678" s="15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</row>
    <row r="679" spans="1:135" x14ac:dyDescent="0.2">
      <c r="A679" s="103">
        <f t="shared" si="886"/>
        <v>45157</v>
      </c>
      <c r="B679" s="100">
        <f t="shared" si="850"/>
        <v>1157.2087422</v>
      </c>
      <c r="C679" s="3">
        <f t="shared" si="897"/>
        <v>1136.62320922</v>
      </c>
      <c r="D679" s="104">
        <f t="shared" si="851"/>
        <v>1067.9190000000001</v>
      </c>
      <c r="E679" s="137">
        <f>IF(DAY(A678)=$A$5,VLOOKUP(A678,[1]A!$E$15:$G$200,3),E678)</f>
        <v>1075.54</v>
      </c>
      <c r="F679" s="105">
        <f t="shared" si="852"/>
        <v>45098</v>
      </c>
      <c r="G679" s="159">
        <f t="shared" si="853"/>
        <v>7.1363090271825413E-3</v>
      </c>
      <c r="H679" s="106">
        <f t="shared" si="887"/>
        <v>30</v>
      </c>
      <c r="I679" s="106">
        <f t="shared" si="888"/>
        <v>31</v>
      </c>
      <c r="J679" s="100">
        <f t="shared" si="889"/>
        <v>1.0069053125501337</v>
      </c>
      <c r="K679" s="3">
        <v>1</v>
      </c>
      <c r="L679" s="100">
        <f t="shared" si="854"/>
        <v>1.0069053100000001</v>
      </c>
      <c r="M679" s="100">
        <f t="shared" si="855"/>
        <v>1144.47194483</v>
      </c>
      <c r="N679" s="24">
        <f t="shared" si="895"/>
        <v>0</v>
      </c>
      <c r="O679" s="99">
        <f t="shared" si="890"/>
        <v>0</v>
      </c>
      <c r="P679" s="100">
        <f t="shared" si="843"/>
        <v>0</v>
      </c>
      <c r="Q679" s="99">
        <f t="shared" si="891"/>
        <v>0.14710000000000001</v>
      </c>
      <c r="R679" s="8">
        <f t="shared" si="892"/>
        <v>1.0111289729999999</v>
      </c>
      <c r="S679" s="100">
        <f t="shared" si="856"/>
        <v>12.73679737</v>
      </c>
      <c r="T679" s="100">
        <f t="shared" si="893"/>
        <v>0</v>
      </c>
      <c r="U679" s="109" t="str">
        <f t="shared" ref="U679" si="924">U678</f>
        <v>J=</v>
      </c>
      <c r="V679" s="140">
        <f t="shared" si="847"/>
        <v>45158</v>
      </c>
      <c r="W679" s="4"/>
      <c r="X679" s="4"/>
      <c r="Y679" s="4"/>
      <c r="Z679" s="16"/>
      <c r="AD679" s="5"/>
    </row>
    <row r="680" spans="1:135" x14ac:dyDescent="0.2">
      <c r="A680" s="103">
        <f t="shared" si="886"/>
        <v>45158</v>
      </c>
      <c r="B680" s="100">
        <f t="shared" si="850"/>
        <v>1157.90130282</v>
      </c>
      <c r="C680" s="3">
        <f t="shared" si="897"/>
        <v>1136.62320922</v>
      </c>
      <c r="D680" s="104">
        <f t="shared" si="851"/>
        <v>1067.9190000000001</v>
      </c>
      <c r="E680" s="137">
        <f>IF(DAY(A679)=$A$5,VLOOKUP(A679,[1]A!$E$15:$G$200,3),E679)</f>
        <v>1075.54</v>
      </c>
      <c r="F680" s="105">
        <f t="shared" si="852"/>
        <v>45098</v>
      </c>
      <c r="G680" s="159">
        <f t="shared" si="853"/>
        <v>7.1363090271825413E-3</v>
      </c>
      <c r="H680" s="106">
        <f t="shared" si="887"/>
        <v>31</v>
      </c>
      <c r="I680" s="106">
        <f t="shared" si="888"/>
        <v>31</v>
      </c>
      <c r="J680" s="100">
        <f t="shared" si="889"/>
        <v>1.0071363090271825</v>
      </c>
      <c r="K680" s="3">
        <v>1</v>
      </c>
      <c r="L680" s="100">
        <f t="shared" si="854"/>
        <v>1.0071363</v>
      </c>
      <c r="M680" s="100">
        <f t="shared" si="855"/>
        <v>1144.73449342</v>
      </c>
      <c r="N680" s="24">
        <f t="shared" si="895"/>
        <v>23</v>
      </c>
      <c r="O680" s="99">
        <f t="shared" si="890"/>
        <v>0</v>
      </c>
      <c r="P680" s="100">
        <f t="shared" si="843"/>
        <v>0</v>
      </c>
      <c r="Q680" s="99">
        <f t="shared" si="891"/>
        <v>0.14710000000000001</v>
      </c>
      <c r="R680" s="8">
        <f t="shared" si="892"/>
        <v>1.0115020640000001</v>
      </c>
      <c r="S680" s="100">
        <f t="shared" si="856"/>
        <v>13.1668094</v>
      </c>
      <c r="T680" s="100">
        <f t="shared" si="893"/>
        <v>13.1668094</v>
      </c>
      <c r="U680" s="109" t="str">
        <f t="shared" ref="U680" si="925">U679</f>
        <v>J=</v>
      </c>
      <c r="V680" s="140">
        <f t="shared" si="847"/>
        <v>45158</v>
      </c>
      <c r="W680" s="4"/>
      <c r="X680" s="4"/>
      <c r="Y680" s="4"/>
      <c r="Z680" s="16"/>
      <c r="AD680" s="5"/>
    </row>
    <row r="681" spans="1:135" x14ac:dyDescent="0.2">
      <c r="A681" s="103">
        <f t="shared" si="886"/>
        <v>45159</v>
      </c>
      <c r="B681" s="100">
        <f t="shared" si="850"/>
        <v>1145.1941581200001</v>
      </c>
      <c r="C681" s="3">
        <f t="shared" si="897"/>
        <v>1144.73449342</v>
      </c>
      <c r="D681" s="104">
        <f t="shared" si="851"/>
        <v>1075.54</v>
      </c>
      <c r="E681" s="137">
        <f>IF(DAY(A680)=$A$5,VLOOKUP(A680,[1]A!$E$15:$G$200,3),E680)</f>
        <v>1076.626</v>
      </c>
      <c r="F681" s="105">
        <f t="shared" si="852"/>
        <v>45128</v>
      </c>
      <c r="G681" s="159">
        <f t="shared" si="853"/>
        <v>1.0097253472673984E-3</v>
      </c>
      <c r="H681" s="106">
        <f t="shared" si="887"/>
        <v>1</v>
      </c>
      <c r="I681" s="106">
        <f t="shared" si="888"/>
        <v>31</v>
      </c>
      <c r="J681" s="100">
        <f t="shared" si="889"/>
        <v>1.0000325558821095</v>
      </c>
      <c r="K681" s="3">
        <v>1</v>
      </c>
      <c r="L681" s="100">
        <f t="shared" si="854"/>
        <v>1.00003255</v>
      </c>
      <c r="M681" s="100">
        <f t="shared" si="855"/>
        <v>1144.7717545200001</v>
      </c>
      <c r="N681" s="24">
        <f t="shared" si="895"/>
        <v>0</v>
      </c>
      <c r="O681" s="99">
        <f t="shared" si="890"/>
        <v>0</v>
      </c>
      <c r="P681" s="100">
        <f t="shared" si="843"/>
        <v>0</v>
      </c>
      <c r="Q681" s="99">
        <f t="shared" si="891"/>
        <v>0.14710000000000001</v>
      </c>
      <c r="R681" s="8">
        <f t="shared" si="892"/>
        <v>1.0003689849999999</v>
      </c>
      <c r="S681" s="100">
        <f t="shared" si="856"/>
        <v>0.42240359999999999</v>
      </c>
      <c r="T681" s="100">
        <f t="shared" si="893"/>
        <v>0</v>
      </c>
      <c r="U681" s="109" t="str">
        <f t="shared" ref="U681" si="926">U680</f>
        <v>J=</v>
      </c>
      <c r="V681" s="140">
        <f t="shared" si="847"/>
        <v>45189</v>
      </c>
      <c r="W681" s="4"/>
      <c r="X681" s="4"/>
      <c r="Y681" s="4"/>
      <c r="Z681" s="16"/>
      <c r="AD681" s="5"/>
    </row>
    <row r="682" spans="1:135" x14ac:dyDescent="0.2">
      <c r="A682" s="103">
        <f t="shared" si="886"/>
        <v>45160</v>
      </c>
      <c r="B682" s="100">
        <f t="shared" si="850"/>
        <v>1145.6540174900001</v>
      </c>
      <c r="C682" s="3">
        <f t="shared" si="897"/>
        <v>1144.73449342</v>
      </c>
      <c r="D682" s="104">
        <f t="shared" si="851"/>
        <v>1075.54</v>
      </c>
      <c r="E682" s="137">
        <f>IF(DAY(A681)=$A$5,VLOOKUP(A681,[1]A!$E$15:$G$200,3),E681)</f>
        <v>1076.626</v>
      </c>
      <c r="F682" s="105">
        <f t="shared" si="852"/>
        <v>45128</v>
      </c>
      <c r="G682" s="159">
        <f t="shared" si="853"/>
        <v>1.0097253472673984E-3</v>
      </c>
      <c r="H682" s="106">
        <f t="shared" si="887"/>
        <v>2</v>
      </c>
      <c r="I682" s="106">
        <f t="shared" si="888"/>
        <v>31</v>
      </c>
      <c r="J682" s="100">
        <f t="shared" si="889"/>
        <v>1.0000651128241043</v>
      </c>
      <c r="K682" s="3">
        <v>1</v>
      </c>
      <c r="L682" s="100">
        <f t="shared" si="854"/>
        <v>1.00006511</v>
      </c>
      <c r="M682" s="100">
        <f t="shared" si="855"/>
        <v>1144.8090270800001</v>
      </c>
      <c r="N682" s="24">
        <f t="shared" si="895"/>
        <v>0</v>
      </c>
      <c r="O682" s="99">
        <f t="shared" si="890"/>
        <v>0</v>
      </c>
      <c r="P682" s="100">
        <f t="shared" ref="P682:P745" si="927">IF(O682&gt;0,TRUNC(O682*M682,8),0)</f>
        <v>0</v>
      </c>
      <c r="Q682" s="99">
        <f t="shared" si="891"/>
        <v>0.14710000000000001</v>
      </c>
      <c r="R682" s="8">
        <f t="shared" si="892"/>
        <v>1.000738106</v>
      </c>
      <c r="S682" s="100">
        <f t="shared" si="856"/>
        <v>0.84499040999999997</v>
      </c>
      <c r="T682" s="100">
        <f t="shared" si="893"/>
        <v>0</v>
      </c>
      <c r="U682" s="109" t="str">
        <f t="shared" ref="U682" si="928">U681</f>
        <v>J=</v>
      </c>
      <c r="V682" s="140">
        <f t="shared" si="847"/>
        <v>45189</v>
      </c>
      <c r="W682" s="4"/>
      <c r="X682" s="4"/>
      <c r="Y682" s="4"/>
      <c r="Z682" s="16"/>
      <c r="AD682" s="5"/>
    </row>
    <row r="683" spans="1:135" x14ac:dyDescent="0.2">
      <c r="A683" s="103">
        <f t="shared" si="886"/>
        <v>45161</v>
      </c>
      <c r="B683" s="100">
        <f t="shared" si="850"/>
        <v>1146.1140600599999</v>
      </c>
      <c r="C683" s="3">
        <f t="shared" si="897"/>
        <v>1144.73449342</v>
      </c>
      <c r="D683" s="104">
        <f t="shared" si="851"/>
        <v>1075.54</v>
      </c>
      <c r="E683" s="137">
        <f>IF(DAY(A682)=$A$5,VLOOKUP(A682,[1]A!$E$15:$G$200,3),E682)</f>
        <v>1076.626</v>
      </c>
      <c r="F683" s="105">
        <f t="shared" si="852"/>
        <v>45128</v>
      </c>
      <c r="G683" s="159">
        <f t="shared" si="853"/>
        <v>1.0097253472673984E-3</v>
      </c>
      <c r="H683" s="106">
        <f t="shared" si="887"/>
        <v>3</v>
      </c>
      <c r="I683" s="106">
        <f t="shared" si="888"/>
        <v>31</v>
      </c>
      <c r="J683" s="100">
        <f t="shared" si="889"/>
        <v>1.000097670826019</v>
      </c>
      <c r="K683" s="3">
        <v>1</v>
      </c>
      <c r="L683" s="100">
        <f t="shared" si="854"/>
        <v>1.0000976699999999</v>
      </c>
      <c r="M683" s="100">
        <f t="shared" si="855"/>
        <v>1144.84629963</v>
      </c>
      <c r="N683" s="24">
        <f t="shared" si="895"/>
        <v>0</v>
      </c>
      <c r="O683" s="99">
        <f t="shared" si="890"/>
        <v>0</v>
      </c>
      <c r="P683" s="100">
        <f t="shared" si="927"/>
        <v>0</v>
      </c>
      <c r="Q683" s="99">
        <f t="shared" si="891"/>
        <v>0.14710000000000001</v>
      </c>
      <c r="R683" s="8">
        <f t="shared" si="892"/>
        <v>1.001107363</v>
      </c>
      <c r="S683" s="100">
        <f t="shared" si="856"/>
        <v>1.26776043</v>
      </c>
      <c r="T683" s="100">
        <f t="shared" si="893"/>
        <v>0</v>
      </c>
      <c r="U683" s="109" t="str">
        <f t="shared" ref="U683" si="929">U682</f>
        <v>J=</v>
      </c>
      <c r="V683" s="140">
        <f t="shared" ref="V683:V746" si="930">VLOOKUP(A682,$Y$10:$AG$62,9)</f>
        <v>45189</v>
      </c>
      <c r="W683" s="4"/>
      <c r="X683" s="4"/>
      <c r="Y683" s="4"/>
      <c r="Z683" s="16"/>
      <c r="AD683" s="5"/>
    </row>
    <row r="684" spans="1:135" x14ac:dyDescent="0.2">
      <c r="A684" s="103">
        <f t="shared" si="886"/>
        <v>45162</v>
      </c>
      <c r="B684" s="100">
        <f t="shared" si="850"/>
        <v>1146.5742743999999</v>
      </c>
      <c r="C684" s="3">
        <f t="shared" si="897"/>
        <v>1144.73449342</v>
      </c>
      <c r="D684" s="104">
        <f t="shared" si="851"/>
        <v>1075.54</v>
      </c>
      <c r="E684" s="137">
        <f>IF(DAY(A683)=$A$5,VLOOKUP(A683,[1]A!$E$15:$G$200,3),E683)</f>
        <v>1076.626</v>
      </c>
      <c r="F684" s="105">
        <f t="shared" si="852"/>
        <v>45128</v>
      </c>
      <c r="G684" s="159">
        <f t="shared" si="853"/>
        <v>1.0097253472673984E-3</v>
      </c>
      <c r="H684" s="106">
        <f t="shared" si="887"/>
        <v>4</v>
      </c>
      <c r="I684" s="106">
        <f t="shared" si="888"/>
        <v>31</v>
      </c>
      <c r="J684" s="100">
        <f t="shared" si="889"/>
        <v>1.0001302298878882</v>
      </c>
      <c r="K684" s="3">
        <v>1</v>
      </c>
      <c r="L684" s="100">
        <f t="shared" si="854"/>
        <v>1.00013022</v>
      </c>
      <c r="M684" s="100">
        <f t="shared" si="855"/>
        <v>1144.8835607399999</v>
      </c>
      <c r="N684" s="24">
        <f t="shared" si="895"/>
        <v>0</v>
      </c>
      <c r="O684" s="99">
        <f t="shared" si="890"/>
        <v>0</v>
      </c>
      <c r="P684" s="100">
        <f t="shared" si="927"/>
        <v>0</v>
      </c>
      <c r="Q684" s="99">
        <f t="shared" si="891"/>
        <v>0.14710000000000001</v>
      </c>
      <c r="R684" s="8">
        <f t="shared" si="892"/>
        <v>1.001476756</v>
      </c>
      <c r="S684" s="100">
        <f t="shared" si="856"/>
        <v>1.6907136599999999</v>
      </c>
      <c r="T684" s="100">
        <f t="shared" si="893"/>
        <v>0</v>
      </c>
      <c r="U684" s="109" t="str">
        <f t="shared" ref="U684" si="931">U683</f>
        <v>J=</v>
      </c>
      <c r="V684" s="140">
        <f t="shared" si="930"/>
        <v>45189</v>
      </c>
      <c r="W684" s="4"/>
      <c r="X684" s="4"/>
      <c r="Y684" s="4"/>
      <c r="Z684" s="16"/>
      <c r="AD684" s="5"/>
    </row>
    <row r="685" spans="1:135" x14ac:dyDescent="0.2">
      <c r="A685" s="103">
        <f t="shared" si="886"/>
        <v>45163</v>
      </c>
      <c r="B685" s="100">
        <f t="shared" si="850"/>
        <v>1147.03469606</v>
      </c>
      <c r="C685" s="3">
        <f t="shared" si="897"/>
        <v>1144.73449342</v>
      </c>
      <c r="D685" s="104">
        <f t="shared" si="851"/>
        <v>1075.54</v>
      </c>
      <c r="E685" s="137">
        <f>IF(DAY(A684)=$A$5,VLOOKUP(A684,[1]A!$E$15:$G$200,3),E684)</f>
        <v>1076.626</v>
      </c>
      <c r="F685" s="105">
        <f t="shared" si="852"/>
        <v>45128</v>
      </c>
      <c r="G685" s="159">
        <f t="shared" si="853"/>
        <v>1.0097253472673984E-3</v>
      </c>
      <c r="H685" s="106">
        <f t="shared" si="887"/>
        <v>5</v>
      </c>
      <c r="I685" s="106">
        <f t="shared" si="888"/>
        <v>31</v>
      </c>
      <c r="J685" s="100">
        <f t="shared" si="889"/>
        <v>1.0001627900097465</v>
      </c>
      <c r="K685" s="3">
        <v>1</v>
      </c>
      <c r="L685" s="100">
        <f t="shared" si="854"/>
        <v>1.0001627900000001</v>
      </c>
      <c r="M685" s="100">
        <f t="shared" si="855"/>
        <v>1144.9208447399999</v>
      </c>
      <c r="N685" s="24">
        <f t="shared" si="895"/>
        <v>0</v>
      </c>
      <c r="O685" s="99">
        <f t="shared" si="890"/>
        <v>0</v>
      </c>
      <c r="P685" s="100">
        <f t="shared" si="927"/>
        <v>0</v>
      </c>
      <c r="Q685" s="99">
        <f t="shared" si="891"/>
        <v>0.14710000000000001</v>
      </c>
      <c r="R685" s="8">
        <f t="shared" si="892"/>
        <v>1.0018462859999999</v>
      </c>
      <c r="S685" s="100">
        <f t="shared" si="856"/>
        <v>2.1138513200000002</v>
      </c>
      <c r="T685" s="100">
        <f t="shared" si="893"/>
        <v>0</v>
      </c>
      <c r="U685" s="109" t="str">
        <f t="shared" ref="U685" si="932">U684</f>
        <v>J=</v>
      </c>
      <c r="V685" s="140">
        <f t="shared" si="930"/>
        <v>45189</v>
      </c>
      <c r="W685" s="4"/>
      <c r="X685" s="4"/>
      <c r="Y685" s="4"/>
      <c r="Z685" s="16"/>
      <c r="AD685" s="5"/>
    </row>
    <row r="686" spans="1:135" x14ac:dyDescent="0.2">
      <c r="A686" s="103">
        <f t="shared" si="886"/>
        <v>45164</v>
      </c>
      <c r="B686" s="100">
        <f t="shared" ref="B686:B749" si="933">(M686+S686)</f>
        <v>1147.4952895199999</v>
      </c>
      <c r="C686" s="3">
        <f t="shared" si="897"/>
        <v>1144.73449342</v>
      </c>
      <c r="D686" s="104">
        <f t="shared" ref="D686:D749" si="934">IF(E686=E685,D685,E685)</f>
        <v>1075.54</v>
      </c>
      <c r="E686" s="137">
        <f>IF(DAY(A685)=$A$5,VLOOKUP(A685,[1]A!$E$15:$G$200,3),E685)</f>
        <v>1076.626</v>
      </c>
      <c r="F686" s="105">
        <f t="shared" ref="F686:F749" si="935">IF(D686=D685,F685,EDATE(A686,-1))</f>
        <v>45128</v>
      </c>
      <c r="G686" s="159">
        <f t="shared" ref="G686:G749" si="936">(E686/D686)-1</f>
        <v>1.0097253472673984E-3</v>
      </c>
      <c r="H686" s="106">
        <f t="shared" si="887"/>
        <v>6</v>
      </c>
      <c r="I686" s="106">
        <f t="shared" si="888"/>
        <v>31</v>
      </c>
      <c r="J686" s="100">
        <f t="shared" si="889"/>
        <v>1.0001953511916284</v>
      </c>
      <c r="K686" s="3">
        <v>1</v>
      </c>
      <c r="L686" s="100">
        <f t="shared" ref="L686:L749" si="937">TRUNC(J686*K686,8)</f>
        <v>1.00019535</v>
      </c>
      <c r="M686" s="100">
        <f t="shared" ref="M686:M749" si="938">TRUNC(C686*L686,8)</f>
        <v>1144.9581172999999</v>
      </c>
      <c r="N686" s="24">
        <f t="shared" si="895"/>
        <v>0</v>
      </c>
      <c r="O686" s="99">
        <f t="shared" si="890"/>
        <v>0</v>
      </c>
      <c r="P686" s="100">
        <f t="shared" si="927"/>
        <v>0</v>
      </c>
      <c r="Q686" s="99">
        <f t="shared" si="891"/>
        <v>0.14710000000000001</v>
      </c>
      <c r="R686" s="8">
        <f t="shared" si="892"/>
        <v>1.002215952</v>
      </c>
      <c r="S686" s="100">
        <f t="shared" ref="S686:S749" si="939">TRUNC(M686*(R686-1),8)</f>
        <v>2.53717222</v>
      </c>
      <c r="T686" s="100">
        <f t="shared" si="893"/>
        <v>0</v>
      </c>
      <c r="U686" s="109" t="str">
        <f t="shared" ref="U686" si="940">U685</f>
        <v>J=</v>
      </c>
      <c r="V686" s="140">
        <f t="shared" si="930"/>
        <v>45189</v>
      </c>
      <c r="W686" s="4"/>
      <c r="X686" s="4"/>
      <c r="Y686" s="4"/>
      <c r="Z686" s="16"/>
      <c r="AD686" s="5"/>
    </row>
    <row r="687" spans="1:135" x14ac:dyDescent="0.2">
      <c r="A687" s="103">
        <f t="shared" si="886"/>
        <v>45165</v>
      </c>
      <c r="B687" s="100">
        <f t="shared" si="933"/>
        <v>1147.95606625</v>
      </c>
      <c r="C687" s="3">
        <f t="shared" si="897"/>
        <v>1144.73449342</v>
      </c>
      <c r="D687" s="104">
        <f t="shared" si="934"/>
        <v>1075.54</v>
      </c>
      <c r="E687" s="137">
        <f>IF(DAY(A686)=$A$5,VLOOKUP(A686,[1]A!$E$15:$G$200,3),E686)</f>
        <v>1076.626</v>
      </c>
      <c r="F687" s="105">
        <f t="shared" si="935"/>
        <v>45128</v>
      </c>
      <c r="G687" s="159">
        <f t="shared" si="936"/>
        <v>1.0097253472673984E-3</v>
      </c>
      <c r="H687" s="106">
        <f t="shared" si="887"/>
        <v>7</v>
      </c>
      <c r="I687" s="106">
        <f t="shared" si="888"/>
        <v>31</v>
      </c>
      <c r="J687" s="100">
        <f t="shared" si="889"/>
        <v>1.0002279134335681</v>
      </c>
      <c r="K687" s="3">
        <v>1</v>
      </c>
      <c r="L687" s="100">
        <f t="shared" si="937"/>
        <v>1.00022791</v>
      </c>
      <c r="M687" s="100">
        <f t="shared" si="938"/>
        <v>1144.99538985</v>
      </c>
      <c r="N687" s="24">
        <f t="shared" si="895"/>
        <v>0</v>
      </c>
      <c r="O687" s="99">
        <f t="shared" si="890"/>
        <v>0</v>
      </c>
      <c r="P687" s="100">
        <f t="shared" si="927"/>
        <v>0</v>
      </c>
      <c r="Q687" s="99">
        <f t="shared" si="891"/>
        <v>0.14710000000000001</v>
      </c>
      <c r="R687" s="8">
        <f t="shared" si="892"/>
        <v>1.0025857540000001</v>
      </c>
      <c r="S687" s="100">
        <f t="shared" si="939"/>
        <v>2.9606764000000001</v>
      </c>
      <c r="T687" s="100">
        <f t="shared" si="893"/>
        <v>0</v>
      </c>
      <c r="U687" s="109" t="str">
        <f t="shared" ref="U687" si="941">U686</f>
        <v>J=</v>
      </c>
      <c r="V687" s="140">
        <f t="shared" si="930"/>
        <v>45189</v>
      </c>
      <c r="W687" s="4"/>
      <c r="X687" s="4"/>
      <c r="Y687" s="4"/>
      <c r="Z687" s="16"/>
      <c r="AD687" s="5"/>
    </row>
    <row r="688" spans="1:135" x14ac:dyDescent="0.2">
      <c r="A688" s="103">
        <f t="shared" si="886"/>
        <v>45166</v>
      </c>
      <c r="B688" s="100">
        <f t="shared" si="933"/>
        <v>1148.41702743</v>
      </c>
      <c r="C688" s="3">
        <f t="shared" si="897"/>
        <v>1144.73449342</v>
      </c>
      <c r="D688" s="104">
        <f t="shared" si="934"/>
        <v>1075.54</v>
      </c>
      <c r="E688" s="137">
        <f>IF(DAY(A687)=$A$5,VLOOKUP(A687,[1]A!$E$15:$G$200,3),E687)</f>
        <v>1076.626</v>
      </c>
      <c r="F688" s="105">
        <f t="shared" si="935"/>
        <v>45128</v>
      </c>
      <c r="G688" s="159">
        <f t="shared" si="936"/>
        <v>1.0097253472673984E-3</v>
      </c>
      <c r="H688" s="106">
        <f t="shared" si="887"/>
        <v>8</v>
      </c>
      <c r="I688" s="106">
        <f t="shared" si="888"/>
        <v>31</v>
      </c>
      <c r="J688" s="100">
        <f t="shared" si="889"/>
        <v>1.0002604767356003</v>
      </c>
      <c r="K688" s="3">
        <v>1</v>
      </c>
      <c r="L688" s="100">
        <f t="shared" si="937"/>
        <v>1.00026047</v>
      </c>
      <c r="M688" s="100">
        <f t="shared" si="938"/>
        <v>1145.0326624100001</v>
      </c>
      <c r="N688" s="24">
        <f t="shared" si="895"/>
        <v>0</v>
      </c>
      <c r="O688" s="99">
        <f t="shared" si="890"/>
        <v>0</v>
      </c>
      <c r="P688" s="100">
        <f t="shared" si="927"/>
        <v>0</v>
      </c>
      <c r="Q688" s="99">
        <f t="shared" si="891"/>
        <v>0.14710000000000001</v>
      </c>
      <c r="R688" s="8">
        <f t="shared" si="892"/>
        <v>1.0029556930000001</v>
      </c>
      <c r="S688" s="100">
        <f t="shared" si="939"/>
        <v>3.3843650200000002</v>
      </c>
      <c r="T688" s="100">
        <f t="shared" si="893"/>
        <v>0</v>
      </c>
      <c r="U688" s="109" t="str">
        <f t="shared" ref="U688" si="942">U687</f>
        <v>J=</v>
      </c>
      <c r="V688" s="140">
        <f t="shared" si="930"/>
        <v>45189</v>
      </c>
      <c r="W688" s="4"/>
      <c r="X688" s="4"/>
      <c r="Y688" s="4"/>
      <c r="Z688" s="16"/>
      <c r="AD688" s="5"/>
    </row>
    <row r="689" spans="1:30" x14ac:dyDescent="0.2">
      <c r="A689" s="103">
        <f t="shared" si="886"/>
        <v>45167</v>
      </c>
      <c r="B689" s="100">
        <f t="shared" si="933"/>
        <v>1148.8781845400001</v>
      </c>
      <c r="C689" s="3">
        <f t="shared" si="897"/>
        <v>1144.73449342</v>
      </c>
      <c r="D689" s="104">
        <f t="shared" si="934"/>
        <v>1075.54</v>
      </c>
      <c r="E689" s="137">
        <f>IF(DAY(A688)=$A$5,VLOOKUP(A688,[1]A!$E$15:$G$200,3),E688)</f>
        <v>1076.626</v>
      </c>
      <c r="F689" s="105">
        <f t="shared" si="935"/>
        <v>45128</v>
      </c>
      <c r="G689" s="159">
        <f t="shared" si="936"/>
        <v>1.0097253472673984E-3</v>
      </c>
      <c r="H689" s="106">
        <f t="shared" si="887"/>
        <v>9</v>
      </c>
      <c r="I689" s="106">
        <f t="shared" si="888"/>
        <v>31</v>
      </c>
      <c r="J689" s="100">
        <f t="shared" si="889"/>
        <v>1.0002930410977595</v>
      </c>
      <c r="K689" s="3">
        <v>1</v>
      </c>
      <c r="L689" s="100">
        <f t="shared" si="937"/>
        <v>1.0002930400000001</v>
      </c>
      <c r="M689" s="100">
        <f t="shared" si="938"/>
        <v>1145.0699464100001</v>
      </c>
      <c r="N689" s="24">
        <f t="shared" si="895"/>
        <v>0</v>
      </c>
      <c r="O689" s="99">
        <f t="shared" si="890"/>
        <v>0</v>
      </c>
      <c r="P689" s="100">
        <f t="shared" si="927"/>
        <v>0</v>
      </c>
      <c r="Q689" s="99">
        <f t="shared" si="891"/>
        <v>0.14710000000000001</v>
      </c>
      <c r="R689" s="8">
        <f t="shared" si="892"/>
        <v>1.0033257689999999</v>
      </c>
      <c r="S689" s="100">
        <f t="shared" si="939"/>
        <v>3.8082381299999999</v>
      </c>
      <c r="T689" s="100">
        <f t="shared" si="893"/>
        <v>0</v>
      </c>
      <c r="U689" s="109" t="str">
        <f t="shared" ref="U689" si="943">U688</f>
        <v>J=</v>
      </c>
      <c r="V689" s="140">
        <f t="shared" si="930"/>
        <v>45189</v>
      </c>
      <c r="W689" s="4"/>
      <c r="X689" s="4"/>
      <c r="Y689" s="4"/>
      <c r="Z689" s="16"/>
      <c r="AD689" s="5"/>
    </row>
    <row r="690" spans="1:30" x14ac:dyDescent="0.2">
      <c r="A690" s="103">
        <f t="shared" si="886"/>
        <v>45168</v>
      </c>
      <c r="B690" s="100">
        <f t="shared" si="933"/>
        <v>1149.3395134900002</v>
      </c>
      <c r="C690" s="3">
        <f t="shared" si="897"/>
        <v>1144.73449342</v>
      </c>
      <c r="D690" s="104">
        <f t="shared" si="934"/>
        <v>1075.54</v>
      </c>
      <c r="E690" s="137">
        <f>IF(DAY(A689)=$A$5,VLOOKUP(A689,[1]A!$E$15:$G$200,3),E689)</f>
        <v>1076.626</v>
      </c>
      <c r="F690" s="105">
        <f t="shared" si="935"/>
        <v>45128</v>
      </c>
      <c r="G690" s="159">
        <f t="shared" si="936"/>
        <v>1.0097253472673984E-3</v>
      </c>
      <c r="H690" s="106">
        <f t="shared" si="887"/>
        <v>10</v>
      </c>
      <c r="I690" s="106">
        <f t="shared" si="888"/>
        <v>31</v>
      </c>
      <c r="J690" s="100">
        <f t="shared" si="889"/>
        <v>1.0003256065200805</v>
      </c>
      <c r="K690" s="3">
        <v>1</v>
      </c>
      <c r="L690" s="100">
        <f t="shared" si="937"/>
        <v>1.0003256</v>
      </c>
      <c r="M690" s="100">
        <f t="shared" si="938"/>
        <v>1145.1072189700001</v>
      </c>
      <c r="N690" s="24">
        <f t="shared" si="895"/>
        <v>0</v>
      </c>
      <c r="O690" s="99">
        <f t="shared" si="890"/>
        <v>0</v>
      </c>
      <c r="P690" s="100">
        <f t="shared" si="927"/>
        <v>0</v>
      </c>
      <c r="Q690" s="99">
        <f t="shared" si="891"/>
        <v>0.14710000000000001</v>
      </c>
      <c r="R690" s="8">
        <f t="shared" si="892"/>
        <v>1.0036959809999999</v>
      </c>
      <c r="S690" s="100">
        <f t="shared" si="939"/>
        <v>4.2322945199999999</v>
      </c>
      <c r="T690" s="100">
        <f t="shared" si="893"/>
        <v>0</v>
      </c>
      <c r="U690" s="109" t="str">
        <f t="shared" ref="U690" si="944">U689</f>
        <v>J=</v>
      </c>
      <c r="V690" s="140">
        <f t="shared" si="930"/>
        <v>45189</v>
      </c>
      <c r="W690" s="4"/>
      <c r="X690" s="4"/>
      <c r="Y690" s="4"/>
      <c r="Z690" s="16"/>
      <c r="AD690" s="5"/>
    </row>
    <row r="691" spans="1:30" x14ac:dyDescent="0.2">
      <c r="A691" s="103">
        <f t="shared" si="886"/>
        <v>45169</v>
      </c>
      <c r="B691" s="100">
        <f t="shared" si="933"/>
        <v>1149.8010372700001</v>
      </c>
      <c r="C691" s="3">
        <f t="shared" si="897"/>
        <v>1144.73449342</v>
      </c>
      <c r="D691" s="104">
        <f t="shared" si="934"/>
        <v>1075.54</v>
      </c>
      <c r="E691" s="137">
        <f>IF(DAY(A690)=$A$5,VLOOKUP(A690,[1]A!$E$15:$G$200,3),E690)</f>
        <v>1076.626</v>
      </c>
      <c r="F691" s="105">
        <f t="shared" si="935"/>
        <v>45128</v>
      </c>
      <c r="G691" s="159">
        <f t="shared" si="936"/>
        <v>1.0097253472673984E-3</v>
      </c>
      <c r="H691" s="106">
        <f t="shared" si="887"/>
        <v>11</v>
      </c>
      <c r="I691" s="106">
        <f t="shared" si="888"/>
        <v>31</v>
      </c>
      <c r="J691" s="100">
        <f t="shared" si="889"/>
        <v>1.0003581730025972</v>
      </c>
      <c r="K691" s="3">
        <v>1</v>
      </c>
      <c r="L691" s="100">
        <f t="shared" si="937"/>
        <v>1.0003581699999999</v>
      </c>
      <c r="M691" s="100">
        <f t="shared" si="938"/>
        <v>1145.1445029700001</v>
      </c>
      <c r="N691" s="24">
        <f t="shared" si="895"/>
        <v>0</v>
      </c>
      <c r="O691" s="99">
        <f t="shared" si="890"/>
        <v>0</v>
      </c>
      <c r="P691" s="100">
        <f t="shared" si="927"/>
        <v>0</v>
      </c>
      <c r="Q691" s="99">
        <f t="shared" si="891"/>
        <v>0.14710000000000001</v>
      </c>
      <c r="R691" s="8">
        <f t="shared" si="892"/>
        <v>1.004066329</v>
      </c>
      <c r="S691" s="100">
        <f t="shared" si="939"/>
        <v>4.6565342999999997</v>
      </c>
      <c r="T691" s="100">
        <f t="shared" si="893"/>
        <v>0</v>
      </c>
      <c r="U691" s="109" t="str">
        <f t="shared" ref="U691" si="945">U690</f>
        <v>J=</v>
      </c>
      <c r="V691" s="140">
        <f t="shared" si="930"/>
        <v>45189</v>
      </c>
      <c r="W691" s="4"/>
      <c r="X691" s="4"/>
      <c r="Y691" s="4"/>
      <c r="Z691" s="16"/>
      <c r="AD691" s="5"/>
    </row>
    <row r="692" spans="1:30" x14ac:dyDescent="0.2">
      <c r="A692" s="103">
        <f t="shared" si="886"/>
        <v>45170</v>
      </c>
      <c r="B692" s="100">
        <f t="shared" si="933"/>
        <v>1150.2627455500001</v>
      </c>
      <c r="C692" s="3">
        <f t="shared" si="897"/>
        <v>1144.73449342</v>
      </c>
      <c r="D692" s="104">
        <f t="shared" si="934"/>
        <v>1075.54</v>
      </c>
      <c r="E692" s="137">
        <f>IF(DAY(A691)=$A$5,VLOOKUP(A691,[1]A!$E$15:$G$200,3),E691)</f>
        <v>1076.626</v>
      </c>
      <c r="F692" s="105">
        <f t="shared" si="935"/>
        <v>45128</v>
      </c>
      <c r="G692" s="159">
        <f t="shared" si="936"/>
        <v>1.0097253472673984E-3</v>
      </c>
      <c r="H692" s="106">
        <f t="shared" si="887"/>
        <v>12</v>
      </c>
      <c r="I692" s="106">
        <f t="shared" si="888"/>
        <v>31</v>
      </c>
      <c r="J692" s="100">
        <f t="shared" si="889"/>
        <v>1.0003907405453447</v>
      </c>
      <c r="K692" s="3">
        <v>1</v>
      </c>
      <c r="L692" s="100">
        <f t="shared" si="937"/>
        <v>1.0003907400000001</v>
      </c>
      <c r="M692" s="100">
        <f t="shared" si="938"/>
        <v>1145.1817869700001</v>
      </c>
      <c r="N692" s="24">
        <f t="shared" si="895"/>
        <v>0</v>
      </c>
      <c r="O692" s="99">
        <f t="shared" si="890"/>
        <v>0</v>
      </c>
      <c r="P692" s="100">
        <f t="shared" si="927"/>
        <v>0</v>
      </c>
      <c r="Q692" s="99">
        <f t="shared" si="891"/>
        <v>0.14710000000000001</v>
      </c>
      <c r="R692" s="8">
        <f t="shared" si="892"/>
        <v>1.004436814</v>
      </c>
      <c r="S692" s="100">
        <f t="shared" si="939"/>
        <v>5.0809585799999999</v>
      </c>
      <c r="T692" s="100">
        <f t="shared" si="893"/>
        <v>0</v>
      </c>
      <c r="U692" s="109" t="str">
        <f t="shared" ref="U692" si="946">U691</f>
        <v>J=</v>
      </c>
      <c r="V692" s="140">
        <f t="shared" si="930"/>
        <v>45189</v>
      </c>
      <c r="W692" s="4"/>
      <c r="X692" s="4"/>
      <c r="Y692" s="4"/>
      <c r="Z692" s="16"/>
      <c r="AD692" s="5"/>
    </row>
    <row r="693" spans="1:30" x14ac:dyDescent="0.2">
      <c r="A693" s="103">
        <f t="shared" si="886"/>
        <v>45171</v>
      </c>
      <c r="B693" s="100">
        <f t="shared" si="933"/>
        <v>1150.7246268600002</v>
      </c>
      <c r="C693" s="3">
        <f t="shared" si="897"/>
        <v>1144.73449342</v>
      </c>
      <c r="D693" s="104">
        <f t="shared" si="934"/>
        <v>1075.54</v>
      </c>
      <c r="E693" s="137">
        <f>IF(DAY(A692)=$A$5,VLOOKUP(A692,[1]A!$E$15:$G$200,3),E692)</f>
        <v>1076.626</v>
      </c>
      <c r="F693" s="105">
        <f t="shared" si="935"/>
        <v>45128</v>
      </c>
      <c r="G693" s="159">
        <f t="shared" si="936"/>
        <v>1.0097253472673984E-3</v>
      </c>
      <c r="H693" s="106">
        <f t="shared" si="887"/>
        <v>13</v>
      </c>
      <c r="I693" s="106">
        <f t="shared" si="888"/>
        <v>31</v>
      </c>
      <c r="J693" s="100">
        <f t="shared" si="889"/>
        <v>1.0004233091483572</v>
      </c>
      <c r="K693" s="3">
        <v>1</v>
      </c>
      <c r="L693" s="100">
        <f t="shared" si="937"/>
        <v>1.0004233</v>
      </c>
      <c r="M693" s="100">
        <f t="shared" si="938"/>
        <v>1145.2190595300001</v>
      </c>
      <c r="N693" s="24">
        <f t="shared" si="895"/>
        <v>0</v>
      </c>
      <c r="O693" s="99">
        <f t="shared" si="890"/>
        <v>0</v>
      </c>
      <c r="P693" s="100">
        <f t="shared" si="927"/>
        <v>0</v>
      </c>
      <c r="Q693" s="99">
        <f t="shared" si="891"/>
        <v>0.14710000000000001</v>
      </c>
      <c r="R693" s="8">
        <f t="shared" si="892"/>
        <v>1.0048074360000001</v>
      </c>
      <c r="S693" s="100">
        <f t="shared" si="939"/>
        <v>5.5055673299999999</v>
      </c>
      <c r="T693" s="100">
        <f t="shared" si="893"/>
        <v>0</v>
      </c>
      <c r="U693" s="109" t="str">
        <f t="shared" ref="U693" si="947">U692</f>
        <v>J=</v>
      </c>
      <c r="V693" s="140">
        <f t="shared" si="930"/>
        <v>45189</v>
      </c>
      <c r="W693" s="4"/>
      <c r="X693" s="4"/>
      <c r="Y693" s="4"/>
      <c r="Z693" s="16"/>
      <c r="AD693" s="5"/>
    </row>
    <row r="694" spans="1:30" x14ac:dyDescent="0.2">
      <c r="A694" s="103">
        <f t="shared" si="886"/>
        <v>45172</v>
      </c>
      <c r="B694" s="100">
        <f t="shared" si="933"/>
        <v>1151.1867042000001</v>
      </c>
      <c r="C694" s="3">
        <f t="shared" si="897"/>
        <v>1144.73449342</v>
      </c>
      <c r="D694" s="104">
        <f t="shared" si="934"/>
        <v>1075.54</v>
      </c>
      <c r="E694" s="137">
        <f>IF(DAY(A693)=$A$5,VLOOKUP(A693,[1]A!$E$15:$G$200,3),E693)</f>
        <v>1076.626</v>
      </c>
      <c r="F694" s="105">
        <f t="shared" si="935"/>
        <v>45128</v>
      </c>
      <c r="G694" s="159">
        <f t="shared" si="936"/>
        <v>1.0097253472673984E-3</v>
      </c>
      <c r="H694" s="106">
        <f t="shared" si="887"/>
        <v>14</v>
      </c>
      <c r="I694" s="106">
        <f t="shared" si="888"/>
        <v>31</v>
      </c>
      <c r="J694" s="100">
        <f t="shared" si="889"/>
        <v>1.0004558788116693</v>
      </c>
      <c r="K694" s="3">
        <v>1</v>
      </c>
      <c r="L694" s="100">
        <f t="shared" si="937"/>
        <v>1.0004558699999999</v>
      </c>
      <c r="M694" s="100">
        <f t="shared" si="938"/>
        <v>1145.2563435300001</v>
      </c>
      <c r="N694" s="24">
        <f t="shared" si="895"/>
        <v>0</v>
      </c>
      <c r="O694" s="99">
        <f t="shared" si="890"/>
        <v>0</v>
      </c>
      <c r="P694" s="100">
        <f t="shared" si="927"/>
        <v>0</v>
      </c>
      <c r="Q694" s="99">
        <f t="shared" si="891"/>
        <v>0.14710000000000001</v>
      </c>
      <c r="R694" s="8">
        <f t="shared" si="892"/>
        <v>1.0051781950000001</v>
      </c>
      <c r="S694" s="100">
        <f t="shared" si="939"/>
        <v>5.9303606699999998</v>
      </c>
      <c r="T694" s="100">
        <f t="shared" si="893"/>
        <v>0</v>
      </c>
      <c r="U694" s="109" t="str">
        <f t="shared" ref="U694" si="948">U693</f>
        <v>J=</v>
      </c>
      <c r="V694" s="140">
        <f t="shared" si="930"/>
        <v>45189</v>
      </c>
      <c r="W694" s="4"/>
      <c r="X694" s="4"/>
      <c r="Y694" s="4"/>
      <c r="Z694" s="16"/>
      <c r="AD694" s="5"/>
    </row>
    <row r="695" spans="1:30" x14ac:dyDescent="0.2">
      <c r="A695" s="103">
        <f t="shared" si="886"/>
        <v>45173</v>
      </c>
      <c r="B695" s="100">
        <f t="shared" si="933"/>
        <v>1151.64896494</v>
      </c>
      <c r="C695" s="3">
        <f t="shared" si="897"/>
        <v>1144.73449342</v>
      </c>
      <c r="D695" s="104">
        <f t="shared" si="934"/>
        <v>1075.54</v>
      </c>
      <c r="E695" s="137">
        <f>IF(DAY(A694)=$A$5,VLOOKUP(A694,[1]A!$E$15:$G$200,3),E694)</f>
        <v>1076.626</v>
      </c>
      <c r="F695" s="105">
        <f t="shared" si="935"/>
        <v>45128</v>
      </c>
      <c r="G695" s="159">
        <f t="shared" si="936"/>
        <v>1.0097253472673984E-3</v>
      </c>
      <c r="H695" s="106">
        <f t="shared" si="887"/>
        <v>15</v>
      </c>
      <c r="I695" s="106">
        <f t="shared" si="888"/>
        <v>31</v>
      </c>
      <c r="J695" s="100">
        <f t="shared" si="889"/>
        <v>1.0004884495353157</v>
      </c>
      <c r="K695" s="3">
        <v>1</v>
      </c>
      <c r="L695" s="100">
        <f t="shared" si="937"/>
        <v>1.00048844</v>
      </c>
      <c r="M695" s="100">
        <f t="shared" si="938"/>
        <v>1145.2936275300001</v>
      </c>
      <c r="N695" s="24">
        <f t="shared" si="895"/>
        <v>0</v>
      </c>
      <c r="O695" s="99">
        <f t="shared" si="890"/>
        <v>0</v>
      </c>
      <c r="P695" s="100">
        <f t="shared" si="927"/>
        <v>0</v>
      </c>
      <c r="Q695" s="99">
        <f t="shared" si="891"/>
        <v>0.14710000000000001</v>
      </c>
      <c r="R695" s="8">
        <f t="shared" si="892"/>
        <v>1.0055490899999999</v>
      </c>
      <c r="S695" s="100">
        <f t="shared" si="939"/>
        <v>6.3553374099999997</v>
      </c>
      <c r="T695" s="100">
        <f t="shared" si="893"/>
        <v>0</v>
      </c>
      <c r="U695" s="109" t="str">
        <f t="shared" ref="U695" si="949">U694</f>
        <v>J=</v>
      </c>
      <c r="V695" s="140">
        <f t="shared" si="930"/>
        <v>45189</v>
      </c>
      <c r="W695" s="4"/>
      <c r="X695" s="4"/>
      <c r="Y695" s="4"/>
      <c r="Z695" s="16"/>
      <c r="AD695" s="5"/>
    </row>
    <row r="696" spans="1:30" x14ac:dyDescent="0.2">
      <c r="A696" s="103">
        <f t="shared" si="886"/>
        <v>45174</v>
      </c>
      <c r="B696" s="100">
        <f t="shared" si="933"/>
        <v>1152.1114229099999</v>
      </c>
      <c r="C696" s="3">
        <f t="shared" si="897"/>
        <v>1144.73449342</v>
      </c>
      <c r="D696" s="104">
        <f t="shared" si="934"/>
        <v>1075.54</v>
      </c>
      <c r="E696" s="137">
        <f>IF(DAY(A695)=$A$5,VLOOKUP(A695,[1]A!$E$15:$G$200,3),E695)</f>
        <v>1076.626</v>
      </c>
      <c r="F696" s="105">
        <f t="shared" si="935"/>
        <v>45128</v>
      </c>
      <c r="G696" s="159">
        <f t="shared" si="936"/>
        <v>1.0097253472673984E-3</v>
      </c>
      <c r="H696" s="106">
        <f t="shared" si="887"/>
        <v>16</v>
      </c>
      <c r="I696" s="106">
        <f t="shared" si="888"/>
        <v>31</v>
      </c>
      <c r="J696" s="100">
        <f t="shared" si="889"/>
        <v>1.0005210213193305</v>
      </c>
      <c r="K696" s="3">
        <v>1</v>
      </c>
      <c r="L696" s="100">
        <f t="shared" si="937"/>
        <v>1.0005210200000001</v>
      </c>
      <c r="M696" s="100">
        <f t="shared" si="938"/>
        <v>1145.33092298</v>
      </c>
      <c r="N696" s="24">
        <f t="shared" si="895"/>
        <v>0</v>
      </c>
      <c r="O696" s="99">
        <f t="shared" si="890"/>
        <v>0</v>
      </c>
      <c r="P696" s="100">
        <f t="shared" si="927"/>
        <v>0</v>
      </c>
      <c r="Q696" s="99">
        <f t="shared" si="891"/>
        <v>0.14710000000000001</v>
      </c>
      <c r="R696" s="8">
        <f t="shared" si="892"/>
        <v>1.0059201230000001</v>
      </c>
      <c r="S696" s="100">
        <f t="shared" si="939"/>
        <v>6.7804999300000004</v>
      </c>
      <c r="T696" s="100">
        <f t="shared" si="893"/>
        <v>0</v>
      </c>
      <c r="U696" s="109" t="str">
        <f t="shared" ref="U696" si="950">U695</f>
        <v>J=</v>
      </c>
      <c r="V696" s="140">
        <f t="shared" si="930"/>
        <v>45189</v>
      </c>
      <c r="W696" s="4"/>
      <c r="X696" s="4"/>
      <c r="Y696" s="4"/>
      <c r="Z696" s="16"/>
      <c r="AD696" s="5"/>
    </row>
    <row r="697" spans="1:30" x14ac:dyDescent="0.2">
      <c r="A697" s="103">
        <f t="shared" si="886"/>
        <v>45175</v>
      </c>
      <c r="B697" s="100">
        <f t="shared" si="933"/>
        <v>1152.57405281</v>
      </c>
      <c r="C697" s="3">
        <f t="shared" si="897"/>
        <v>1144.73449342</v>
      </c>
      <c r="D697" s="104">
        <f t="shared" si="934"/>
        <v>1075.54</v>
      </c>
      <c r="E697" s="137">
        <f>IF(DAY(A696)=$A$5,VLOOKUP(A696,[1]A!$E$15:$G$200,3),E696)</f>
        <v>1076.626</v>
      </c>
      <c r="F697" s="105">
        <f t="shared" si="935"/>
        <v>45128</v>
      </c>
      <c r="G697" s="159">
        <f t="shared" si="936"/>
        <v>1.0097253472673984E-3</v>
      </c>
      <c r="H697" s="106">
        <f t="shared" si="887"/>
        <v>17</v>
      </c>
      <c r="I697" s="106">
        <f t="shared" si="888"/>
        <v>31</v>
      </c>
      <c r="J697" s="100">
        <f t="shared" si="889"/>
        <v>1.0005535941637484</v>
      </c>
      <c r="K697" s="3">
        <v>1</v>
      </c>
      <c r="L697" s="100">
        <f t="shared" si="937"/>
        <v>1.00055359</v>
      </c>
      <c r="M697" s="100">
        <f t="shared" si="938"/>
        <v>1145.36820698</v>
      </c>
      <c r="N697" s="24">
        <f t="shared" si="895"/>
        <v>0</v>
      </c>
      <c r="O697" s="99">
        <f t="shared" si="890"/>
        <v>0</v>
      </c>
      <c r="P697" s="100">
        <f t="shared" si="927"/>
        <v>0</v>
      </c>
      <c r="Q697" s="99">
        <f t="shared" si="891"/>
        <v>0.14710000000000001</v>
      </c>
      <c r="R697" s="8">
        <f t="shared" si="892"/>
        <v>1.006291292</v>
      </c>
      <c r="S697" s="100">
        <f t="shared" si="939"/>
        <v>7.2058458300000003</v>
      </c>
      <c r="T697" s="100">
        <f t="shared" si="893"/>
        <v>0</v>
      </c>
      <c r="U697" s="109" t="str">
        <f t="shared" ref="U697" si="951">U696</f>
        <v>J=</v>
      </c>
      <c r="V697" s="140">
        <f t="shared" si="930"/>
        <v>45189</v>
      </c>
      <c r="W697" s="4"/>
      <c r="X697" s="4"/>
      <c r="Y697" s="4"/>
      <c r="Z697" s="16"/>
      <c r="AD697" s="5"/>
    </row>
    <row r="698" spans="1:30" x14ac:dyDescent="0.2">
      <c r="A698" s="103">
        <f t="shared" si="886"/>
        <v>45176</v>
      </c>
      <c r="B698" s="100">
        <f t="shared" si="933"/>
        <v>1153.0368673200001</v>
      </c>
      <c r="C698" s="3">
        <f t="shared" si="897"/>
        <v>1144.73449342</v>
      </c>
      <c r="D698" s="104">
        <f t="shared" si="934"/>
        <v>1075.54</v>
      </c>
      <c r="E698" s="137">
        <f>IF(DAY(A697)=$A$5,VLOOKUP(A697,[1]A!$E$15:$G$200,3),E697)</f>
        <v>1076.626</v>
      </c>
      <c r="F698" s="105">
        <f t="shared" si="935"/>
        <v>45128</v>
      </c>
      <c r="G698" s="159">
        <f t="shared" si="936"/>
        <v>1.0097253472673984E-3</v>
      </c>
      <c r="H698" s="106">
        <f t="shared" si="887"/>
        <v>18</v>
      </c>
      <c r="I698" s="106">
        <f t="shared" si="888"/>
        <v>31</v>
      </c>
      <c r="J698" s="100">
        <f t="shared" si="889"/>
        <v>1.0005861680686041</v>
      </c>
      <c r="K698" s="3">
        <v>1</v>
      </c>
      <c r="L698" s="100">
        <f t="shared" si="937"/>
        <v>1.0005861599999999</v>
      </c>
      <c r="M698" s="100">
        <f t="shared" si="938"/>
        <v>1145.4054909900001</v>
      </c>
      <c r="N698" s="24">
        <f t="shared" si="895"/>
        <v>0</v>
      </c>
      <c r="O698" s="99">
        <f t="shared" si="890"/>
        <v>0</v>
      </c>
      <c r="P698" s="100">
        <f t="shared" si="927"/>
        <v>0</v>
      </c>
      <c r="Q698" s="99">
        <f t="shared" si="891"/>
        <v>0.14710000000000001</v>
      </c>
      <c r="R698" s="8">
        <f t="shared" si="892"/>
        <v>1.0066625979999999</v>
      </c>
      <c r="S698" s="100">
        <f t="shared" si="939"/>
        <v>7.6313763300000002</v>
      </c>
      <c r="T698" s="100">
        <f t="shared" si="893"/>
        <v>0</v>
      </c>
      <c r="U698" s="109" t="str">
        <f t="shared" ref="U698" si="952">U697</f>
        <v>J=</v>
      </c>
      <c r="V698" s="140">
        <f t="shared" si="930"/>
        <v>45189</v>
      </c>
      <c r="W698" s="4"/>
      <c r="X698" s="4"/>
      <c r="Y698" s="4"/>
      <c r="Z698" s="16"/>
      <c r="AD698" s="5"/>
    </row>
    <row r="699" spans="1:30" x14ac:dyDescent="0.2">
      <c r="A699" s="103">
        <f t="shared" si="886"/>
        <v>45177</v>
      </c>
      <c r="B699" s="100">
        <f t="shared" si="933"/>
        <v>1153.49987796</v>
      </c>
      <c r="C699" s="3">
        <f t="shared" si="897"/>
        <v>1144.73449342</v>
      </c>
      <c r="D699" s="104">
        <f t="shared" si="934"/>
        <v>1075.54</v>
      </c>
      <c r="E699" s="137">
        <f>IF(DAY(A698)=$A$5,VLOOKUP(A698,[1]A!$E$15:$G$200,3),E698)</f>
        <v>1076.626</v>
      </c>
      <c r="F699" s="105">
        <f t="shared" si="935"/>
        <v>45128</v>
      </c>
      <c r="G699" s="159">
        <f t="shared" si="936"/>
        <v>1.0097253472673984E-3</v>
      </c>
      <c r="H699" s="106">
        <f t="shared" si="887"/>
        <v>19</v>
      </c>
      <c r="I699" s="106">
        <f t="shared" si="888"/>
        <v>31</v>
      </c>
      <c r="J699" s="100">
        <f t="shared" si="889"/>
        <v>1.0006187430339322</v>
      </c>
      <c r="K699" s="3">
        <v>1</v>
      </c>
      <c r="L699" s="100">
        <f t="shared" si="937"/>
        <v>1.00061874</v>
      </c>
      <c r="M699" s="100">
        <f t="shared" si="938"/>
        <v>1145.44278644</v>
      </c>
      <c r="N699" s="24">
        <f t="shared" si="895"/>
        <v>0</v>
      </c>
      <c r="O699" s="99">
        <f t="shared" si="890"/>
        <v>0</v>
      </c>
      <c r="P699" s="100">
        <f t="shared" si="927"/>
        <v>0</v>
      </c>
      <c r="Q699" s="99">
        <f t="shared" si="891"/>
        <v>0.14710000000000001</v>
      </c>
      <c r="R699" s="8">
        <f t="shared" si="892"/>
        <v>1.007034041</v>
      </c>
      <c r="S699" s="100">
        <f t="shared" si="939"/>
        <v>8.0570915200000002</v>
      </c>
      <c r="T699" s="100">
        <f t="shared" si="893"/>
        <v>0</v>
      </c>
      <c r="U699" s="109" t="str">
        <f t="shared" ref="U699" si="953">U698</f>
        <v>J=</v>
      </c>
      <c r="V699" s="140">
        <f t="shared" si="930"/>
        <v>45189</v>
      </c>
      <c r="W699" s="4"/>
      <c r="X699" s="4"/>
      <c r="Y699" s="4"/>
      <c r="Z699" s="16"/>
      <c r="AD699" s="5"/>
    </row>
    <row r="700" spans="1:30" x14ac:dyDescent="0.2">
      <c r="A700" s="103">
        <f t="shared" si="886"/>
        <v>45178</v>
      </c>
      <c r="B700" s="100">
        <f t="shared" si="933"/>
        <v>1153.9630617</v>
      </c>
      <c r="C700" s="3">
        <f t="shared" si="897"/>
        <v>1144.73449342</v>
      </c>
      <c r="D700" s="104">
        <f t="shared" si="934"/>
        <v>1075.54</v>
      </c>
      <c r="E700" s="137">
        <f>IF(DAY(A699)=$A$5,VLOOKUP(A699,[1]A!$E$15:$G$200,3),E699)</f>
        <v>1076.626</v>
      </c>
      <c r="F700" s="105">
        <f t="shared" si="935"/>
        <v>45128</v>
      </c>
      <c r="G700" s="159">
        <f t="shared" si="936"/>
        <v>1.0097253472673984E-3</v>
      </c>
      <c r="H700" s="106">
        <f t="shared" si="887"/>
        <v>20</v>
      </c>
      <c r="I700" s="106">
        <f t="shared" si="888"/>
        <v>31</v>
      </c>
      <c r="J700" s="100">
        <f t="shared" si="889"/>
        <v>1.0006513190597668</v>
      </c>
      <c r="K700" s="3">
        <v>1</v>
      </c>
      <c r="L700" s="100">
        <f t="shared" si="937"/>
        <v>1.0006513100000001</v>
      </c>
      <c r="M700" s="100">
        <f t="shared" si="938"/>
        <v>1145.48007044</v>
      </c>
      <c r="N700" s="24">
        <f t="shared" si="895"/>
        <v>0</v>
      </c>
      <c r="O700" s="99">
        <f t="shared" si="890"/>
        <v>0</v>
      </c>
      <c r="P700" s="100">
        <f t="shared" si="927"/>
        <v>0</v>
      </c>
      <c r="Q700" s="99">
        <f t="shared" si="891"/>
        <v>0.14710000000000001</v>
      </c>
      <c r="R700" s="8">
        <f t="shared" si="892"/>
        <v>1.007405621</v>
      </c>
      <c r="S700" s="100">
        <f t="shared" si="939"/>
        <v>8.4829912600000004</v>
      </c>
      <c r="T700" s="100">
        <f t="shared" si="893"/>
        <v>0</v>
      </c>
      <c r="U700" s="109" t="str">
        <f t="shared" ref="U700" si="954">U699</f>
        <v>J=</v>
      </c>
      <c r="V700" s="140">
        <f t="shared" si="930"/>
        <v>45189</v>
      </c>
      <c r="W700" s="4"/>
      <c r="X700" s="4"/>
      <c r="Y700" s="4"/>
      <c r="Z700" s="16"/>
      <c r="AD700" s="5"/>
    </row>
    <row r="701" spans="1:30" x14ac:dyDescent="0.2">
      <c r="A701" s="103">
        <f t="shared" si="886"/>
        <v>45179</v>
      </c>
      <c r="B701" s="100">
        <f t="shared" si="933"/>
        <v>1154.42644277</v>
      </c>
      <c r="C701" s="3">
        <f t="shared" si="897"/>
        <v>1144.73449342</v>
      </c>
      <c r="D701" s="104">
        <f t="shared" si="934"/>
        <v>1075.54</v>
      </c>
      <c r="E701" s="137">
        <f>IF(DAY(A700)=$A$5,VLOOKUP(A700,[1]A!$E$15:$G$200,3),E700)</f>
        <v>1076.626</v>
      </c>
      <c r="F701" s="105">
        <f t="shared" si="935"/>
        <v>45128</v>
      </c>
      <c r="G701" s="159">
        <f t="shared" si="936"/>
        <v>1.0097253472673984E-3</v>
      </c>
      <c r="H701" s="106">
        <f t="shared" si="887"/>
        <v>21</v>
      </c>
      <c r="I701" s="106">
        <f t="shared" si="888"/>
        <v>31</v>
      </c>
      <c r="J701" s="100">
        <f t="shared" si="889"/>
        <v>1.0006838961461426</v>
      </c>
      <c r="K701" s="3">
        <v>1</v>
      </c>
      <c r="L701" s="100">
        <f t="shared" si="937"/>
        <v>1.0006838899999999</v>
      </c>
      <c r="M701" s="100">
        <f t="shared" si="938"/>
        <v>1145.5173658900001</v>
      </c>
      <c r="N701" s="24">
        <f t="shared" si="895"/>
        <v>0</v>
      </c>
      <c r="O701" s="99">
        <f t="shared" si="890"/>
        <v>0</v>
      </c>
      <c r="P701" s="100">
        <f t="shared" si="927"/>
        <v>0</v>
      </c>
      <c r="Q701" s="99">
        <f t="shared" si="891"/>
        <v>0.14710000000000001</v>
      </c>
      <c r="R701" s="8">
        <f t="shared" si="892"/>
        <v>1.007777339</v>
      </c>
      <c r="S701" s="100">
        <f t="shared" si="939"/>
        <v>8.9090768800000006</v>
      </c>
      <c r="T701" s="100">
        <f t="shared" si="893"/>
        <v>0</v>
      </c>
      <c r="U701" s="109" t="str">
        <f t="shared" ref="U701" si="955">U700</f>
        <v>J=</v>
      </c>
      <c r="V701" s="140">
        <f t="shared" si="930"/>
        <v>45189</v>
      </c>
      <c r="W701" s="4"/>
      <c r="X701" s="4"/>
      <c r="Y701" s="4"/>
      <c r="Z701" s="16"/>
      <c r="AD701" s="5"/>
    </row>
    <row r="702" spans="1:30" x14ac:dyDescent="0.2">
      <c r="A702" s="103">
        <f t="shared" si="886"/>
        <v>45180</v>
      </c>
      <c r="B702" s="100">
        <f t="shared" si="933"/>
        <v>1154.89000736</v>
      </c>
      <c r="C702" s="3">
        <f t="shared" si="897"/>
        <v>1144.73449342</v>
      </c>
      <c r="D702" s="104">
        <f t="shared" si="934"/>
        <v>1075.54</v>
      </c>
      <c r="E702" s="137">
        <f>IF(DAY(A701)=$A$5,VLOOKUP(A701,[1]A!$E$15:$G$200,3),E701)</f>
        <v>1076.626</v>
      </c>
      <c r="F702" s="105">
        <f t="shared" si="935"/>
        <v>45128</v>
      </c>
      <c r="G702" s="159">
        <f t="shared" si="936"/>
        <v>1.0097253472673984E-3</v>
      </c>
      <c r="H702" s="106">
        <f t="shared" si="887"/>
        <v>22</v>
      </c>
      <c r="I702" s="106">
        <f t="shared" si="888"/>
        <v>31</v>
      </c>
      <c r="J702" s="100">
        <f t="shared" si="889"/>
        <v>1.0007164742930945</v>
      </c>
      <c r="K702" s="3">
        <v>1</v>
      </c>
      <c r="L702" s="100">
        <f t="shared" si="937"/>
        <v>1.00071647</v>
      </c>
      <c r="M702" s="100">
        <f t="shared" si="938"/>
        <v>1145.5546613399999</v>
      </c>
      <c r="N702" s="24">
        <f t="shared" si="895"/>
        <v>0</v>
      </c>
      <c r="O702" s="99">
        <f t="shared" si="890"/>
        <v>0</v>
      </c>
      <c r="P702" s="100">
        <f t="shared" si="927"/>
        <v>0</v>
      </c>
      <c r="Q702" s="99">
        <f t="shared" si="891"/>
        <v>0.14710000000000001</v>
      </c>
      <c r="R702" s="8">
        <f t="shared" si="892"/>
        <v>1.0081491929999999</v>
      </c>
      <c r="S702" s="100">
        <f t="shared" si="939"/>
        <v>9.3353460199999994</v>
      </c>
      <c r="T702" s="100">
        <f t="shared" si="893"/>
        <v>0</v>
      </c>
      <c r="U702" s="109" t="str">
        <f t="shared" ref="U702" si="956">U701</f>
        <v>J=</v>
      </c>
      <c r="V702" s="140">
        <f t="shared" si="930"/>
        <v>45189</v>
      </c>
      <c r="W702" s="4"/>
      <c r="X702" s="4"/>
      <c r="Y702" s="4"/>
      <c r="Z702" s="16"/>
      <c r="AD702" s="5"/>
    </row>
    <row r="703" spans="1:30" x14ac:dyDescent="0.2">
      <c r="A703" s="103">
        <f t="shared" si="886"/>
        <v>45181</v>
      </c>
      <c r="B703" s="100">
        <f t="shared" si="933"/>
        <v>1155.35375778</v>
      </c>
      <c r="C703" s="3">
        <f t="shared" si="897"/>
        <v>1144.73449342</v>
      </c>
      <c r="D703" s="104">
        <f t="shared" si="934"/>
        <v>1075.54</v>
      </c>
      <c r="E703" s="137">
        <f>IF(DAY(A702)=$A$5,VLOOKUP(A702,[1]A!$E$15:$G$200,3),E702)</f>
        <v>1076.626</v>
      </c>
      <c r="F703" s="105">
        <f t="shared" si="935"/>
        <v>45128</v>
      </c>
      <c r="G703" s="159">
        <f t="shared" si="936"/>
        <v>1.0097253472673984E-3</v>
      </c>
      <c r="H703" s="106">
        <f t="shared" si="887"/>
        <v>23</v>
      </c>
      <c r="I703" s="106">
        <f t="shared" si="888"/>
        <v>31</v>
      </c>
      <c r="J703" s="100">
        <f t="shared" si="889"/>
        <v>1.0007490535006565</v>
      </c>
      <c r="K703" s="3">
        <v>1</v>
      </c>
      <c r="L703" s="100">
        <f t="shared" si="937"/>
        <v>1.00074905</v>
      </c>
      <c r="M703" s="100">
        <f t="shared" si="938"/>
        <v>1145.59195679</v>
      </c>
      <c r="N703" s="24">
        <f t="shared" si="895"/>
        <v>0</v>
      </c>
      <c r="O703" s="99">
        <f t="shared" si="890"/>
        <v>0</v>
      </c>
      <c r="P703" s="100">
        <f t="shared" si="927"/>
        <v>0</v>
      </c>
      <c r="Q703" s="99">
        <f t="shared" si="891"/>
        <v>0.14710000000000001</v>
      </c>
      <c r="R703" s="8">
        <f t="shared" si="892"/>
        <v>1.008521185</v>
      </c>
      <c r="S703" s="100">
        <f t="shared" si="939"/>
        <v>9.7618009899999993</v>
      </c>
      <c r="T703" s="100">
        <f t="shared" si="893"/>
        <v>0</v>
      </c>
      <c r="U703" s="109" t="str">
        <f t="shared" ref="U703" si="957">U702</f>
        <v>J=</v>
      </c>
      <c r="V703" s="140">
        <f t="shared" si="930"/>
        <v>45189</v>
      </c>
      <c r="W703" s="4"/>
      <c r="X703" s="4"/>
      <c r="Y703" s="4"/>
      <c r="Z703" s="16"/>
      <c r="AD703" s="5"/>
    </row>
    <row r="704" spans="1:30" x14ac:dyDescent="0.2">
      <c r="A704" s="103">
        <f t="shared" si="886"/>
        <v>45182</v>
      </c>
      <c r="B704" s="100">
        <f t="shared" si="933"/>
        <v>1155.8176928999999</v>
      </c>
      <c r="C704" s="3">
        <f t="shared" si="897"/>
        <v>1144.73449342</v>
      </c>
      <c r="D704" s="104">
        <f t="shared" si="934"/>
        <v>1075.54</v>
      </c>
      <c r="E704" s="137">
        <f>IF(DAY(A703)=$A$5,VLOOKUP(A703,[1]A!$E$15:$G$200,3),E703)</f>
        <v>1076.626</v>
      </c>
      <c r="F704" s="105">
        <f t="shared" si="935"/>
        <v>45128</v>
      </c>
      <c r="G704" s="159">
        <f t="shared" si="936"/>
        <v>1.0097253472673984E-3</v>
      </c>
      <c r="H704" s="106">
        <f t="shared" si="887"/>
        <v>24</v>
      </c>
      <c r="I704" s="106">
        <f t="shared" si="888"/>
        <v>31</v>
      </c>
      <c r="J704" s="100">
        <f t="shared" si="889"/>
        <v>1.0007816337688633</v>
      </c>
      <c r="K704" s="3">
        <v>1</v>
      </c>
      <c r="L704" s="100">
        <f t="shared" si="937"/>
        <v>1.0007816300000001</v>
      </c>
      <c r="M704" s="100">
        <f t="shared" si="938"/>
        <v>1145.6292522399999</v>
      </c>
      <c r="N704" s="24">
        <f t="shared" si="895"/>
        <v>0</v>
      </c>
      <c r="O704" s="99">
        <f t="shared" si="890"/>
        <v>0</v>
      </c>
      <c r="P704" s="100">
        <f t="shared" si="927"/>
        <v>0</v>
      </c>
      <c r="Q704" s="99">
        <f t="shared" si="891"/>
        <v>0.14710000000000001</v>
      </c>
      <c r="R704" s="8">
        <f t="shared" si="892"/>
        <v>1.008893314</v>
      </c>
      <c r="S704" s="100">
        <f t="shared" si="939"/>
        <v>10.188440659999999</v>
      </c>
      <c r="T704" s="100">
        <f t="shared" si="893"/>
        <v>0</v>
      </c>
      <c r="U704" s="109" t="str">
        <f t="shared" ref="U704" si="958">U703</f>
        <v>J=</v>
      </c>
      <c r="V704" s="140">
        <f t="shared" si="930"/>
        <v>45189</v>
      </c>
      <c r="W704" s="4"/>
      <c r="X704" s="4"/>
      <c r="Y704" s="4"/>
      <c r="Z704" s="16"/>
      <c r="AD704" s="5"/>
    </row>
    <row r="705" spans="1:135" x14ac:dyDescent="0.2">
      <c r="A705" s="103">
        <f t="shared" si="886"/>
        <v>45183</v>
      </c>
      <c r="B705" s="100">
        <f t="shared" si="933"/>
        <v>1156.2818127400001</v>
      </c>
      <c r="C705" s="3">
        <f t="shared" si="897"/>
        <v>1144.73449342</v>
      </c>
      <c r="D705" s="104">
        <f t="shared" si="934"/>
        <v>1075.54</v>
      </c>
      <c r="E705" s="137">
        <f>IF(DAY(A704)=$A$5,VLOOKUP(A704,[1]A!$E$15:$G$200,3),E704)</f>
        <v>1076.626</v>
      </c>
      <c r="F705" s="105">
        <f t="shared" si="935"/>
        <v>45128</v>
      </c>
      <c r="G705" s="159">
        <f t="shared" si="936"/>
        <v>1.0097253472673984E-3</v>
      </c>
      <c r="H705" s="106">
        <f t="shared" si="887"/>
        <v>25</v>
      </c>
      <c r="I705" s="106">
        <f t="shared" si="888"/>
        <v>31</v>
      </c>
      <c r="J705" s="100">
        <f t="shared" si="889"/>
        <v>1.0008142150977495</v>
      </c>
      <c r="K705" s="3">
        <v>1</v>
      </c>
      <c r="L705" s="100">
        <f t="shared" si="937"/>
        <v>1.0008142099999999</v>
      </c>
      <c r="M705" s="100">
        <f t="shared" si="938"/>
        <v>1145.66654769</v>
      </c>
      <c r="N705" s="24">
        <f t="shared" si="895"/>
        <v>0</v>
      </c>
      <c r="O705" s="99">
        <f t="shared" si="890"/>
        <v>0</v>
      </c>
      <c r="P705" s="100">
        <f t="shared" si="927"/>
        <v>0</v>
      </c>
      <c r="Q705" s="99">
        <f t="shared" si="891"/>
        <v>0.14710000000000001</v>
      </c>
      <c r="R705" s="8">
        <f t="shared" si="892"/>
        <v>1.0092655800000001</v>
      </c>
      <c r="S705" s="100">
        <f t="shared" si="939"/>
        <v>10.61526505</v>
      </c>
      <c r="T705" s="100">
        <f t="shared" si="893"/>
        <v>0</v>
      </c>
      <c r="U705" s="109" t="str">
        <f t="shared" ref="U705" si="959">U704</f>
        <v>J=</v>
      </c>
      <c r="V705" s="140">
        <f t="shared" si="930"/>
        <v>45189</v>
      </c>
      <c r="W705" s="4"/>
      <c r="X705" s="4"/>
      <c r="Y705" s="4"/>
      <c r="Z705" s="16"/>
      <c r="AD705" s="5"/>
    </row>
    <row r="706" spans="1:135" x14ac:dyDescent="0.2">
      <c r="A706" s="103">
        <f t="shared" si="886"/>
        <v>45184</v>
      </c>
      <c r="B706" s="100">
        <f t="shared" si="933"/>
        <v>1156.7461184399999</v>
      </c>
      <c r="C706" s="3">
        <f t="shared" si="897"/>
        <v>1144.73449342</v>
      </c>
      <c r="D706" s="104">
        <f t="shared" si="934"/>
        <v>1075.54</v>
      </c>
      <c r="E706" s="137">
        <f>IF(DAY(A705)=$A$5,VLOOKUP(A705,[1]A!$E$15:$G$200,3),E705)</f>
        <v>1076.626</v>
      </c>
      <c r="F706" s="105">
        <f t="shared" si="935"/>
        <v>45128</v>
      </c>
      <c r="G706" s="159">
        <f t="shared" si="936"/>
        <v>1.0097253472673984E-3</v>
      </c>
      <c r="H706" s="106">
        <f t="shared" si="887"/>
        <v>26</v>
      </c>
      <c r="I706" s="106">
        <f t="shared" si="888"/>
        <v>31</v>
      </c>
      <c r="J706" s="100">
        <f t="shared" si="889"/>
        <v>1.0008467974873496</v>
      </c>
      <c r="K706" s="3">
        <v>1</v>
      </c>
      <c r="L706" s="100">
        <f t="shared" si="937"/>
        <v>1.00084679</v>
      </c>
      <c r="M706" s="100">
        <f t="shared" si="938"/>
        <v>1145.7038431399999</v>
      </c>
      <c r="N706" s="24">
        <f t="shared" si="895"/>
        <v>0</v>
      </c>
      <c r="O706" s="99">
        <f t="shared" si="890"/>
        <v>0</v>
      </c>
      <c r="P706" s="100">
        <f t="shared" si="927"/>
        <v>0</v>
      </c>
      <c r="Q706" s="99">
        <f t="shared" si="891"/>
        <v>0.14710000000000001</v>
      </c>
      <c r="R706" s="8">
        <f t="shared" si="892"/>
        <v>1.009637984</v>
      </c>
      <c r="S706" s="100">
        <f t="shared" si="939"/>
        <v>11.0422753</v>
      </c>
      <c r="T706" s="100">
        <f t="shared" si="893"/>
        <v>0</v>
      </c>
      <c r="U706" s="109" t="str">
        <f t="shared" ref="U706" si="960">U705</f>
        <v>J=</v>
      </c>
      <c r="V706" s="140">
        <f t="shared" si="930"/>
        <v>45189</v>
      </c>
      <c r="W706" s="4"/>
      <c r="X706" s="4"/>
      <c r="Y706" s="4"/>
      <c r="Z706" s="16"/>
      <c r="AD706" s="5"/>
    </row>
    <row r="707" spans="1:135" x14ac:dyDescent="0.2">
      <c r="A707" s="103">
        <f t="shared" si="886"/>
        <v>45185</v>
      </c>
      <c r="B707" s="100">
        <f t="shared" si="933"/>
        <v>1157.2106204500001</v>
      </c>
      <c r="C707" s="3">
        <f t="shared" si="897"/>
        <v>1144.73449342</v>
      </c>
      <c r="D707" s="104">
        <f t="shared" si="934"/>
        <v>1075.54</v>
      </c>
      <c r="E707" s="137">
        <f>IF(DAY(A706)=$A$5,VLOOKUP(A706,[1]A!$E$15:$G$200,3),E706)</f>
        <v>1076.626</v>
      </c>
      <c r="F707" s="105">
        <f t="shared" si="935"/>
        <v>45128</v>
      </c>
      <c r="G707" s="159">
        <f t="shared" si="936"/>
        <v>1.0097253472673984E-3</v>
      </c>
      <c r="H707" s="106">
        <f t="shared" si="887"/>
        <v>27</v>
      </c>
      <c r="I707" s="106">
        <f t="shared" si="888"/>
        <v>31</v>
      </c>
      <c r="J707" s="100">
        <f t="shared" si="889"/>
        <v>1.0008793809376981</v>
      </c>
      <c r="K707" s="3">
        <v>1</v>
      </c>
      <c r="L707" s="100">
        <f t="shared" si="937"/>
        <v>1.00087938</v>
      </c>
      <c r="M707" s="100">
        <f t="shared" si="938"/>
        <v>1145.74115003</v>
      </c>
      <c r="N707" s="24">
        <f t="shared" si="895"/>
        <v>0</v>
      </c>
      <c r="O707" s="99">
        <f t="shared" si="890"/>
        <v>0</v>
      </c>
      <c r="P707" s="100">
        <f t="shared" si="927"/>
        <v>0</v>
      </c>
      <c r="Q707" s="99">
        <f t="shared" si="891"/>
        <v>0.14710000000000001</v>
      </c>
      <c r="R707" s="8">
        <f t="shared" si="892"/>
        <v>1.010010525</v>
      </c>
      <c r="S707" s="100">
        <f t="shared" si="939"/>
        <v>11.46947042</v>
      </c>
      <c r="T707" s="100">
        <f t="shared" si="893"/>
        <v>0</v>
      </c>
      <c r="U707" s="109" t="str">
        <f t="shared" ref="U707" si="961">U706</f>
        <v>J=</v>
      </c>
      <c r="V707" s="140">
        <f t="shared" si="930"/>
        <v>45189</v>
      </c>
      <c r="W707" s="4"/>
      <c r="X707" s="4"/>
      <c r="Y707" s="4"/>
      <c r="Z707" s="16"/>
      <c r="AD707" s="5"/>
    </row>
    <row r="708" spans="1:135" x14ac:dyDescent="0.2">
      <c r="A708" s="103">
        <f t="shared" si="886"/>
        <v>45186</v>
      </c>
      <c r="B708" s="100">
        <f t="shared" si="933"/>
        <v>1157.67529567</v>
      </c>
      <c r="C708" s="3">
        <f t="shared" si="897"/>
        <v>1144.73449342</v>
      </c>
      <c r="D708" s="104">
        <f t="shared" si="934"/>
        <v>1075.54</v>
      </c>
      <c r="E708" s="137">
        <f>IF(DAY(A707)=$A$5,VLOOKUP(A707,[1]A!$E$15:$G$200,3),E707)</f>
        <v>1076.626</v>
      </c>
      <c r="F708" s="105">
        <f t="shared" si="935"/>
        <v>45128</v>
      </c>
      <c r="G708" s="159">
        <f t="shared" si="936"/>
        <v>1.0097253472673984E-3</v>
      </c>
      <c r="H708" s="106">
        <f t="shared" si="887"/>
        <v>28</v>
      </c>
      <c r="I708" s="106">
        <f t="shared" si="888"/>
        <v>31</v>
      </c>
      <c r="J708" s="100">
        <f t="shared" si="889"/>
        <v>1.0009119654488297</v>
      </c>
      <c r="K708" s="3">
        <v>1</v>
      </c>
      <c r="L708" s="100">
        <f t="shared" si="937"/>
        <v>1.00091196</v>
      </c>
      <c r="M708" s="100">
        <f t="shared" si="938"/>
        <v>1145.7784454800001</v>
      </c>
      <c r="N708" s="24">
        <f t="shared" si="895"/>
        <v>0</v>
      </c>
      <c r="O708" s="99">
        <f t="shared" si="890"/>
        <v>0</v>
      </c>
      <c r="P708" s="100">
        <f t="shared" si="927"/>
        <v>0</v>
      </c>
      <c r="Q708" s="99">
        <f t="shared" si="891"/>
        <v>0.14710000000000001</v>
      </c>
      <c r="R708" s="8">
        <f t="shared" si="892"/>
        <v>1.010383203</v>
      </c>
      <c r="S708" s="100">
        <f t="shared" si="939"/>
        <v>11.89685019</v>
      </c>
      <c r="T708" s="100">
        <f t="shared" si="893"/>
        <v>0</v>
      </c>
      <c r="U708" s="109" t="str">
        <f t="shared" ref="U708" si="962">U707</f>
        <v>J=</v>
      </c>
      <c r="V708" s="140">
        <f t="shared" si="930"/>
        <v>45189</v>
      </c>
      <c r="W708" s="4"/>
      <c r="X708" s="4"/>
      <c r="Y708" s="4"/>
      <c r="Z708" s="16"/>
      <c r="AD708" s="5"/>
    </row>
    <row r="709" spans="1:135" x14ac:dyDescent="0.2">
      <c r="A709" s="103">
        <f t="shared" si="886"/>
        <v>45187</v>
      </c>
      <c r="B709" s="100">
        <f t="shared" si="933"/>
        <v>1158.14016838</v>
      </c>
      <c r="C709" s="3">
        <f t="shared" si="897"/>
        <v>1144.73449342</v>
      </c>
      <c r="D709" s="104">
        <f t="shared" si="934"/>
        <v>1075.54</v>
      </c>
      <c r="E709" s="137">
        <f>IF(DAY(A708)=$A$5,VLOOKUP(A708,[1]A!$E$15:$G$200,3),E708)</f>
        <v>1076.626</v>
      </c>
      <c r="F709" s="105">
        <f t="shared" si="935"/>
        <v>45128</v>
      </c>
      <c r="G709" s="159">
        <f t="shared" si="936"/>
        <v>1.0097253472673984E-3</v>
      </c>
      <c r="H709" s="106">
        <f t="shared" si="887"/>
        <v>29</v>
      </c>
      <c r="I709" s="106">
        <f t="shared" si="888"/>
        <v>31</v>
      </c>
      <c r="J709" s="100">
        <f t="shared" si="889"/>
        <v>1.0009445510207786</v>
      </c>
      <c r="K709" s="3">
        <v>1</v>
      </c>
      <c r="L709" s="100">
        <f t="shared" si="937"/>
        <v>1.00094455</v>
      </c>
      <c r="M709" s="100">
        <f t="shared" si="938"/>
        <v>1145.81575238</v>
      </c>
      <c r="N709" s="24">
        <f t="shared" si="895"/>
        <v>0</v>
      </c>
      <c r="O709" s="99">
        <f t="shared" si="890"/>
        <v>0</v>
      </c>
      <c r="P709" s="100">
        <f t="shared" si="927"/>
        <v>0</v>
      </c>
      <c r="Q709" s="99">
        <f t="shared" si="891"/>
        <v>0.14710000000000001</v>
      </c>
      <c r="R709" s="8">
        <f t="shared" si="892"/>
        <v>1.010756019</v>
      </c>
      <c r="S709" s="100">
        <f t="shared" si="939"/>
        <v>12.324415999999999</v>
      </c>
      <c r="T709" s="100">
        <f t="shared" si="893"/>
        <v>0</v>
      </c>
      <c r="U709" s="109" t="str">
        <f t="shared" ref="U709" si="963">U708</f>
        <v>J=</v>
      </c>
      <c r="V709" s="140">
        <f t="shared" si="930"/>
        <v>45189</v>
      </c>
      <c r="W709" s="25"/>
      <c r="X709" s="4"/>
      <c r="Y709" s="4"/>
      <c r="Z709" s="18"/>
      <c r="AA709" s="14"/>
      <c r="AB709" s="14"/>
      <c r="AC709" s="14"/>
      <c r="AD709" s="15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</row>
    <row r="710" spans="1:135" x14ac:dyDescent="0.2">
      <c r="A710" s="103">
        <f t="shared" si="886"/>
        <v>45188</v>
      </c>
      <c r="B710" s="100">
        <f t="shared" si="933"/>
        <v>1158.60521546</v>
      </c>
      <c r="C710" s="3">
        <f t="shared" si="897"/>
        <v>1144.73449342</v>
      </c>
      <c r="D710" s="104">
        <f t="shared" si="934"/>
        <v>1075.54</v>
      </c>
      <c r="E710" s="137">
        <f>IF(DAY(A709)=$A$5,VLOOKUP(A709,[1]A!$E$15:$G$200,3),E709)</f>
        <v>1076.626</v>
      </c>
      <c r="F710" s="105">
        <f t="shared" si="935"/>
        <v>45128</v>
      </c>
      <c r="G710" s="159">
        <f t="shared" si="936"/>
        <v>1.0097253472673984E-3</v>
      </c>
      <c r="H710" s="106">
        <f t="shared" si="887"/>
        <v>30</v>
      </c>
      <c r="I710" s="106">
        <f t="shared" si="888"/>
        <v>31</v>
      </c>
      <c r="J710" s="100">
        <f t="shared" si="889"/>
        <v>1.0009771376535797</v>
      </c>
      <c r="K710" s="3">
        <v>1</v>
      </c>
      <c r="L710" s="100">
        <f t="shared" si="937"/>
        <v>1.0009771300000001</v>
      </c>
      <c r="M710" s="100">
        <f t="shared" si="938"/>
        <v>1145.8530478299999</v>
      </c>
      <c r="N710" s="24">
        <f t="shared" si="895"/>
        <v>0</v>
      </c>
      <c r="O710" s="99">
        <f t="shared" si="890"/>
        <v>0</v>
      </c>
      <c r="P710" s="100">
        <f t="shared" si="927"/>
        <v>0</v>
      </c>
      <c r="Q710" s="99">
        <f t="shared" si="891"/>
        <v>0.14710000000000001</v>
      </c>
      <c r="R710" s="8">
        <f t="shared" si="892"/>
        <v>1.0111289729999999</v>
      </c>
      <c r="S710" s="100">
        <f t="shared" si="939"/>
        <v>12.752167630000001</v>
      </c>
      <c r="T710" s="100">
        <f t="shared" si="893"/>
        <v>0</v>
      </c>
      <c r="U710" s="109" t="str">
        <f t="shared" ref="U710" si="964">U709</f>
        <v>J=</v>
      </c>
      <c r="V710" s="140">
        <f t="shared" si="930"/>
        <v>45189</v>
      </c>
      <c r="W710" s="4"/>
      <c r="X710" s="4"/>
      <c r="Y710" s="4"/>
      <c r="Z710" s="16"/>
      <c r="AD710" s="5"/>
    </row>
    <row r="711" spans="1:135" x14ac:dyDescent="0.2">
      <c r="A711" s="103">
        <f t="shared" si="886"/>
        <v>45189</v>
      </c>
      <c r="B711" s="100">
        <f t="shared" si="933"/>
        <v>1159.07045892</v>
      </c>
      <c r="C711" s="3">
        <f t="shared" si="897"/>
        <v>1144.73449342</v>
      </c>
      <c r="D711" s="104">
        <f t="shared" si="934"/>
        <v>1075.54</v>
      </c>
      <c r="E711" s="137">
        <f>IF(DAY(A710)=$A$5,VLOOKUP(A710,[1]A!$E$15:$G$200,3),E710)</f>
        <v>1076.626</v>
      </c>
      <c r="F711" s="105">
        <f t="shared" si="935"/>
        <v>45128</v>
      </c>
      <c r="G711" s="159">
        <f t="shared" si="936"/>
        <v>1.0097253472673984E-3</v>
      </c>
      <c r="H711" s="106">
        <f t="shared" si="887"/>
        <v>31</v>
      </c>
      <c r="I711" s="106">
        <f t="shared" si="888"/>
        <v>31</v>
      </c>
      <c r="J711" s="100">
        <f t="shared" si="889"/>
        <v>1.0010097253472674</v>
      </c>
      <c r="K711" s="3">
        <v>1</v>
      </c>
      <c r="L711" s="100">
        <f t="shared" si="937"/>
        <v>1.0010097200000001</v>
      </c>
      <c r="M711" s="100">
        <f t="shared" si="938"/>
        <v>1145.8903547299999</v>
      </c>
      <c r="N711" s="24">
        <f t="shared" si="895"/>
        <v>24</v>
      </c>
      <c r="O711" s="99">
        <f t="shared" si="890"/>
        <v>0</v>
      </c>
      <c r="P711" s="100">
        <f t="shared" si="927"/>
        <v>0</v>
      </c>
      <c r="Q711" s="99">
        <f t="shared" si="891"/>
        <v>0.14710000000000001</v>
      </c>
      <c r="R711" s="8">
        <f t="shared" si="892"/>
        <v>1.0115020640000001</v>
      </c>
      <c r="S711" s="100">
        <f t="shared" si="939"/>
        <v>13.18010419</v>
      </c>
      <c r="T711" s="100">
        <f t="shared" si="893"/>
        <v>13.18010419</v>
      </c>
      <c r="U711" s="109" t="str">
        <f t="shared" ref="U711" si="965">U710</f>
        <v>J=</v>
      </c>
      <c r="V711" s="140">
        <f t="shared" si="930"/>
        <v>45189</v>
      </c>
      <c r="W711" s="4"/>
      <c r="X711" s="4"/>
      <c r="Y711" s="4"/>
      <c r="Z711" s="16"/>
      <c r="AD711" s="5"/>
    </row>
    <row r="712" spans="1:135" x14ac:dyDescent="0.2">
      <c r="A712" s="103">
        <f t="shared" si="886"/>
        <v>45190</v>
      </c>
      <c r="B712" s="100">
        <f t="shared" si="933"/>
        <v>1146.3906024</v>
      </c>
      <c r="C712" s="3">
        <f t="shared" si="897"/>
        <v>1145.8903547299999</v>
      </c>
      <c r="D712" s="104">
        <f t="shared" si="934"/>
        <v>1076.626</v>
      </c>
      <c r="E712" s="137">
        <f>IF(DAY(A711)=$A$5,VLOOKUP(A711,[1]A!$E$15:$G$200,3),E711)</f>
        <v>1078.412</v>
      </c>
      <c r="F712" s="105">
        <f t="shared" si="935"/>
        <v>45159</v>
      </c>
      <c r="G712" s="159">
        <f t="shared" si="936"/>
        <v>1.6588861870325822E-3</v>
      </c>
      <c r="H712" s="106">
        <f t="shared" si="887"/>
        <v>1</v>
      </c>
      <c r="I712" s="106">
        <f t="shared" si="888"/>
        <v>30</v>
      </c>
      <c r="J712" s="100">
        <f t="shared" si="889"/>
        <v>1.0000552519181694</v>
      </c>
      <c r="K712" s="3">
        <v>1</v>
      </c>
      <c r="L712" s="100">
        <f t="shared" si="937"/>
        <v>1.00005525</v>
      </c>
      <c r="M712" s="100">
        <f t="shared" si="938"/>
        <v>1145.95366517</v>
      </c>
      <c r="N712" s="24">
        <f t="shared" si="895"/>
        <v>0</v>
      </c>
      <c r="O712" s="99">
        <f t="shared" si="890"/>
        <v>0</v>
      </c>
      <c r="P712" s="100">
        <f t="shared" si="927"/>
        <v>0</v>
      </c>
      <c r="Q712" s="99">
        <f t="shared" si="891"/>
        <v>0.14710000000000001</v>
      </c>
      <c r="R712" s="8">
        <f t="shared" si="892"/>
        <v>1.000381287</v>
      </c>
      <c r="S712" s="100">
        <f t="shared" si="939"/>
        <v>0.43693723000000001</v>
      </c>
      <c r="T712" s="100">
        <f t="shared" si="893"/>
        <v>0</v>
      </c>
      <c r="U712" s="109" t="str">
        <f t="shared" ref="U712" si="966">U711</f>
        <v>J=</v>
      </c>
      <c r="V712" s="140">
        <f t="shared" si="930"/>
        <v>45219</v>
      </c>
      <c r="W712" s="4"/>
      <c r="X712" s="4"/>
      <c r="Y712" s="4"/>
      <c r="Z712" s="16"/>
      <c r="AD712" s="5"/>
    </row>
    <row r="713" spans="1:135" x14ac:dyDescent="0.2">
      <c r="A713" s="103">
        <f t="shared" si="886"/>
        <v>45191</v>
      </c>
      <c r="B713" s="100">
        <f t="shared" si="933"/>
        <v>1146.89106453</v>
      </c>
      <c r="C713" s="3">
        <f t="shared" si="897"/>
        <v>1145.8903547299999</v>
      </c>
      <c r="D713" s="104">
        <f t="shared" si="934"/>
        <v>1076.626</v>
      </c>
      <c r="E713" s="137">
        <f>IF(DAY(A712)=$A$5,VLOOKUP(A712,[1]A!$E$15:$G$200,3),E712)</f>
        <v>1078.412</v>
      </c>
      <c r="F713" s="105">
        <f t="shared" si="935"/>
        <v>45159</v>
      </c>
      <c r="G713" s="159">
        <f t="shared" si="936"/>
        <v>1.6588861870325822E-3</v>
      </c>
      <c r="H713" s="106">
        <f t="shared" si="887"/>
        <v>2</v>
      </c>
      <c r="I713" s="106">
        <f t="shared" si="888"/>
        <v>30</v>
      </c>
      <c r="J713" s="100">
        <f t="shared" si="889"/>
        <v>1.0001105068891132</v>
      </c>
      <c r="K713" s="3">
        <v>1</v>
      </c>
      <c r="L713" s="100">
        <f t="shared" si="937"/>
        <v>1.0001104999999999</v>
      </c>
      <c r="M713" s="100">
        <f t="shared" si="938"/>
        <v>1146.0169756099999</v>
      </c>
      <c r="N713" s="24">
        <f t="shared" si="895"/>
        <v>0</v>
      </c>
      <c r="O713" s="99">
        <f t="shared" si="890"/>
        <v>0</v>
      </c>
      <c r="P713" s="100">
        <f t="shared" si="927"/>
        <v>0</v>
      </c>
      <c r="Q713" s="99">
        <f t="shared" si="891"/>
        <v>0.14710000000000001</v>
      </c>
      <c r="R713" s="8">
        <f t="shared" si="892"/>
        <v>1.0007627189999999</v>
      </c>
      <c r="S713" s="100">
        <f t="shared" si="939"/>
        <v>0.87408892000000005</v>
      </c>
      <c r="T713" s="100">
        <f t="shared" si="893"/>
        <v>0</v>
      </c>
      <c r="U713" s="109" t="str">
        <f t="shared" ref="U713" si="967">U712</f>
        <v>J=</v>
      </c>
      <c r="V713" s="140">
        <f t="shared" si="930"/>
        <v>45219</v>
      </c>
      <c r="W713" s="4"/>
      <c r="X713" s="4"/>
      <c r="Y713" s="4"/>
      <c r="Z713" s="16"/>
      <c r="AD713" s="5"/>
    </row>
    <row r="714" spans="1:135" x14ac:dyDescent="0.2">
      <c r="A714" s="103">
        <f t="shared" si="886"/>
        <v>45192</v>
      </c>
      <c r="B714" s="100">
        <f t="shared" si="933"/>
        <v>1147.3917526100001</v>
      </c>
      <c r="C714" s="3">
        <f t="shared" si="897"/>
        <v>1145.8903547299999</v>
      </c>
      <c r="D714" s="104">
        <f t="shared" si="934"/>
        <v>1076.626</v>
      </c>
      <c r="E714" s="137">
        <f>IF(DAY(A713)=$A$5,VLOOKUP(A713,[1]A!$E$15:$G$200,3),E713)</f>
        <v>1078.412</v>
      </c>
      <c r="F714" s="105">
        <f t="shared" si="935"/>
        <v>45159</v>
      </c>
      <c r="G714" s="159">
        <f t="shared" si="936"/>
        <v>1.6588861870325822E-3</v>
      </c>
      <c r="H714" s="106">
        <f t="shared" si="887"/>
        <v>3</v>
      </c>
      <c r="I714" s="106">
        <f t="shared" si="888"/>
        <v>30</v>
      </c>
      <c r="J714" s="100">
        <f t="shared" si="889"/>
        <v>1.000165764913</v>
      </c>
      <c r="K714" s="3">
        <v>1</v>
      </c>
      <c r="L714" s="100">
        <f t="shared" si="937"/>
        <v>1.00016576</v>
      </c>
      <c r="M714" s="100">
        <f t="shared" si="938"/>
        <v>1146.08029751</v>
      </c>
      <c r="N714" s="24">
        <f t="shared" si="895"/>
        <v>0</v>
      </c>
      <c r="O714" s="99">
        <f t="shared" si="890"/>
        <v>0</v>
      </c>
      <c r="P714" s="100">
        <f t="shared" si="927"/>
        <v>0</v>
      </c>
      <c r="Q714" s="99">
        <f t="shared" si="891"/>
        <v>0.14710000000000001</v>
      </c>
      <c r="R714" s="8">
        <f t="shared" si="892"/>
        <v>1.0011442960000001</v>
      </c>
      <c r="S714" s="100">
        <f t="shared" si="939"/>
        <v>1.3114551000000001</v>
      </c>
      <c r="T714" s="100">
        <f t="shared" si="893"/>
        <v>0</v>
      </c>
      <c r="U714" s="109" t="str">
        <f t="shared" ref="U714" si="968">U713</f>
        <v>J=</v>
      </c>
      <c r="V714" s="140">
        <f t="shared" si="930"/>
        <v>45219</v>
      </c>
      <c r="W714" s="4"/>
      <c r="X714" s="4"/>
      <c r="Y714" s="4"/>
      <c r="Z714" s="16"/>
      <c r="AD714" s="5"/>
    </row>
    <row r="715" spans="1:135" x14ac:dyDescent="0.2">
      <c r="A715" s="103">
        <f t="shared" ref="A715:A778" si="969">(A714+1)</f>
        <v>45193</v>
      </c>
      <c r="B715" s="100">
        <f t="shared" si="933"/>
        <v>1147.89265634</v>
      </c>
      <c r="C715" s="3">
        <f t="shared" si="897"/>
        <v>1145.8903547299999</v>
      </c>
      <c r="D715" s="104">
        <f t="shared" si="934"/>
        <v>1076.626</v>
      </c>
      <c r="E715" s="137">
        <f>IF(DAY(A714)=$A$5,VLOOKUP(A714,[1]A!$E$15:$G$200,3),E714)</f>
        <v>1078.412</v>
      </c>
      <c r="F715" s="105">
        <f t="shared" si="935"/>
        <v>45159</v>
      </c>
      <c r="G715" s="159">
        <f t="shared" si="936"/>
        <v>1.6588861870325822E-3</v>
      </c>
      <c r="H715" s="106">
        <f t="shared" ref="H715:H778" si="970">IF(A715&gt;A$7,IF(DAY(A715)=A$5+1,1,H714+1),0)</f>
        <v>4</v>
      </c>
      <c r="I715" s="106">
        <f t="shared" ref="I715:I778" si="971">IF(DAY(A715)=A$5+1,DAY(EOMONTH(A715,0)),I714)</f>
        <v>30</v>
      </c>
      <c r="J715" s="100">
        <f t="shared" ref="J715:J778" si="972">IF(E715&gt;D715,((E715/D715)^(H715/I715)),1)</f>
        <v>1.0002210259899986</v>
      </c>
      <c r="K715" s="3">
        <v>1</v>
      </c>
      <c r="L715" s="100">
        <f t="shared" si="937"/>
        <v>1.0002210199999999</v>
      </c>
      <c r="M715" s="100">
        <f t="shared" si="938"/>
        <v>1146.1436194099999</v>
      </c>
      <c r="N715" s="24">
        <f t="shared" si="895"/>
        <v>0</v>
      </c>
      <c r="O715" s="99">
        <f t="shared" ref="O715:O778" si="973">IF(N715&gt;0,VLOOKUP(N715,$X$10:$AD$62,7),0)</f>
        <v>0</v>
      </c>
      <c r="P715" s="100">
        <f t="shared" si="927"/>
        <v>0</v>
      </c>
      <c r="Q715" s="99">
        <f t="shared" ref="Q715:Q778" si="974">(Q714)</f>
        <v>0.14710000000000001</v>
      </c>
      <c r="R715" s="8">
        <f t="shared" ref="R715:R778" si="975">ROUND((1+Q715)^(30/360)^(H715/I715),9)</f>
        <v>1.0015260189999999</v>
      </c>
      <c r="S715" s="100">
        <f t="shared" si="939"/>
        <v>1.7490369299999999</v>
      </c>
      <c r="T715" s="100">
        <f t="shared" ref="T715:T778" si="976">IF(N715&gt;0,P715+S715,0)</f>
        <v>0</v>
      </c>
      <c r="U715" s="109" t="str">
        <f t="shared" ref="U715" si="977">U714</f>
        <v>J=</v>
      </c>
      <c r="V715" s="140">
        <f t="shared" si="930"/>
        <v>45219</v>
      </c>
      <c r="W715" s="4"/>
      <c r="X715" s="4"/>
      <c r="Y715" s="4"/>
      <c r="Z715" s="16"/>
      <c r="AD715" s="5"/>
    </row>
    <row r="716" spans="1:135" x14ac:dyDescent="0.2">
      <c r="A716" s="103">
        <f t="shared" si="969"/>
        <v>45194</v>
      </c>
      <c r="B716" s="100">
        <f t="shared" si="933"/>
        <v>1148.3937861100001</v>
      </c>
      <c r="C716" s="3">
        <f t="shared" si="897"/>
        <v>1145.8903547299999</v>
      </c>
      <c r="D716" s="104">
        <f t="shared" si="934"/>
        <v>1076.626</v>
      </c>
      <c r="E716" s="137">
        <f>IF(DAY(A715)=$A$5,VLOOKUP(A715,[1]A!$E$15:$G$200,3),E715)</f>
        <v>1078.412</v>
      </c>
      <c r="F716" s="105">
        <f t="shared" si="935"/>
        <v>45159</v>
      </c>
      <c r="G716" s="159">
        <f t="shared" si="936"/>
        <v>1.6588861870325822E-3</v>
      </c>
      <c r="H716" s="106">
        <f t="shared" si="970"/>
        <v>5</v>
      </c>
      <c r="I716" s="106">
        <f t="shared" si="971"/>
        <v>30</v>
      </c>
      <c r="J716" s="100">
        <f t="shared" si="972"/>
        <v>1.000276290120278</v>
      </c>
      <c r="K716" s="3">
        <v>1</v>
      </c>
      <c r="L716" s="100">
        <f t="shared" si="937"/>
        <v>1.00027629</v>
      </c>
      <c r="M716" s="100">
        <f t="shared" si="938"/>
        <v>1146.20695277</v>
      </c>
      <c r="N716" s="24">
        <f t="shared" ref="N716:N779" si="978">IF(DAY(A716)=A$5,VLOOKUP(A716,$Y$10:$AG$62,8),0)</f>
        <v>0</v>
      </c>
      <c r="O716" s="99">
        <f t="shared" si="973"/>
        <v>0</v>
      </c>
      <c r="P716" s="100">
        <f t="shared" si="927"/>
        <v>0</v>
      </c>
      <c r="Q716" s="99">
        <f t="shared" si="974"/>
        <v>0.14710000000000001</v>
      </c>
      <c r="R716" s="8">
        <f t="shared" si="975"/>
        <v>1.001907887</v>
      </c>
      <c r="S716" s="100">
        <f t="shared" si="939"/>
        <v>2.1868333400000002</v>
      </c>
      <c r="T716" s="100">
        <f t="shared" si="976"/>
        <v>0</v>
      </c>
      <c r="U716" s="109" t="str">
        <f t="shared" ref="U716" si="979">U715</f>
        <v>J=</v>
      </c>
      <c r="V716" s="140">
        <f t="shared" si="930"/>
        <v>45219</v>
      </c>
      <c r="W716" s="4"/>
      <c r="X716" s="4"/>
      <c r="Y716" s="4"/>
      <c r="Z716" s="16"/>
      <c r="AD716" s="5"/>
    </row>
    <row r="717" spans="1:135" x14ac:dyDescent="0.2">
      <c r="A717" s="103">
        <f t="shared" si="969"/>
        <v>45195</v>
      </c>
      <c r="B717" s="100">
        <f t="shared" si="933"/>
        <v>1148.8951201099999</v>
      </c>
      <c r="C717" s="3">
        <f t="shared" ref="C717:C780" si="980">IF(N716&gt;0,(M716-P716),C716)</f>
        <v>1145.8903547299999</v>
      </c>
      <c r="D717" s="104">
        <f t="shared" si="934"/>
        <v>1076.626</v>
      </c>
      <c r="E717" s="137">
        <f>IF(DAY(A716)=$A$5,VLOOKUP(A716,[1]A!$E$15:$G$200,3),E716)</f>
        <v>1078.412</v>
      </c>
      <c r="F717" s="105">
        <f t="shared" si="935"/>
        <v>45159</v>
      </c>
      <c r="G717" s="159">
        <f t="shared" si="936"/>
        <v>1.6588861870325822E-3</v>
      </c>
      <c r="H717" s="106">
        <f t="shared" si="970"/>
        <v>6</v>
      </c>
      <c r="I717" s="106">
        <f t="shared" si="971"/>
        <v>30</v>
      </c>
      <c r="J717" s="100">
        <f t="shared" si="972"/>
        <v>1.0003315573040064</v>
      </c>
      <c r="K717" s="3">
        <v>1</v>
      </c>
      <c r="L717" s="100">
        <f t="shared" si="937"/>
        <v>1.0003315500000001</v>
      </c>
      <c r="M717" s="100">
        <f t="shared" si="938"/>
        <v>1146.2702746699999</v>
      </c>
      <c r="N717" s="24">
        <f t="shared" si="978"/>
        <v>0</v>
      </c>
      <c r="O717" s="99">
        <f t="shared" si="973"/>
        <v>0</v>
      </c>
      <c r="P717" s="100">
        <f t="shared" si="927"/>
        <v>0</v>
      </c>
      <c r="Q717" s="99">
        <f t="shared" si="974"/>
        <v>0.14710000000000001</v>
      </c>
      <c r="R717" s="8">
        <f t="shared" si="975"/>
        <v>1.0022899009999999</v>
      </c>
      <c r="S717" s="100">
        <f t="shared" si="939"/>
        <v>2.6248454400000001</v>
      </c>
      <c r="T717" s="100">
        <f t="shared" si="976"/>
        <v>0</v>
      </c>
      <c r="U717" s="109" t="str">
        <f t="shared" ref="U717" si="981">U716</f>
        <v>J=</v>
      </c>
      <c r="V717" s="140">
        <f t="shared" si="930"/>
        <v>45219</v>
      </c>
      <c r="W717" s="4"/>
      <c r="X717" s="4"/>
      <c r="Y717" s="4"/>
      <c r="Z717" s="16"/>
      <c r="AD717" s="5"/>
    </row>
    <row r="718" spans="1:135" x14ac:dyDescent="0.2">
      <c r="A718" s="103">
        <f t="shared" si="969"/>
        <v>45196</v>
      </c>
      <c r="B718" s="100">
        <f t="shared" si="933"/>
        <v>1149.3966813500001</v>
      </c>
      <c r="C718" s="3">
        <f t="shared" si="980"/>
        <v>1145.8903547299999</v>
      </c>
      <c r="D718" s="104">
        <f t="shared" si="934"/>
        <v>1076.626</v>
      </c>
      <c r="E718" s="137">
        <f>IF(DAY(A717)=$A$5,VLOOKUP(A717,[1]A!$E$15:$G$200,3),E717)</f>
        <v>1078.412</v>
      </c>
      <c r="F718" s="105">
        <f t="shared" si="935"/>
        <v>45159</v>
      </c>
      <c r="G718" s="159">
        <f t="shared" si="936"/>
        <v>1.6588861870325822E-3</v>
      </c>
      <c r="H718" s="106">
        <f t="shared" si="970"/>
        <v>7</v>
      </c>
      <c r="I718" s="106">
        <f t="shared" si="971"/>
        <v>30</v>
      </c>
      <c r="J718" s="100">
        <f t="shared" si="972"/>
        <v>1.0003868275413528</v>
      </c>
      <c r="K718" s="3">
        <v>1</v>
      </c>
      <c r="L718" s="100">
        <f t="shared" si="937"/>
        <v>1.0003868199999999</v>
      </c>
      <c r="M718" s="100">
        <f t="shared" si="938"/>
        <v>1146.3336080300001</v>
      </c>
      <c r="N718" s="24">
        <f t="shared" si="978"/>
        <v>0</v>
      </c>
      <c r="O718" s="99">
        <f t="shared" si="973"/>
        <v>0</v>
      </c>
      <c r="P718" s="100">
        <f t="shared" si="927"/>
        <v>0</v>
      </c>
      <c r="Q718" s="99">
        <f t="shared" si="974"/>
        <v>0.14710000000000001</v>
      </c>
      <c r="R718" s="8">
        <f t="shared" si="975"/>
        <v>1.0026720609999999</v>
      </c>
      <c r="S718" s="100">
        <f t="shared" si="939"/>
        <v>3.06307332</v>
      </c>
      <c r="T718" s="100">
        <f t="shared" si="976"/>
        <v>0</v>
      </c>
      <c r="U718" s="109" t="str">
        <f t="shared" ref="U718" si="982">U717</f>
        <v>J=</v>
      </c>
      <c r="V718" s="140">
        <f t="shared" si="930"/>
        <v>45219</v>
      </c>
      <c r="W718" s="4"/>
      <c r="X718" s="4"/>
      <c r="Y718" s="4"/>
      <c r="Z718" s="16"/>
      <c r="AD718" s="5"/>
    </row>
    <row r="719" spans="1:135" x14ac:dyDescent="0.2">
      <c r="A719" s="103">
        <f t="shared" si="969"/>
        <v>45197</v>
      </c>
      <c r="B719" s="100">
        <f t="shared" si="933"/>
        <v>1149.8984698699999</v>
      </c>
      <c r="C719" s="3">
        <f t="shared" si="980"/>
        <v>1145.8903547299999</v>
      </c>
      <c r="D719" s="104">
        <f t="shared" si="934"/>
        <v>1076.626</v>
      </c>
      <c r="E719" s="137">
        <f>IF(DAY(A718)=$A$5,VLOOKUP(A718,[1]A!$E$15:$G$200,3),E718)</f>
        <v>1078.412</v>
      </c>
      <c r="F719" s="105">
        <f t="shared" si="935"/>
        <v>45159</v>
      </c>
      <c r="G719" s="159">
        <f t="shared" si="936"/>
        <v>1.6588861870325822E-3</v>
      </c>
      <c r="H719" s="106">
        <f t="shared" si="970"/>
        <v>8</v>
      </c>
      <c r="I719" s="106">
        <f t="shared" si="971"/>
        <v>30</v>
      </c>
      <c r="J719" s="100">
        <f t="shared" si="972"/>
        <v>1.0004421008324857</v>
      </c>
      <c r="K719" s="3">
        <v>1</v>
      </c>
      <c r="L719" s="100">
        <f t="shared" si="937"/>
        <v>1.0004420999999999</v>
      </c>
      <c r="M719" s="100">
        <f t="shared" si="938"/>
        <v>1146.3969528499999</v>
      </c>
      <c r="N719" s="24">
        <f t="shared" si="978"/>
        <v>0</v>
      </c>
      <c r="O719" s="99">
        <f t="shared" si="973"/>
        <v>0</v>
      </c>
      <c r="P719" s="100">
        <f t="shared" si="927"/>
        <v>0</v>
      </c>
      <c r="Q719" s="99">
        <f t="shared" si="974"/>
        <v>0.14710000000000001</v>
      </c>
      <c r="R719" s="8">
        <f t="shared" si="975"/>
        <v>1.0030543670000001</v>
      </c>
      <c r="S719" s="100">
        <f t="shared" si="939"/>
        <v>3.5015170200000001</v>
      </c>
      <c r="T719" s="100">
        <f t="shared" si="976"/>
        <v>0</v>
      </c>
      <c r="U719" s="109" t="str">
        <f t="shared" ref="U719" si="983">U718</f>
        <v>J=</v>
      </c>
      <c r="V719" s="140">
        <f t="shared" si="930"/>
        <v>45219</v>
      </c>
      <c r="W719" s="4"/>
      <c r="X719" s="4"/>
      <c r="Y719" s="4"/>
      <c r="Z719" s="16"/>
      <c r="AD719" s="5"/>
    </row>
    <row r="720" spans="1:135" x14ac:dyDescent="0.2">
      <c r="A720" s="103">
        <f t="shared" si="969"/>
        <v>45198</v>
      </c>
      <c r="B720" s="100">
        <f t="shared" si="933"/>
        <v>1150.40046155</v>
      </c>
      <c r="C720" s="3">
        <f t="shared" si="980"/>
        <v>1145.8903547299999</v>
      </c>
      <c r="D720" s="104">
        <f t="shared" si="934"/>
        <v>1076.626</v>
      </c>
      <c r="E720" s="137">
        <f>IF(DAY(A719)=$A$5,VLOOKUP(A719,[1]A!$E$15:$G$200,3),E719)</f>
        <v>1078.412</v>
      </c>
      <c r="F720" s="105">
        <f t="shared" si="935"/>
        <v>45159</v>
      </c>
      <c r="G720" s="159">
        <f t="shared" si="936"/>
        <v>1.6588861870325822E-3</v>
      </c>
      <c r="H720" s="106">
        <f t="shared" si="970"/>
        <v>9</v>
      </c>
      <c r="I720" s="106">
        <f t="shared" si="971"/>
        <v>30</v>
      </c>
      <c r="J720" s="100">
        <f t="shared" si="972"/>
        <v>1.000497377177574</v>
      </c>
      <c r="K720" s="3">
        <v>1</v>
      </c>
      <c r="L720" s="100">
        <f t="shared" si="937"/>
        <v>1.0004973699999999</v>
      </c>
      <c r="M720" s="100">
        <f t="shared" si="938"/>
        <v>1146.46028621</v>
      </c>
      <c r="N720" s="24">
        <f t="shared" si="978"/>
        <v>0</v>
      </c>
      <c r="O720" s="99">
        <f t="shared" si="973"/>
        <v>0</v>
      </c>
      <c r="P720" s="100">
        <f t="shared" si="927"/>
        <v>0</v>
      </c>
      <c r="Q720" s="99">
        <f t="shared" si="974"/>
        <v>0.14710000000000001</v>
      </c>
      <c r="R720" s="8">
        <f t="shared" si="975"/>
        <v>1.003436818</v>
      </c>
      <c r="S720" s="100">
        <f t="shared" si="939"/>
        <v>3.9401753400000001</v>
      </c>
      <c r="T720" s="100">
        <f t="shared" si="976"/>
        <v>0</v>
      </c>
      <c r="U720" s="109" t="str">
        <f t="shared" ref="U720" si="984">U719</f>
        <v>J=</v>
      </c>
      <c r="V720" s="140">
        <f t="shared" si="930"/>
        <v>45219</v>
      </c>
      <c r="W720" s="4"/>
      <c r="X720" s="4"/>
      <c r="Y720" s="4"/>
      <c r="Z720" s="16"/>
      <c r="AD720" s="5"/>
    </row>
    <row r="721" spans="1:30" x14ac:dyDescent="0.2">
      <c r="A721" s="103">
        <f t="shared" si="969"/>
        <v>45199</v>
      </c>
      <c r="B721" s="100">
        <f t="shared" si="933"/>
        <v>1150.9026805799999</v>
      </c>
      <c r="C721" s="3">
        <f t="shared" si="980"/>
        <v>1145.8903547299999</v>
      </c>
      <c r="D721" s="104">
        <f t="shared" si="934"/>
        <v>1076.626</v>
      </c>
      <c r="E721" s="137">
        <f>IF(DAY(A720)=$A$5,VLOOKUP(A720,[1]A!$E$15:$G$200,3),E720)</f>
        <v>1078.412</v>
      </c>
      <c r="F721" s="105">
        <f t="shared" si="935"/>
        <v>45159</v>
      </c>
      <c r="G721" s="159">
        <f t="shared" si="936"/>
        <v>1.6588861870325822E-3</v>
      </c>
      <c r="H721" s="106">
        <f t="shared" si="970"/>
        <v>10</v>
      </c>
      <c r="I721" s="106">
        <f t="shared" si="971"/>
        <v>30</v>
      </c>
      <c r="J721" s="100">
        <f t="shared" si="972"/>
        <v>1.0005526565767866</v>
      </c>
      <c r="K721" s="3">
        <v>1</v>
      </c>
      <c r="L721" s="100">
        <f t="shared" si="937"/>
        <v>1.0005526499999999</v>
      </c>
      <c r="M721" s="100">
        <f t="shared" si="938"/>
        <v>1146.5236310299999</v>
      </c>
      <c r="N721" s="24">
        <f t="shared" si="978"/>
        <v>0</v>
      </c>
      <c r="O721" s="99">
        <f t="shared" si="973"/>
        <v>0</v>
      </c>
      <c r="P721" s="100">
        <f t="shared" si="927"/>
        <v>0</v>
      </c>
      <c r="Q721" s="99">
        <f t="shared" si="974"/>
        <v>0.14710000000000001</v>
      </c>
      <c r="R721" s="8">
        <f t="shared" si="975"/>
        <v>1.0038194149999999</v>
      </c>
      <c r="S721" s="100">
        <f t="shared" si="939"/>
        <v>4.3790495500000004</v>
      </c>
      <c r="T721" s="100">
        <f t="shared" si="976"/>
        <v>0</v>
      </c>
      <c r="U721" s="109" t="str">
        <f t="shared" ref="U721" si="985">U720</f>
        <v>J=</v>
      </c>
      <c r="V721" s="140">
        <f t="shared" si="930"/>
        <v>45219</v>
      </c>
      <c r="W721" s="4"/>
      <c r="X721" s="4"/>
      <c r="Y721" s="4"/>
      <c r="Z721" s="16"/>
      <c r="AD721" s="5"/>
    </row>
    <row r="722" spans="1:30" x14ac:dyDescent="0.2">
      <c r="A722" s="103">
        <f t="shared" si="969"/>
        <v>45200</v>
      </c>
      <c r="B722" s="100">
        <f t="shared" si="933"/>
        <v>1151.4051154799999</v>
      </c>
      <c r="C722" s="3">
        <f t="shared" si="980"/>
        <v>1145.8903547299999</v>
      </c>
      <c r="D722" s="104">
        <f t="shared" si="934"/>
        <v>1076.626</v>
      </c>
      <c r="E722" s="137">
        <f>IF(DAY(A721)=$A$5,VLOOKUP(A721,[1]A!$E$15:$G$200,3),E721)</f>
        <v>1078.412</v>
      </c>
      <c r="F722" s="105">
        <f t="shared" si="935"/>
        <v>45159</v>
      </c>
      <c r="G722" s="159">
        <f t="shared" si="936"/>
        <v>1.6588861870325822E-3</v>
      </c>
      <c r="H722" s="106">
        <f t="shared" si="970"/>
        <v>11</v>
      </c>
      <c r="I722" s="106">
        <f t="shared" si="971"/>
        <v>30</v>
      </c>
      <c r="J722" s="100">
        <f t="shared" si="972"/>
        <v>1.0006079390302918</v>
      </c>
      <c r="K722" s="3">
        <v>1</v>
      </c>
      <c r="L722" s="100">
        <f t="shared" si="937"/>
        <v>1.0006079299999999</v>
      </c>
      <c r="M722" s="100">
        <f t="shared" si="938"/>
        <v>1146.58697585</v>
      </c>
      <c r="N722" s="24">
        <f t="shared" si="978"/>
        <v>0</v>
      </c>
      <c r="O722" s="99">
        <f t="shared" si="973"/>
        <v>0</v>
      </c>
      <c r="P722" s="100">
        <f t="shared" si="927"/>
        <v>0</v>
      </c>
      <c r="Q722" s="99">
        <f t="shared" si="974"/>
        <v>0.14710000000000001</v>
      </c>
      <c r="R722" s="8">
        <f t="shared" si="975"/>
        <v>1.004202158</v>
      </c>
      <c r="S722" s="100">
        <f t="shared" si="939"/>
        <v>4.8181396300000001</v>
      </c>
      <c r="T722" s="100">
        <f t="shared" si="976"/>
        <v>0</v>
      </c>
      <c r="U722" s="109" t="str">
        <f t="shared" ref="U722" si="986">U721</f>
        <v>J=</v>
      </c>
      <c r="V722" s="140">
        <f t="shared" si="930"/>
        <v>45219</v>
      </c>
      <c r="W722" s="4"/>
      <c r="X722" s="4"/>
      <c r="Y722" s="4"/>
      <c r="Z722" s="16"/>
      <c r="AD722" s="5"/>
    </row>
    <row r="723" spans="1:30" x14ac:dyDescent="0.2">
      <c r="A723" s="103">
        <f t="shared" si="969"/>
        <v>45201</v>
      </c>
      <c r="B723" s="100">
        <f t="shared" si="933"/>
        <v>1151.90777779</v>
      </c>
      <c r="C723" s="3">
        <f t="shared" si="980"/>
        <v>1145.8903547299999</v>
      </c>
      <c r="D723" s="104">
        <f t="shared" si="934"/>
        <v>1076.626</v>
      </c>
      <c r="E723" s="137">
        <f>IF(DAY(A722)=$A$5,VLOOKUP(A722,[1]A!$E$15:$G$200,3),E722)</f>
        <v>1078.412</v>
      </c>
      <c r="F723" s="105">
        <f t="shared" si="935"/>
        <v>45159</v>
      </c>
      <c r="G723" s="159">
        <f t="shared" si="936"/>
        <v>1.6588861870325822E-3</v>
      </c>
      <c r="H723" s="106">
        <f t="shared" si="970"/>
        <v>12</v>
      </c>
      <c r="I723" s="106">
        <f t="shared" si="971"/>
        <v>30</v>
      </c>
      <c r="J723" s="100">
        <f t="shared" si="972"/>
        <v>1.0006632245382587</v>
      </c>
      <c r="K723" s="3">
        <v>1</v>
      </c>
      <c r="L723" s="100">
        <f t="shared" si="937"/>
        <v>1.0006632200000001</v>
      </c>
      <c r="M723" s="100">
        <f t="shared" si="938"/>
        <v>1146.6503321299999</v>
      </c>
      <c r="N723" s="24">
        <f t="shared" si="978"/>
        <v>0</v>
      </c>
      <c r="O723" s="99">
        <f t="shared" si="973"/>
        <v>0</v>
      </c>
      <c r="P723" s="100">
        <f t="shared" si="927"/>
        <v>0</v>
      </c>
      <c r="Q723" s="99">
        <f t="shared" si="974"/>
        <v>0.14710000000000001</v>
      </c>
      <c r="R723" s="8">
        <f t="shared" si="975"/>
        <v>1.004585047</v>
      </c>
      <c r="S723" s="100">
        <f t="shared" si="939"/>
        <v>5.2574456600000001</v>
      </c>
      <c r="T723" s="100">
        <f t="shared" si="976"/>
        <v>0</v>
      </c>
      <c r="U723" s="109" t="str">
        <f t="shared" ref="U723" si="987">U722</f>
        <v>J=</v>
      </c>
      <c r="V723" s="140">
        <f t="shared" si="930"/>
        <v>45219</v>
      </c>
      <c r="W723" s="4"/>
      <c r="X723" s="4"/>
      <c r="Y723" s="4"/>
      <c r="Z723" s="16"/>
      <c r="AD723" s="5"/>
    </row>
    <row r="724" spans="1:30" x14ac:dyDescent="0.2">
      <c r="A724" s="103">
        <f t="shared" si="969"/>
        <v>45202</v>
      </c>
      <c r="B724" s="100">
        <f t="shared" si="933"/>
        <v>1152.4106548799998</v>
      </c>
      <c r="C724" s="3">
        <f t="shared" si="980"/>
        <v>1145.8903547299999</v>
      </c>
      <c r="D724" s="104">
        <f t="shared" si="934"/>
        <v>1076.626</v>
      </c>
      <c r="E724" s="137">
        <f>IF(DAY(A723)=$A$5,VLOOKUP(A723,[1]A!$E$15:$G$200,3),E723)</f>
        <v>1078.412</v>
      </c>
      <c r="F724" s="105">
        <f t="shared" si="935"/>
        <v>45159</v>
      </c>
      <c r="G724" s="159">
        <f t="shared" si="936"/>
        <v>1.6588861870325822E-3</v>
      </c>
      <c r="H724" s="106">
        <f t="shared" si="970"/>
        <v>13</v>
      </c>
      <c r="I724" s="106">
        <f t="shared" si="971"/>
        <v>30</v>
      </c>
      <c r="J724" s="100">
        <f t="shared" si="972"/>
        <v>1.0007185131008558</v>
      </c>
      <c r="K724" s="3">
        <v>1</v>
      </c>
      <c r="L724" s="100">
        <f t="shared" si="937"/>
        <v>1.00071851</v>
      </c>
      <c r="M724" s="100">
        <f t="shared" si="938"/>
        <v>1146.7136883999999</v>
      </c>
      <c r="N724" s="24">
        <f t="shared" si="978"/>
        <v>0</v>
      </c>
      <c r="O724" s="99">
        <f t="shared" si="973"/>
        <v>0</v>
      </c>
      <c r="P724" s="100">
        <f t="shared" si="927"/>
        <v>0</v>
      </c>
      <c r="Q724" s="99">
        <f t="shared" si="974"/>
        <v>0.14710000000000001</v>
      </c>
      <c r="R724" s="8">
        <f t="shared" si="975"/>
        <v>1.0049680809999999</v>
      </c>
      <c r="S724" s="100">
        <f t="shared" si="939"/>
        <v>5.6969664800000004</v>
      </c>
      <c r="T724" s="100">
        <f t="shared" si="976"/>
        <v>0</v>
      </c>
      <c r="U724" s="109" t="str">
        <f t="shared" ref="U724" si="988">U723</f>
        <v>J=</v>
      </c>
      <c r="V724" s="140">
        <f t="shared" si="930"/>
        <v>45219</v>
      </c>
      <c r="W724" s="4"/>
      <c r="X724" s="4"/>
      <c r="Y724" s="4"/>
      <c r="Z724" s="16"/>
      <c r="AD724" s="5"/>
    </row>
    <row r="725" spans="1:30" x14ac:dyDescent="0.2">
      <c r="A725" s="103">
        <f t="shared" si="969"/>
        <v>45203</v>
      </c>
      <c r="B725" s="100">
        <f t="shared" si="933"/>
        <v>1152.9137490999999</v>
      </c>
      <c r="C725" s="3">
        <f t="shared" si="980"/>
        <v>1145.8903547299999</v>
      </c>
      <c r="D725" s="104">
        <f t="shared" si="934"/>
        <v>1076.626</v>
      </c>
      <c r="E725" s="137">
        <f>IF(DAY(A724)=$A$5,VLOOKUP(A724,[1]A!$E$15:$G$200,3),E724)</f>
        <v>1078.412</v>
      </c>
      <c r="F725" s="105">
        <f t="shared" si="935"/>
        <v>45159</v>
      </c>
      <c r="G725" s="159">
        <f t="shared" si="936"/>
        <v>1.6588861870325822E-3</v>
      </c>
      <c r="H725" s="106">
        <f t="shared" si="970"/>
        <v>14</v>
      </c>
      <c r="I725" s="106">
        <f t="shared" si="971"/>
        <v>30</v>
      </c>
      <c r="J725" s="100">
        <f t="shared" si="972"/>
        <v>1.0007738047182522</v>
      </c>
      <c r="K725" s="3">
        <v>1</v>
      </c>
      <c r="L725" s="100">
        <f t="shared" si="937"/>
        <v>1.0007737999999999</v>
      </c>
      <c r="M725" s="100">
        <f t="shared" si="938"/>
        <v>1146.77704468</v>
      </c>
      <c r="N725" s="24">
        <f t="shared" si="978"/>
        <v>0</v>
      </c>
      <c r="O725" s="99">
        <f t="shared" si="973"/>
        <v>0</v>
      </c>
      <c r="P725" s="100">
        <f t="shared" si="927"/>
        <v>0</v>
      </c>
      <c r="Q725" s="99">
        <f t="shared" si="974"/>
        <v>0.14710000000000001</v>
      </c>
      <c r="R725" s="8">
        <f t="shared" si="975"/>
        <v>1.005351262</v>
      </c>
      <c r="S725" s="100">
        <f t="shared" si="939"/>
        <v>6.13670442</v>
      </c>
      <c r="T725" s="100">
        <f t="shared" si="976"/>
        <v>0</v>
      </c>
      <c r="U725" s="109" t="str">
        <f t="shared" ref="U725" si="989">U724</f>
        <v>J=</v>
      </c>
      <c r="V725" s="140">
        <f t="shared" si="930"/>
        <v>45219</v>
      </c>
      <c r="W725" s="4"/>
      <c r="X725" s="4"/>
      <c r="Y725" s="4"/>
      <c r="Z725" s="16"/>
      <c r="AD725" s="5"/>
    </row>
    <row r="726" spans="1:30" x14ac:dyDescent="0.2">
      <c r="A726" s="103">
        <f t="shared" si="969"/>
        <v>45204</v>
      </c>
      <c r="B726" s="100">
        <f t="shared" si="933"/>
        <v>1153.4170592999999</v>
      </c>
      <c r="C726" s="3">
        <f t="shared" si="980"/>
        <v>1145.8903547299999</v>
      </c>
      <c r="D726" s="104">
        <f t="shared" si="934"/>
        <v>1076.626</v>
      </c>
      <c r="E726" s="137">
        <f>IF(DAY(A725)=$A$5,VLOOKUP(A725,[1]A!$E$15:$G$200,3),E725)</f>
        <v>1078.412</v>
      </c>
      <c r="F726" s="105">
        <f t="shared" si="935"/>
        <v>45159</v>
      </c>
      <c r="G726" s="159">
        <f t="shared" si="936"/>
        <v>1.6588861870325822E-3</v>
      </c>
      <c r="H726" s="106">
        <f t="shared" si="970"/>
        <v>15</v>
      </c>
      <c r="I726" s="106">
        <f t="shared" si="971"/>
        <v>30</v>
      </c>
      <c r="J726" s="100">
        <f t="shared" si="972"/>
        <v>1.0008290993906166</v>
      </c>
      <c r="K726" s="3">
        <v>1</v>
      </c>
      <c r="L726" s="100">
        <f t="shared" si="937"/>
        <v>1.0008290900000001</v>
      </c>
      <c r="M726" s="100">
        <f t="shared" si="938"/>
        <v>1146.8404009599999</v>
      </c>
      <c r="N726" s="24">
        <f t="shared" si="978"/>
        <v>0</v>
      </c>
      <c r="O726" s="99">
        <f t="shared" si="973"/>
        <v>0</v>
      </c>
      <c r="P726" s="100">
        <f t="shared" si="927"/>
        <v>0</v>
      </c>
      <c r="Q726" s="99">
        <f t="shared" si="974"/>
        <v>0.14710000000000001</v>
      </c>
      <c r="R726" s="8">
        <f t="shared" si="975"/>
        <v>1.005734589</v>
      </c>
      <c r="S726" s="100">
        <f t="shared" si="939"/>
        <v>6.5766583399999998</v>
      </c>
      <c r="T726" s="100">
        <f t="shared" si="976"/>
        <v>0</v>
      </c>
      <c r="U726" s="109" t="str">
        <f t="shared" ref="U726" si="990">U725</f>
        <v>J=</v>
      </c>
      <c r="V726" s="140">
        <f t="shared" si="930"/>
        <v>45219</v>
      </c>
      <c r="W726" s="4"/>
      <c r="X726" s="4"/>
      <c r="Y726" s="4"/>
      <c r="Z726" s="16"/>
      <c r="AD726" s="5"/>
    </row>
    <row r="727" spans="1:30" x14ac:dyDescent="0.2">
      <c r="A727" s="103">
        <f t="shared" si="969"/>
        <v>45205</v>
      </c>
      <c r="B727" s="100">
        <f t="shared" si="933"/>
        <v>1153.9205970600001</v>
      </c>
      <c r="C727" s="3">
        <f t="shared" si="980"/>
        <v>1145.8903547299999</v>
      </c>
      <c r="D727" s="104">
        <f t="shared" si="934"/>
        <v>1076.626</v>
      </c>
      <c r="E727" s="137">
        <f>IF(DAY(A726)=$A$5,VLOOKUP(A726,[1]A!$E$15:$G$200,3),E726)</f>
        <v>1078.412</v>
      </c>
      <c r="F727" s="105">
        <f t="shared" si="935"/>
        <v>45159</v>
      </c>
      <c r="G727" s="159">
        <f t="shared" si="936"/>
        <v>1.6588861870325822E-3</v>
      </c>
      <c r="H727" s="106">
        <f t="shared" si="970"/>
        <v>16</v>
      </c>
      <c r="I727" s="106">
        <f t="shared" si="971"/>
        <v>30</v>
      </c>
      <c r="J727" s="100">
        <f t="shared" si="972"/>
        <v>1.0008843971181176</v>
      </c>
      <c r="K727" s="3">
        <v>1</v>
      </c>
      <c r="L727" s="100">
        <f t="shared" si="937"/>
        <v>1.00088439</v>
      </c>
      <c r="M727" s="100">
        <f t="shared" si="938"/>
        <v>1146.9037687</v>
      </c>
      <c r="N727" s="24">
        <f t="shared" si="978"/>
        <v>0</v>
      </c>
      <c r="O727" s="99">
        <f t="shared" si="973"/>
        <v>0</v>
      </c>
      <c r="P727" s="100">
        <f t="shared" si="927"/>
        <v>0</v>
      </c>
      <c r="Q727" s="99">
        <f t="shared" si="974"/>
        <v>0.14710000000000001</v>
      </c>
      <c r="R727" s="8">
        <f t="shared" si="975"/>
        <v>1.0061180620000001</v>
      </c>
      <c r="S727" s="100">
        <f t="shared" si="939"/>
        <v>7.0168283599999999</v>
      </c>
      <c r="T727" s="100">
        <f t="shared" si="976"/>
        <v>0</v>
      </c>
      <c r="U727" s="109" t="str">
        <f t="shared" ref="U727" si="991">U726</f>
        <v>J=</v>
      </c>
      <c r="V727" s="140">
        <f t="shared" si="930"/>
        <v>45219</v>
      </c>
      <c r="W727" s="4"/>
      <c r="X727" s="4"/>
      <c r="Y727" s="4"/>
      <c r="Z727" s="16"/>
      <c r="AD727" s="5"/>
    </row>
    <row r="728" spans="1:30" x14ac:dyDescent="0.2">
      <c r="A728" s="103">
        <f t="shared" si="969"/>
        <v>45206</v>
      </c>
      <c r="B728" s="100">
        <f t="shared" si="933"/>
        <v>1154.4243520099999</v>
      </c>
      <c r="C728" s="3">
        <f t="shared" si="980"/>
        <v>1145.8903547299999</v>
      </c>
      <c r="D728" s="104">
        <f t="shared" si="934"/>
        <v>1076.626</v>
      </c>
      <c r="E728" s="137">
        <f>IF(DAY(A727)=$A$5,VLOOKUP(A727,[1]A!$E$15:$G$200,3),E727)</f>
        <v>1078.412</v>
      </c>
      <c r="F728" s="105">
        <f t="shared" si="935"/>
        <v>45159</v>
      </c>
      <c r="G728" s="159">
        <f t="shared" si="936"/>
        <v>1.6588861870325822E-3</v>
      </c>
      <c r="H728" s="106">
        <f t="shared" si="970"/>
        <v>17</v>
      </c>
      <c r="I728" s="106">
        <f t="shared" si="971"/>
        <v>30</v>
      </c>
      <c r="J728" s="100">
        <f t="shared" si="972"/>
        <v>1.000939697900924</v>
      </c>
      <c r="K728" s="3">
        <v>1</v>
      </c>
      <c r="L728" s="100">
        <f t="shared" si="937"/>
        <v>1.00093969</v>
      </c>
      <c r="M728" s="100">
        <f t="shared" si="938"/>
        <v>1146.96713643</v>
      </c>
      <c r="N728" s="24">
        <f t="shared" si="978"/>
        <v>0</v>
      </c>
      <c r="O728" s="99">
        <f t="shared" si="973"/>
        <v>0</v>
      </c>
      <c r="P728" s="100">
        <f t="shared" si="927"/>
        <v>0</v>
      </c>
      <c r="Q728" s="99">
        <f t="shared" si="974"/>
        <v>0.14710000000000001</v>
      </c>
      <c r="R728" s="8">
        <f t="shared" si="975"/>
        <v>1.0065016819999999</v>
      </c>
      <c r="S728" s="100">
        <f t="shared" si="939"/>
        <v>7.4572155799999997</v>
      </c>
      <c r="T728" s="100">
        <f t="shared" si="976"/>
        <v>0</v>
      </c>
      <c r="U728" s="109" t="str">
        <f t="shared" ref="U728" si="992">U727</f>
        <v>J=</v>
      </c>
      <c r="V728" s="140">
        <f t="shared" si="930"/>
        <v>45219</v>
      </c>
      <c r="W728" s="4"/>
      <c r="X728" s="4"/>
      <c r="Y728" s="4"/>
      <c r="Z728" s="16"/>
      <c r="AD728" s="5"/>
    </row>
    <row r="729" spans="1:30" x14ac:dyDescent="0.2">
      <c r="A729" s="103">
        <f t="shared" si="969"/>
        <v>45207</v>
      </c>
      <c r="B729" s="100">
        <f t="shared" si="933"/>
        <v>1154.9283334500001</v>
      </c>
      <c r="C729" s="3">
        <f t="shared" si="980"/>
        <v>1145.8903547299999</v>
      </c>
      <c r="D729" s="104">
        <f t="shared" si="934"/>
        <v>1076.626</v>
      </c>
      <c r="E729" s="137">
        <f>IF(DAY(A728)=$A$5,VLOOKUP(A728,[1]A!$E$15:$G$200,3),E728)</f>
        <v>1078.412</v>
      </c>
      <c r="F729" s="105">
        <f t="shared" si="935"/>
        <v>45159</v>
      </c>
      <c r="G729" s="159">
        <f t="shared" si="936"/>
        <v>1.6588861870325822E-3</v>
      </c>
      <c r="H729" s="106">
        <f t="shared" si="970"/>
        <v>18</v>
      </c>
      <c r="I729" s="106">
        <f t="shared" si="971"/>
        <v>30</v>
      </c>
      <c r="J729" s="100">
        <f t="shared" si="972"/>
        <v>1.0009950017392049</v>
      </c>
      <c r="K729" s="3">
        <v>1</v>
      </c>
      <c r="L729" s="100">
        <f t="shared" si="937"/>
        <v>1.0009950000000001</v>
      </c>
      <c r="M729" s="100">
        <f t="shared" si="938"/>
        <v>1147.0305156300001</v>
      </c>
      <c r="N729" s="24">
        <f t="shared" si="978"/>
        <v>0</v>
      </c>
      <c r="O729" s="99">
        <f t="shared" si="973"/>
        <v>0</v>
      </c>
      <c r="P729" s="100">
        <f t="shared" si="927"/>
        <v>0</v>
      </c>
      <c r="Q729" s="99">
        <f t="shared" si="974"/>
        <v>0.14710000000000001</v>
      </c>
      <c r="R729" s="8">
        <f t="shared" si="975"/>
        <v>1.0068854469999999</v>
      </c>
      <c r="S729" s="100">
        <f t="shared" si="939"/>
        <v>7.8978178200000002</v>
      </c>
      <c r="T729" s="100">
        <f t="shared" si="976"/>
        <v>0</v>
      </c>
      <c r="U729" s="109" t="str">
        <f t="shared" ref="U729" si="993">U728</f>
        <v>J=</v>
      </c>
      <c r="V729" s="140">
        <f t="shared" si="930"/>
        <v>45219</v>
      </c>
      <c r="W729" s="4"/>
      <c r="X729" s="4"/>
      <c r="Y729" s="4"/>
      <c r="Z729" s="16"/>
      <c r="AD729" s="5"/>
    </row>
    <row r="730" spans="1:30" x14ac:dyDescent="0.2">
      <c r="A730" s="103">
        <f t="shared" si="969"/>
        <v>45208</v>
      </c>
      <c r="B730" s="100">
        <f t="shared" si="933"/>
        <v>1155.4325206000001</v>
      </c>
      <c r="C730" s="3">
        <f t="shared" si="980"/>
        <v>1145.8903547299999</v>
      </c>
      <c r="D730" s="104">
        <f t="shared" si="934"/>
        <v>1076.626</v>
      </c>
      <c r="E730" s="137">
        <f>IF(DAY(A729)=$A$5,VLOOKUP(A729,[1]A!$E$15:$G$200,3),E729)</f>
        <v>1078.412</v>
      </c>
      <c r="F730" s="105">
        <f t="shared" si="935"/>
        <v>45159</v>
      </c>
      <c r="G730" s="159">
        <f t="shared" si="936"/>
        <v>1.6588861870325822E-3</v>
      </c>
      <c r="H730" s="106">
        <f t="shared" si="970"/>
        <v>19</v>
      </c>
      <c r="I730" s="106">
        <f t="shared" si="971"/>
        <v>30</v>
      </c>
      <c r="J730" s="100">
        <f t="shared" si="972"/>
        <v>1.0010503086331288</v>
      </c>
      <c r="K730" s="3">
        <v>1</v>
      </c>
      <c r="L730" s="100">
        <f t="shared" si="937"/>
        <v>1.0010502999999999</v>
      </c>
      <c r="M730" s="100">
        <f t="shared" si="938"/>
        <v>1147.0938833600001</v>
      </c>
      <c r="N730" s="24">
        <f t="shared" si="978"/>
        <v>0</v>
      </c>
      <c r="O730" s="99">
        <f t="shared" si="973"/>
        <v>0</v>
      </c>
      <c r="P730" s="100">
        <f t="shared" si="927"/>
        <v>0</v>
      </c>
      <c r="Q730" s="99">
        <f t="shared" si="974"/>
        <v>0.14710000000000001</v>
      </c>
      <c r="R730" s="8">
        <f t="shared" si="975"/>
        <v>1.0072693589999999</v>
      </c>
      <c r="S730" s="100">
        <f t="shared" si="939"/>
        <v>8.3386372400000006</v>
      </c>
      <c r="T730" s="100">
        <f t="shared" si="976"/>
        <v>0</v>
      </c>
      <c r="U730" s="109" t="str">
        <f t="shared" ref="U730" si="994">U729</f>
        <v>J=</v>
      </c>
      <c r="V730" s="140">
        <f t="shared" si="930"/>
        <v>45219</v>
      </c>
      <c r="W730" s="4"/>
      <c r="X730" s="4"/>
      <c r="Y730" s="4"/>
      <c r="Z730" s="16"/>
      <c r="AD730" s="5"/>
    </row>
    <row r="731" spans="1:30" x14ac:dyDescent="0.2">
      <c r="A731" s="103">
        <f t="shared" si="969"/>
        <v>45209</v>
      </c>
      <c r="B731" s="100">
        <f t="shared" si="933"/>
        <v>1155.9369365999999</v>
      </c>
      <c r="C731" s="3">
        <f t="shared" si="980"/>
        <v>1145.8903547299999</v>
      </c>
      <c r="D731" s="104">
        <f t="shared" si="934"/>
        <v>1076.626</v>
      </c>
      <c r="E731" s="137">
        <f>IF(DAY(A730)=$A$5,VLOOKUP(A730,[1]A!$E$15:$G$200,3),E730)</f>
        <v>1078.412</v>
      </c>
      <c r="F731" s="105">
        <f t="shared" si="935"/>
        <v>45159</v>
      </c>
      <c r="G731" s="159">
        <f t="shared" si="936"/>
        <v>1.6588861870325822E-3</v>
      </c>
      <c r="H731" s="106">
        <f t="shared" si="970"/>
        <v>20</v>
      </c>
      <c r="I731" s="106">
        <f t="shared" si="971"/>
        <v>30</v>
      </c>
      <c r="J731" s="100">
        <f t="shared" si="972"/>
        <v>1.0011056185828648</v>
      </c>
      <c r="K731" s="3">
        <v>1</v>
      </c>
      <c r="L731" s="100">
        <f t="shared" si="937"/>
        <v>1.00110561</v>
      </c>
      <c r="M731" s="100">
        <f t="shared" si="938"/>
        <v>1147.1572625599999</v>
      </c>
      <c r="N731" s="24">
        <f t="shared" si="978"/>
        <v>0</v>
      </c>
      <c r="O731" s="99">
        <f t="shared" si="973"/>
        <v>0</v>
      </c>
      <c r="P731" s="100">
        <f t="shared" si="927"/>
        <v>0</v>
      </c>
      <c r="Q731" s="99">
        <f t="shared" si="974"/>
        <v>0.14710000000000001</v>
      </c>
      <c r="R731" s="8">
        <f t="shared" si="975"/>
        <v>1.0076534180000001</v>
      </c>
      <c r="S731" s="100">
        <f t="shared" si="939"/>
        <v>8.7796740399999997</v>
      </c>
      <c r="T731" s="100">
        <f t="shared" si="976"/>
        <v>0</v>
      </c>
      <c r="U731" s="109" t="str">
        <f t="shared" ref="U731" si="995">U730</f>
        <v>J=</v>
      </c>
      <c r="V731" s="140">
        <f t="shared" si="930"/>
        <v>45219</v>
      </c>
      <c r="W731" s="4"/>
      <c r="X731" s="4"/>
      <c r="Y731" s="4"/>
      <c r="Z731" s="16"/>
      <c r="AD731" s="5"/>
    </row>
    <row r="732" spans="1:30" x14ac:dyDescent="0.2">
      <c r="A732" s="103">
        <f t="shared" si="969"/>
        <v>45210</v>
      </c>
      <c r="B732" s="100">
        <f t="shared" si="933"/>
        <v>1156.4415791699998</v>
      </c>
      <c r="C732" s="3">
        <f t="shared" si="980"/>
        <v>1145.8903547299999</v>
      </c>
      <c r="D732" s="104">
        <f t="shared" si="934"/>
        <v>1076.626</v>
      </c>
      <c r="E732" s="137">
        <f>IF(DAY(A731)=$A$5,VLOOKUP(A731,[1]A!$E$15:$G$200,3),E731)</f>
        <v>1078.412</v>
      </c>
      <c r="F732" s="105">
        <f t="shared" si="935"/>
        <v>45159</v>
      </c>
      <c r="G732" s="159">
        <f t="shared" si="936"/>
        <v>1.6588861870325822E-3</v>
      </c>
      <c r="H732" s="106">
        <f t="shared" si="970"/>
        <v>21</v>
      </c>
      <c r="I732" s="106">
        <f t="shared" si="971"/>
        <v>30</v>
      </c>
      <c r="J732" s="100">
        <f t="shared" si="972"/>
        <v>1.0011609315885817</v>
      </c>
      <c r="K732" s="3">
        <v>1</v>
      </c>
      <c r="L732" s="100">
        <f t="shared" si="937"/>
        <v>1.0011609299999999</v>
      </c>
      <c r="M732" s="100">
        <f t="shared" si="938"/>
        <v>1147.2206532099999</v>
      </c>
      <c r="N732" s="24">
        <f t="shared" si="978"/>
        <v>0</v>
      </c>
      <c r="O732" s="99">
        <f t="shared" si="973"/>
        <v>0</v>
      </c>
      <c r="P732" s="100">
        <f t="shared" si="927"/>
        <v>0</v>
      </c>
      <c r="Q732" s="99">
        <f t="shared" si="974"/>
        <v>0.14710000000000001</v>
      </c>
      <c r="R732" s="8">
        <f t="shared" si="975"/>
        <v>1.008037622</v>
      </c>
      <c r="S732" s="100">
        <f t="shared" si="939"/>
        <v>9.2209259600000006</v>
      </c>
      <c r="T732" s="100">
        <f t="shared" si="976"/>
        <v>0</v>
      </c>
      <c r="U732" s="109" t="str">
        <f t="shared" ref="U732" si="996">U731</f>
        <v>J=</v>
      </c>
      <c r="V732" s="140">
        <f t="shared" si="930"/>
        <v>45219</v>
      </c>
      <c r="W732" s="4"/>
      <c r="X732" s="4"/>
      <c r="Y732" s="4"/>
      <c r="Z732" s="16"/>
      <c r="AD732" s="5"/>
    </row>
    <row r="733" spans="1:30" x14ac:dyDescent="0.2">
      <c r="A733" s="103">
        <f t="shared" si="969"/>
        <v>45211</v>
      </c>
      <c r="B733" s="100">
        <f t="shared" si="933"/>
        <v>1156.9464287000001</v>
      </c>
      <c r="C733" s="3">
        <f t="shared" si="980"/>
        <v>1145.8903547299999</v>
      </c>
      <c r="D733" s="104">
        <f t="shared" si="934"/>
        <v>1076.626</v>
      </c>
      <c r="E733" s="137">
        <f>IF(DAY(A732)=$A$5,VLOOKUP(A732,[1]A!$E$15:$G$200,3),E732)</f>
        <v>1078.412</v>
      </c>
      <c r="F733" s="105">
        <f t="shared" si="935"/>
        <v>45159</v>
      </c>
      <c r="G733" s="159">
        <f t="shared" si="936"/>
        <v>1.6588861870325822E-3</v>
      </c>
      <c r="H733" s="106">
        <f t="shared" si="970"/>
        <v>22</v>
      </c>
      <c r="I733" s="106">
        <f t="shared" si="971"/>
        <v>30</v>
      </c>
      <c r="J733" s="100">
        <f t="shared" si="972"/>
        <v>1.001216247650448</v>
      </c>
      <c r="K733" s="3">
        <v>1</v>
      </c>
      <c r="L733" s="100">
        <f t="shared" si="937"/>
        <v>1.00121624</v>
      </c>
      <c r="M733" s="100">
        <f t="shared" si="938"/>
        <v>1147.28403241</v>
      </c>
      <c r="N733" s="24">
        <f t="shared" si="978"/>
        <v>0</v>
      </c>
      <c r="O733" s="99">
        <f t="shared" si="973"/>
        <v>0</v>
      </c>
      <c r="P733" s="100">
        <f t="shared" si="927"/>
        <v>0</v>
      </c>
      <c r="Q733" s="99">
        <f t="shared" si="974"/>
        <v>0.14710000000000001</v>
      </c>
      <c r="R733" s="8">
        <f t="shared" si="975"/>
        <v>1.008421974</v>
      </c>
      <c r="S733" s="100">
        <f t="shared" si="939"/>
        <v>9.6623962900000002</v>
      </c>
      <c r="T733" s="100">
        <f t="shared" si="976"/>
        <v>0</v>
      </c>
      <c r="U733" s="109" t="str">
        <f t="shared" ref="U733" si="997">U732</f>
        <v>J=</v>
      </c>
      <c r="V733" s="140">
        <f t="shared" si="930"/>
        <v>45219</v>
      </c>
      <c r="W733" s="4"/>
      <c r="X733" s="4"/>
      <c r="Y733" s="4"/>
      <c r="Z733" s="16"/>
      <c r="AD733" s="5"/>
    </row>
    <row r="734" spans="1:30" x14ac:dyDescent="0.2">
      <c r="A734" s="103">
        <f t="shared" si="969"/>
        <v>45212</v>
      </c>
      <c r="B734" s="100">
        <f t="shared" si="933"/>
        <v>1157.4515048599999</v>
      </c>
      <c r="C734" s="3">
        <f t="shared" si="980"/>
        <v>1145.8903547299999</v>
      </c>
      <c r="D734" s="104">
        <f t="shared" si="934"/>
        <v>1076.626</v>
      </c>
      <c r="E734" s="137">
        <f>IF(DAY(A733)=$A$5,VLOOKUP(A733,[1]A!$E$15:$G$200,3),E733)</f>
        <v>1078.412</v>
      </c>
      <c r="F734" s="105">
        <f t="shared" si="935"/>
        <v>45159</v>
      </c>
      <c r="G734" s="159">
        <f t="shared" si="936"/>
        <v>1.6588861870325822E-3</v>
      </c>
      <c r="H734" s="106">
        <f t="shared" si="970"/>
        <v>23</v>
      </c>
      <c r="I734" s="106">
        <f t="shared" si="971"/>
        <v>30</v>
      </c>
      <c r="J734" s="100">
        <f t="shared" si="972"/>
        <v>1.0012715667686332</v>
      </c>
      <c r="K734" s="3">
        <v>1</v>
      </c>
      <c r="L734" s="100">
        <f t="shared" si="937"/>
        <v>1.0012715599999999</v>
      </c>
      <c r="M734" s="100">
        <f t="shared" si="938"/>
        <v>1147.34742306</v>
      </c>
      <c r="N734" s="24">
        <f t="shared" si="978"/>
        <v>0</v>
      </c>
      <c r="O734" s="99">
        <f t="shared" si="973"/>
        <v>0</v>
      </c>
      <c r="P734" s="100">
        <f t="shared" si="927"/>
        <v>0</v>
      </c>
      <c r="Q734" s="99">
        <f t="shared" si="974"/>
        <v>0.14710000000000001</v>
      </c>
      <c r="R734" s="8">
        <f t="shared" si="975"/>
        <v>1.008806471</v>
      </c>
      <c r="S734" s="100">
        <f t="shared" si="939"/>
        <v>10.104081799999999</v>
      </c>
      <c r="T734" s="100">
        <f t="shared" si="976"/>
        <v>0</v>
      </c>
      <c r="U734" s="109" t="str">
        <f t="shared" ref="U734" si="998">U733</f>
        <v>J=</v>
      </c>
      <c r="V734" s="140">
        <f t="shared" si="930"/>
        <v>45219</v>
      </c>
      <c r="W734" s="4"/>
      <c r="X734" s="4"/>
      <c r="Y734" s="4"/>
      <c r="Z734" s="16"/>
      <c r="AD734" s="5"/>
    </row>
    <row r="735" spans="1:30" x14ac:dyDescent="0.2">
      <c r="A735" s="103">
        <f t="shared" si="969"/>
        <v>45213</v>
      </c>
      <c r="B735" s="100">
        <f t="shared" si="933"/>
        <v>1157.9567996000001</v>
      </c>
      <c r="C735" s="3">
        <f t="shared" si="980"/>
        <v>1145.8903547299999</v>
      </c>
      <c r="D735" s="104">
        <f t="shared" si="934"/>
        <v>1076.626</v>
      </c>
      <c r="E735" s="137">
        <f>IF(DAY(A734)=$A$5,VLOOKUP(A734,[1]A!$E$15:$G$200,3),E734)</f>
        <v>1078.412</v>
      </c>
      <c r="F735" s="105">
        <f t="shared" si="935"/>
        <v>45159</v>
      </c>
      <c r="G735" s="159">
        <f t="shared" si="936"/>
        <v>1.6588861870325822E-3</v>
      </c>
      <c r="H735" s="106">
        <f t="shared" si="970"/>
        <v>24</v>
      </c>
      <c r="I735" s="106">
        <f t="shared" si="971"/>
        <v>30</v>
      </c>
      <c r="J735" s="100">
        <f t="shared" si="972"/>
        <v>1.0013268889433053</v>
      </c>
      <c r="K735" s="3">
        <v>1</v>
      </c>
      <c r="L735" s="100">
        <f t="shared" si="937"/>
        <v>1.0013268799999999</v>
      </c>
      <c r="M735" s="100">
        <f t="shared" si="938"/>
        <v>1147.4108137200001</v>
      </c>
      <c r="N735" s="24">
        <f t="shared" si="978"/>
        <v>0</v>
      </c>
      <c r="O735" s="99">
        <f t="shared" si="973"/>
        <v>0</v>
      </c>
      <c r="P735" s="100">
        <f t="shared" si="927"/>
        <v>0</v>
      </c>
      <c r="Q735" s="99">
        <f t="shared" si="974"/>
        <v>0.14710000000000001</v>
      </c>
      <c r="R735" s="8">
        <f t="shared" si="975"/>
        <v>1.009191116</v>
      </c>
      <c r="S735" s="100">
        <f t="shared" si="939"/>
        <v>10.54598588</v>
      </c>
      <c r="T735" s="100">
        <f t="shared" si="976"/>
        <v>0</v>
      </c>
      <c r="U735" s="109" t="str">
        <f t="shared" ref="U735" si="999">U734</f>
        <v>J=</v>
      </c>
      <c r="V735" s="140">
        <f t="shared" si="930"/>
        <v>45219</v>
      </c>
      <c r="W735" s="4"/>
      <c r="X735" s="4"/>
      <c r="Y735" s="4"/>
      <c r="Z735" s="16"/>
      <c r="AD735" s="5"/>
    </row>
    <row r="736" spans="1:30" x14ac:dyDescent="0.2">
      <c r="A736" s="103">
        <f t="shared" si="969"/>
        <v>45214</v>
      </c>
      <c r="B736" s="100">
        <f t="shared" si="933"/>
        <v>1158.4623222</v>
      </c>
      <c r="C736" s="3">
        <f t="shared" si="980"/>
        <v>1145.8903547299999</v>
      </c>
      <c r="D736" s="104">
        <f t="shared" si="934"/>
        <v>1076.626</v>
      </c>
      <c r="E736" s="137">
        <f>IF(DAY(A735)=$A$5,VLOOKUP(A735,[1]A!$E$15:$G$200,3),E735)</f>
        <v>1078.412</v>
      </c>
      <c r="F736" s="105">
        <f t="shared" si="935"/>
        <v>45159</v>
      </c>
      <c r="G736" s="159">
        <f t="shared" si="936"/>
        <v>1.6588861870325822E-3</v>
      </c>
      <c r="H736" s="106">
        <f t="shared" si="970"/>
        <v>25</v>
      </c>
      <c r="I736" s="106">
        <f t="shared" si="971"/>
        <v>30</v>
      </c>
      <c r="J736" s="100">
        <f t="shared" si="972"/>
        <v>1.001382214174634</v>
      </c>
      <c r="K736" s="3">
        <v>1</v>
      </c>
      <c r="L736" s="100">
        <f t="shared" si="937"/>
        <v>1.0013822100000001</v>
      </c>
      <c r="M736" s="100">
        <f t="shared" si="938"/>
        <v>1147.47421583</v>
      </c>
      <c r="N736" s="24">
        <f t="shared" si="978"/>
        <v>0</v>
      </c>
      <c r="O736" s="99">
        <f t="shared" si="973"/>
        <v>0</v>
      </c>
      <c r="P736" s="100">
        <f t="shared" si="927"/>
        <v>0</v>
      </c>
      <c r="Q736" s="99">
        <f t="shared" si="974"/>
        <v>0.14710000000000001</v>
      </c>
      <c r="R736" s="8">
        <f t="shared" si="975"/>
        <v>1.0095759070000001</v>
      </c>
      <c r="S736" s="100">
        <f t="shared" si="939"/>
        <v>10.988106370000001</v>
      </c>
      <c r="T736" s="100">
        <f t="shared" si="976"/>
        <v>0</v>
      </c>
      <c r="U736" s="109" t="str">
        <f t="shared" ref="U736" si="1000">U735</f>
        <v>J=</v>
      </c>
      <c r="V736" s="140">
        <f t="shared" si="930"/>
        <v>45219</v>
      </c>
      <c r="W736" s="4"/>
      <c r="X736" s="4"/>
      <c r="Y736" s="4"/>
      <c r="Z736" s="16"/>
      <c r="AD736" s="5"/>
    </row>
    <row r="737" spans="1:135" x14ac:dyDescent="0.2">
      <c r="A737" s="103">
        <f t="shared" si="969"/>
        <v>45215</v>
      </c>
      <c r="B737" s="100">
        <f t="shared" si="933"/>
        <v>1158.9680622899998</v>
      </c>
      <c r="C737" s="3">
        <f t="shared" si="980"/>
        <v>1145.8903547299999</v>
      </c>
      <c r="D737" s="104">
        <f t="shared" si="934"/>
        <v>1076.626</v>
      </c>
      <c r="E737" s="137">
        <f>IF(DAY(A736)=$A$5,VLOOKUP(A736,[1]A!$E$15:$G$200,3),E736)</f>
        <v>1078.412</v>
      </c>
      <c r="F737" s="105">
        <f t="shared" si="935"/>
        <v>45159</v>
      </c>
      <c r="G737" s="159">
        <f t="shared" si="936"/>
        <v>1.6588861870325822E-3</v>
      </c>
      <c r="H737" s="106">
        <f t="shared" si="970"/>
        <v>26</v>
      </c>
      <c r="I737" s="106">
        <f t="shared" si="971"/>
        <v>30</v>
      </c>
      <c r="J737" s="100">
        <f t="shared" si="972"/>
        <v>1.0014375424627879</v>
      </c>
      <c r="K737" s="3">
        <v>1</v>
      </c>
      <c r="L737" s="100">
        <f t="shared" si="937"/>
        <v>1.00143754</v>
      </c>
      <c r="M737" s="100">
        <f t="shared" si="938"/>
        <v>1147.5376179499999</v>
      </c>
      <c r="N737" s="24">
        <f t="shared" si="978"/>
        <v>0</v>
      </c>
      <c r="O737" s="99">
        <f t="shared" si="973"/>
        <v>0</v>
      </c>
      <c r="P737" s="100">
        <f t="shared" si="927"/>
        <v>0</v>
      </c>
      <c r="Q737" s="99">
        <f t="shared" si="974"/>
        <v>0.14710000000000001</v>
      </c>
      <c r="R737" s="8">
        <f t="shared" si="975"/>
        <v>1.0099608449999999</v>
      </c>
      <c r="S737" s="100">
        <f t="shared" si="939"/>
        <v>11.430444339999999</v>
      </c>
      <c r="T737" s="100">
        <f t="shared" si="976"/>
        <v>0</v>
      </c>
      <c r="U737" s="109" t="str">
        <f t="shared" ref="U737" si="1001">U736</f>
        <v>J=</v>
      </c>
      <c r="V737" s="140">
        <f t="shared" si="930"/>
        <v>45219</v>
      </c>
      <c r="W737" s="4"/>
      <c r="X737" s="4"/>
      <c r="Y737" s="4"/>
      <c r="Z737" s="16"/>
      <c r="AD737" s="5"/>
    </row>
    <row r="738" spans="1:135" x14ac:dyDescent="0.2">
      <c r="A738" s="103">
        <f t="shared" si="969"/>
        <v>45216</v>
      </c>
      <c r="B738" s="100">
        <f t="shared" si="933"/>
        <v>1159.4740187300001</v>
      </c>
      <c r="C738" s="3">
        <f t="shared" si="980"/>
        <v>1145.8903547299999</v>
      </c>
      <c r="D738" s="104">
        <f t="shared" si="934"/>
        <v>1076.626</v>
      </c>
      <c r="E738" s="137">
        <f>IF(DAY(A737)=$A$5,VLOOKUP(A737,[1]A!$E$15:$G$200,3),E737)</f>
        <v>1078.412</v>
      </c>
      <c r="F738" s="105">
        <f t="shared" si="935"/>
        <v>45159</v>
      </c>
      <c r="G738" s="159">
        <f t="shared" si="936"/>
        <v>1.6588861870325822E-3</v>
      </c>
      <c r="H738" s="106">
        <f t="shared" si="970"/>
        <v>27</v>
      </c>
      <c r="I738" s="106">
        <f t="shared" si="971"/>
        <v>30</v>
      </c>
      <c r="J738" s="100">
        <f t="shared" si="972"/>
        <v>1.0014928738079356</v>
      </c>
      <c r="K738" s="3">
        <v>1</v>
      </c>
      <c r="L738" s="100">
        <f t="shared" si="937"/>
        <v>1.0014928700000001</v>
      </c>
      <c r="M738" s="100">
        <f t="shared" si="938"/>
        <v>1147.6010200600001</v>
      </c>
      <c r="N738" s="24">
        <f t="shared" si="978"/>
        <v>0</v>
      </c>
      <c r="O738" s="99">
        <f t="shared" si="973"/>
        <v>0</v>
      </c>
      <c r="P738" s="100">
        <f t="shared" si="927"/>
        <v>0</v>
      </c>
      <c r="Q738" s="99">
        <f t="shared" si="974"/>
        <v>0.14710000000000001</v>
      </c>
      <c r="R738" s="8">
        <f t="shared" si="975"/>
        <v>1.0103459290000001</v>
      </c>
      <c r="S738" s="100">
        <f t="shared" si="939"/>
        <v>11.872998669999999</v>
      </c>
      <c r="T738" s="100">
        <f t="shared" si="976"/>
        <v>0</v>
      </c>
      <c r="U738" s="109" t="str">
        <f t="shared" ref="U738" si="1002">U737</f>
        <v>J=</v>
      </c>
      <c r="V738" s="140">
        <f t="shared" si="930"/>
        <v>45219</v>
      </c>
      <c r="W738" s="4"/>
      <c r="X738" s="4"/>
      <c r="Y738" s="4"/>
      <c r="Z738" s="16"/>
      <c r="AD738" s="5"/>
    </row>
    <row r="739" spans="1:135" x14ac:dyDescent="0.2">
      <c r="A739" s="103">
        <f t="shared" si="969"/>
        <v>45217</v>
      </c>
      <c r="B739" s="100">
        <f t="shared" si="933"/>
        <v>1159.98019385</v>
      </c>
      <c r="C739" s="3">
        <f t="shared" si="980"/>
        <v>1145.8903547299999</v>
      </c>
      <c r="D739" s="104">
        <f t="shared" si="934"/>
        <v>1076.626</v>
      </c>
      <c r="E739" s="137">
        <f>IF(DAY(A738)=$A$5,VLOOKUP(A738,[1]A!$E$15:$G$200,3),E738)</f>
        <v>1078.412</v>
      </c>
      <c r="F739" s="105">
        <f t="shared" si="935"/>
        <v>45159</v>
      </c>
      <c r="G739" s="159">
        <f t="shared" si="936"/>
        <v>1.6588861870325822E-3</v>
      </c>
      <c r="H739" s="106">
        <f t="shared" si="970"/>
        <v>28</v>
      </c>
      <c r="I739" s="106">
        <f t="shared" si="971"/>
        <v>30</v>
      </c>
      <c r="J739" s="100">
        <f t="shared" si="972"/>
        <v>1.0015482082102465</v>
      </c>
      <c r="K739" s="3">
        <v>1</v>
      </c>
      <c r="L739" s="100">
        <f t="shared" si="937"/>
        <v>1.0015482</v>
      </c>
      <c r="M739" s="100">
        <f t="shared" si="938"/>
        <v>1147.6644221700001</v>
      </c>
      <c r="N739" s="24">
        <f t="shared" si="978"/>
        <v>0</v>
      </c>
      <c r="O739" s="99">
        <f t="shared" si="973"/>
        <v>0</v>
      </c>
      <c r="P739" s="100">
        <f t="shared" si="927"/>
        <v>0</v>
      </c>
      <c r="Q739" s="99">
        <f t="shared" si="974"/>
        <v>0.14710000000000001</v>
      </c>
      <c r="R739" s="8">
        <f t="shared" si="975"/>
        <v>1.010731161</v>
      </c>
      <c r="S739" s="100">
        <f t="shared" si="939"/>
        <v>12.315771679999999</v>
      </c>
      <c r="T739" s="100">
        <f t="shared" si="976"/>
        <v>0</v>
      </c>
      <c r="U739" s="109" t="str">
        <f t="shared" ref="U739" si="1003">U738</f>
        <v>J=</v>
      </c>
      <c r="V739" s="140">
        <f t="shared" si="930"/>
        <v>45219</v>
      </c>
      <c r="W739" s="4"/>
      <c r="X739" s="4"/>
      <c r="Y739" s="4"/>
      <c r="Z739" s="16"/>
      <c r="AD739" s="5"/>
    </row>
    <row r="740" spans="1:135" x14ac:dyDescent="0.2">
      <c r="A740" s="103">
        <f t="shared" si="969"/>
        <v>45218</v>
      </c>
      <c r="B740" s="100">
        <f t="shared" si="933"/>
        <v>1160.4865969800001</v>
      </c>
      <c r="C740" s="3">
        <f t="shared" si="980"/>
        <v>1145.8903547299999</v>
      </c>
      <c r="D740" s="104">
        <f t="shared" si="934"/>
        <v>1076.626</v>
      </c>
      <c r="E740" s="137">
        <f>IF(DAY(A739)=$A$5,VLOOKUP(A739,[1]A!$E$15:$G$200,3),E739)</f>
        <v>1078.412</v>
      </c>
      <c r="F740" s="105">
        <f t="shared" si="935"/>
        <v>45159</v>
      </c>
      <c r="G740" s="159">
        <f t="shared" si="936"/>
        <v>1.6588861870325822E-3</v>
      </c>
      <c r="H740" s="106">
        <f t="shared" si="970"/>
        <v>29</v>
      </c>
      <c r="I740" s="106">
        <f t="shared" si="971"/>
        <v>30</v>
      </c>
      <c r="J740" s="100">
        <f t="shared" si="972"/>
        <v>1.0016035456698891</v>
      </c>
      <c r="K740" s="3">
        <v>1</v>
      </c>
      <c r="L740" s="100">
        <f t="shared" si="937"/>
        <v>1.0016035400000001</v>
      </c>
      <c r="M740" s="100">
        <f t="shared" si="938"/>
        <v>1147.72783574</v>
      </c>
      <c r="N740" s="24">
        <f t="shared" si="978"/>
        <v>0</v>
      </c>
      <c r="O740" s="99">
        <f t="shared" si="973"/>
        <v>0</v>
      </c>
      <c r="P740" s="100">
        <f t="shared" si="927"/>
        <v>0</v>
      </c>
      <c r="Q740" s="99">
        <f t="shared" si="974"/>
        <v>0.14710000000000001</v>
      </c>
      <c r="R740" s="8">
        <f t="shared" si="975"/>
        <v>1.0111165390000001</v>
      </c>
      <c r="S740" s="100">
        <f t="shared" si="939"/>
        <v>12.75876124</v>
      </c>
      <c r="T740" s="100">
        <f t="shared" si="976"/>
        <v>0</v>
      </c>
      <c r="U740" s="109" t="str">
        <f t="shared" ref="U740" si="1004">U739</f>
        <v>J=</v>
      </c>
      <c r="V740" s="140">
        <f t="shared" si="930"/>
        <v>45219</v>
      </c>
      <c r="W740" s="25"/>
      <c r="X740" s="4"/>
      <c r="Y740" s="4"/>
      <c r="Z740" s="18"/>
      <c r="AA740" s="14"/>
      <c r="AB740" s="14"/>
      <c r="AC740" s="14"/>
      <c r="AD740" s="15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  <c r="EB740" s="14"/>
      <c r="EC740" s="14"/>
      <c r="ED740" s="14"/>
      <c r="EE740" s="14"/>
    </row>
    <row r="741" spans="1:135" x14ac:dyDescent="0.2">
      <c r="A741" s="103">
        <f t="shared" si="969"/>
        <v>45219</v>
      </c>
      <c r="B741" s="100">
        <f t="shared" si="933"/>
        <v>1160.9932177199998</v>
      </c>
      <c r="C741" s="3">
        <f t="shared" si="980"/>
        <v>1145.8903547299999</v>
      </c>
      <c r="D741" s="104">
        <f t="shared" si="934"/>
        <v>1076.626</v>
      </c>
      <c r="E741" s="137">
        <f>IF(DAY(A740)=$A$5,VLOOKUP(A740,[1]A!$E$15:$G$200,3),E740)</f>
        <v>1078.412</v>
      </c>
      <c r="F741" s="105">
        <f t="shared" si="935"/>
        <v>45159</v>
      </c>
      <c r="G741" s="159">
        <f t="shared" si="936"/>
        <v>1.6588861870325822E-3</v>
      </c>
      <c r="H741" s="106">
        <f t="shared" si="970"/>
        <v>30</v>
      </c>
      <c r="I741" s="106">
        <f t="shared" si="971"/>
        <v>30</v>
      </c>
      <c r="J741" s="100">
        <f t="shared" si="972"/>
        <v>1.0016588861870326</v>
      </c>
      <c r="K741" s="3">
        <v>1</v>
      </c>
      <c r="L741" s="100">
        <f t="shared" si="937"/>
        <v>1.0016588799999999</v>
      </c>
      <c r="M741" s="100">
        <f t="shared" si="938"/>
        <v>1147.7912493199999</v>
      </c>
      <c r="N741" s="24">
        <f t="shared" si="978"/>
        <v>25</v>
      </c>
      <c r="O741" s="99">
        <f t="shared" si="973"/>
        <v>0</v>
      </c>
      <c r="P741" s="100">
        <f t="shared" si="927"/>
        <v>0</v>
      </c>
      <c r="Q741" s="99">
        <f t="shared" si="974"/>
        <v>0.14710000000000001</v>
      </c>
      <c r="R741" s="8">
        <f t="shared" si="975"/>
        <v>1.0115020640000001</v>
      </c>
      <c r="S741" s="100">
        <f t="shared" si="939"/>
        <v>13.2019684</v>
      </c>
      <c r="T741" s="100">
        <f t="shared" si="976"/>
        <v>13.2019684</v>
      </c>
      <c r="U741" s="109" t="str">
        <f t="shared" ref="U741" si="1005">U740</f>
        <v>J=</v>
      </c>
      <c r="V741" s="140">
        <f t="shared" si="930"/>
        <v>45219</v>
      </c>
      <c r="W741" s="4"/>
      <c r="X741" s="4"/>
      <c r="Y741" s="4"/>
      <c r="Z741" s="16"/>
      <c r="AD741" s="5"/>
    </row>
    <row r="742" spans="1:135" x14ac:dyDescent="0.2">
      <c r="A742" s="103">
        <f t="shared" si="969"/>
        <v>45220</v>
      </c>
      <c r="B742" s="100">
        <f t="shared" si="933"/>
        <v>1148.3413577400001</v>
      </c>
      <c r="C742" s="3">
        <f t="shared" si="980"/>
        <v>1147.7912493199999</v>
      </c>
      <c r="D742" s="104">
        <f t="shared" si="934"/>
        <v>1078.412</v>
      </c>
      <c r="E742" s="137">
        <f>IF(DAY(A741)=$A$5,VLOOKUP(A741,[1]A!$E$15:$G$200,3),E741)</f>
        <v>1082.104</v>
      </c>
      <c r="F742" s="105">
        <f t="shared" si="935"/>
        <v>45190</v>
      </c>
      <c r="G742" s="159">
        <f t="shared" si="936"/>
        <v>3.4235524085415303E-3</v>
      </c>
      <c r="H742" s="106">
        <f t="shared" si="970"/>
        <v>1</v>
      </c>
      <c r="I742" s="106">
        <f t="shared" si="971"/>
        <v>31</v>
      </c>
      <c r="J742" s="100">
        <f t="shared" si="972"/>
        <v>1.0001102546387002</v>
      </c>
      <c r="K742" s="3">
        <v>1</v>
      </c>
      <c r="L742" s="100">
        <f t="shared" si="937"/>
        <v>1.0001102500000001</v>
      </c>
      <c r="M742" s="100">
        <f t="shared" si="938"/>
        <v>1147.9177933000001</v>
      </c>
      <c r="N742" s="24">
        <f t="shared" si="978"/>
        <v>0</v>
      </c>
      <c r="O742" s="99">
        <f t="shared" si="973"/>
        <v>0</v>
      </c>
      <c r="P742" s="100">
        <f t="shared" si="927"/>
        <v>0</v>
      </c>
      <c r="Q742" s="99">
        <f t="shared" si="974"/>
        <v>0.14710000000000001</v>
      </c>
      <c r="R742" s="8">
        <f t="shared" si="975"/>
        <v>1.0003689849999999</v>
      </c>
      <c r="S742" s="100">
        <f t="shared" si="939"/>
        <v>0.42356443999999999</v>
      </c>
      <c r="T742" s="100">
        <f t="shared" si="976"/>
        <v>0</v>
      </c>
      <c r="U742" s="109" t="str">
        <f t="shared" ref="U742" si="1006">U741</f>
        <v>J=</v>
      </c>
      <c r="V742" s="140">
        <f t="shared" si="930"/>
        <v>45250</v>
      </c>
      <c r="W742" s="4"/>
      <c r="X742" s="4"/>
      <c r="Y742" s="4"/>
      <c r="Z742" s="16"/>
      <c r="AD742" s="5"/>
    </row>
    <row r="743" spans="1:135" x14ac:dyDescent="0.2">
      <c r="A743" s="103">
        <f t="shared" si="969"/>
        <v>45221</v>
      </c>
      <c r="B743" s="100">
        <f t="shared" si="933"/>
        <v>1148.89173867</v>
      </c>
      <c r="C743" s="3">
        <f t="shared" si="980"/>
        <v>1147.7912493199999</v>
      </c>
      <c r="D743" s="104">
        <f t="shared" si="934"/>
        <v>1078.412</v>
      </c>
      <c r="E743" s="137">
        <f>IF(DAY(A742)=$A$5,VLOOKUP(A742,[1]A!$E$15:$G$200,3),E742)</f>
        <v>1082.104</v>
      </c>
      <c r="F743" s="105">
        <f t="shared" si="935"/>
        <v>45190</v>
      </c>
      <c r="G743" s="159">
        <f t="shared" si="936"/>
        <v>3.4235524085415303E-3</v>
      </c>
      <c r="H743" s="106">
        <f t="shared" si="970"/>
        <v>2</v>
      </c>
      <c r="I743" s="106">
        <f t="shared" si="971"/>
        <v>31</v>
      </c>
      <c r="J743" s="100">
        <f t="shared" si="972"/>
        <v>1.0002205214334858</v>
      </c>
      <c r="K743" s="3">
        <v>1</v>
      </c>
      <c r="L743" s="100">
        <f t="shared" si="937"/>
        <v>1.0002205200000001</v>
      </c>
      <c r="M743" s="100">
        <f t="shared" si="938"/>
        <v>1148.0443602400001</v>
      </c>
      <c r="N743" s="24">
        <f t="shared" si="978"/>
        <v>0</v>
      </c>
      <c r="O743" s="99">
        <f t="shared" si="973"/>
        <v>0</v>
      </c>
      <c r="P743" s="100">
        <f t="shared" si="927"/>
        <v>0</v>
      </c>
      <c r="Q743" s="99">
        <f t="shared" si="974"/>
        <v>0.14710000000000001</v>
      </c>
      <c r="R743" s="8">
        <f t="shared" si="975"/>
        <v>1.000738106</v>
      </c>
      <c r="S743" s="100">
        <f t="shared" si="939"/>
        <v>0.84737843000000002</v>
      </c>
      <c r="T743" s="100">
        <f t="shared" si="976"/>
        <v>0</v>
      </c>
      <c r="U743" s="109" t="str">
        <f t="shared" ref="U743" si="1007">U742</f>
        <v>J=</v>
      </c>
      <c r="V743" s="140">
        <f t="shared" si="930"/>
        <v>45250</v>
      </c>
      <c r="W743" s="4"/>
      <c r="X743" s="4"/>
      <c r="Y743" s="4"/>
      <c r="Z743" s="16"/>
      <c r="AD743" s="5"/>
    </row>
    <row r="744" spans="1:135" x14ac:dyDescent="0.2">
      <c r="A744" s="103">
        <f t="shared" si="969"/>
        <v>45222</v>
      </c>
      <c r="B744" s="100">
        <f t="shared" si="933"/>
        <v>1149.4423806700001</v>
      </c>
      <c r="C744" s="3">
        <f t="shared" si="980"/>
        <v>1147.7912493199999</v>
      </c>
      <c r="D744" s="104">
        <f t="shared" si="934"/>
        <v>1078.412</v>
      </c>
      <c r="E744" s="137">
        <f>IF(DAY(A743)=$A$5,VLOOKUP(A743,[1]A!$E$15:$G$200,3),E743)</f>
        <v>1082.104</v>
      </c>
      <c r="F744" s="105">
        <f t="shared" si="935"/>
        <v>45190</v>
      </c>
      <c r="G744" s="159">
        <f t="shared" si="936"/>
        <v>3.4235524085415303E-3</v>
      </c>
      <c r="H744" s="106">
        <f t="shared" si="970"/>
        <v>3</v>
      </c>
      <c r="I744" s="106">
        <f t="shared" si="971"/>
        <v>31</v>
      </c>
      <c r="J744" s="100">
        <f t="shared" si="972"/>
        <v>1.0003308003856972</v>
      </c>
      <c r="K744" s="3">
        <v>1</v>
      </c>
      <c r="L744" s="100">
        <f t="shared" si="937"/>
        <v>1.0003308</v>
      </c>
      <c r="M744" s="100">
        <f t="shared" si="938"/>
        <v>1148.17093866</v>
      </c>
      <c r="N744" s="24">
        <f t="shared" si="978"/>
        <v>0</v>
      </c>
      <c r="O744" s="99">
        <f t="shared" si="973"/>
        <v>0</v>
      </c>
      <c r="P744" s="100">
        <f t="shared" si="927"/>
        <v>0</v>
      </c>
      <c r="Q744" s="99">
        <f t="shared" si="974"/>
        <v>0.14710000000000001</v>
      </c>
      <c r="R744" s="8">
        <f t="shared" si="975"/>
        <v>1.001107363</v>
      </c>
      <c r="S744" s="100">
        <f t="shared" si="939"/>
        <v>1.2714420099999999</v>
      </c>
      <c r="T744" s="100">
        <f t="shared" si="976"/>
        <v>0</v>
      </c>
      <c r="U744" s="109" t="str">
        <f t="shared" ref="U744" si="1008">U743</f>
        <v>J=</v>
      </c>
      <c r="V744" s="140">
        <f t="shared" si="930"/>
        <v>45250</v>
      </c>
      <c r="W744" s="4"/>
      <c r="X744" s="4"/>
      <c r="Y744" s="4"/>
      <c r="Z744" s="16"/>
      <c r="AD744" s="5"/>
    </row>
    <row r="745" spans="1:135" x14ac:dyDescent="0.2">
      <c r="A745" s="103">
        <f t="shared" si="969"/>
        <v>45223</v>
      </c>
      <c r="B745" s="100">
        <f t="shared" si="933"/>
        <v>1149.99328382</v>
      </c>
      <c r="C745" s="3">
        <f t="shared" si="980"/>
        <v>1147.7912493199999</v>
      </c>
      <c r="D745" s="104">
        <f t="shared" si="934"/>
        <v>1078.412</v>
      </c>
      <c r="E745" s="137">
        <f>IF(DAY(A744)=$A$5,VLOOKUP(A744,[1]A!$E$15:$G$200,3),E744)</f>
        <v>1082.104</v>
      </c>
      <c r="F745" s="105">
        <f t="shared" si="935"/>
        <v>45190</v>
      </c>
      <c r="G745" s="159">
        <f t="shared" si="936"/>
        <v>3.4235524085415303E-3</v>
      </c>
      <c r="H745" s="106">
        <f t="shared" si="970"/>
        <v>4</v>
      </c>
      <c r="I745" s="106">
        <f t="shared" si="971"/>
        <v>31</v>
      </c>
      <c r="J745" s="100">
        <f t="shared" si="972"/>
        <v>1.0004410914966744</v>
      </c>
      <c r="K745" s="3">
        <v>1</v>
      </c>
      <c r="L745" s="100">
        <f t="shared" si="937"/>
        <v>1.00044109</v>
      </c>
      <c r="M745" s="100">
        <f t="shared" si="938"/>
        <v>1148.29752856</v>
      </c>
      <c r="N745" s="24">
        <f t="shared" si="978"/>
        <v>0</v>
      </c>
      <c r="O745" s="99">
        <f t="shared" si="973"/>
        <v>0</v>
      </c>
      <c r="P745" s="100">
        <f t="shared" si="927"/>
        <v>0</v>
      </c>
      <c r="Q745" s="99">
        <f t="shared" si="974"/>
        <v>0.14710000000000001</v>
      </c>
      <c r="R745" s="8">
        <f t="shared" si="975"/>
        <v>1.001476756</v>
      </c>
      <c r="S745" s="100">
        <f t="shared" si="939"/>
        <v>1.6957552600000001</v>
      </c>
      <c r="T745" s="100">
        <f t="shared" si="976"/>
        <v>0</v>
      </c>
      <c r="U745" s="109" t="str">
        <f t="shared" ref="U745" si="1009">U744</f>
        <v>J=</v>
      </c>
      <c r="V745" s="140">
        <f t="shared" si="930"/>
        <v>45250</v>
      </c>
      <c r="W745" s="4"/>
      <c r="X745" s="4"/>
      <c r="Y745" s="4"/>
      <c r="Z745" s="16"/>
      <c r="AD745" s="5"/>
    </row>
    <row r="746" spans="1:135" x14ac:dyDescent="0.2">
      <c r="A746" s="103">
        <f t="shared" si="969"/>
        <v>45224</v>
      </c>
      <c r="B746" s="100">
        <f t="shared" si="933"/>
        <v>1150.54444932</v>
      </c>
      <c r="C746" s="3">
        <f t="shared" si="980"/>
        <v>1147.7912493199999</v>
      </c>
      <c r="D746" s="104">
        <f t="shared" si="934"/>
        <v>1078.412</v>
      </c>
      <c r="E746" s="137">
        <f>IF(DAY(A745)=$A$5,VLOOKUP(A745,[1]A!$E$15:$G$200,3),E745)</f>
        <v>1082.104</v>
      </c>
      <c r="F746" s="105">
        <f t="shared" si="935"/>
        <v>45190</v>
      </c>
      <c r="G746" s="159">
        <f t="shared" si="936"/>
        <v>3.4235524085415303E-3</v>
      </c>
      <c r="H746" s="106">
        <f t="shared" si="970"/>
        <v>5</v>
      </c>
      <c r="I746" s="106">
        <f t="shared" si="971"/>
        <v>31</v>
      </c>
      <c r="J746" s="100">
        <f t="shared" si="972"/>
        <v>1.0005513947677585</v>
      </c>
      <c r="K746" s="3">
        <v>1</v>
      </c>
      <c r="L746" s="100">
        <f t="shared" si="937"/>
        <v>1.00055139</v>
      </c>
      <c r="M746" s="100">
        <f t="shared" si="938"/>
        <v>1148.4241299299999</v>
      </c>
      <c r="N746" s="24">
        <f t="shared" si="978"/>
        <v>0</v>
      </c>
      <c r="O746" s="99">
        <f t="shared" si="973"/>
        <v>0</v>
      </c>
      <c r="P746" s="100">
        <f t="shared" ref="P746:P809" si="1010">IF(O746&gt;0,TRUNC(O746*M746,8),0)</f>
        <v>0</v>
      </c>
      <c r="Q746" s="99">
        <f t="shared" si="974"/>
        <v>0.14710000000000001</v>
      </c>
      <c r="R746" s="8">
        <f t="shared" si="975"/>
        <v>1.0018462859999999</v>
      </c>
      <c r="S746" s="100">
        <f t="shared" si="939"/>
        <v>2.1203193900000001</v>
      </c>
      <c r="T746" s="100">
        <f t="shared" si="976"/>
        <v>0</v>
      </c>
      <c r="U746" s="109" t="str">
        <f t="shared" ref="U746" si="1011">U745</f>
        <v>J=</v>
      </c>
      <c r="V746" s="140">
        <f t="shared" si="930"/>
        <v>45250</v>
      </c>
      <c r="W746" s="4"/>
      <c r="X746" s="4"/>
      <c r="Y746" s="4"/>
      <c r="Z746" s="16"/>
      <c r="AD746" s="5"/>
    </row>
    <row r="747" spans="1:135" x14ac:dyDescent="0.2">
      <c r="A747" s="103">
        <f t="shared" si="969"/>
        <v>45225</v>
      </c>
      <c r="B747" s="100">
        <f t="shared" si="933"/>
        <v>1151.0958876</v>
      </c>
      <c r="C747" s="3">
        <f t="shared" si="980"/>
        <v>1147.7912493199999</v>
      </c>
      <c r="D747" s="104">
        <f t="shared" si="934"/>
        <v>1078.412</v>
      </c>
      <c r="E747" s="137">
        <f>IF(DAY(A746)=$A$5,VLOOKUP(A746,[1]A!$E$15:$G$200,3),E746)</f>
        <v>1082.104</v>
      </c>
      <c r="F747" s="105">
        <f t="shared" si="935"/>
        <v>45190</v>
      </c>
      <c r="G747" s="159">
        <f t="shared" si="936"/>
        <v>3.4235524085415303E-3</v>
      </c>
      <c r="H747" s="106">
        <f t="shared" si="970"/>
        <v>6</v>
      </c>
      <c r="I747" s="106">
        <f t="shared" si="971"/>
        <v>31</v>
      </c>
      <c r="J747" s="100">
        <f t="shared" si="972"/>
        <v>1.0006617102002895</v>
      </c>
      <c r="K747" s="3">
        <v>1</v>
      </c>
      <c r="L747" s="100">
        <f t="shared" si="937"/>
        <v>1.0006617099999999</v>
      </c>
      <c r="M747" s="100">
        <f t="shared" si="938"/>
        <v>1148.5507542600001</v>
      </c>
      <c r="N747" s="24">
        <f t="shared" si="978"/>
        <v>0</v>
      </c>
      <c r="O747" s="99">
        <f t="shared" si="973"/>
        <v>0</v>
      </c>
      <c r="P747" s="100">
        <f t="shared" si="1010"/>
        <v>0</v>
      </c>
      <c r="Q747" s="99">
        <f t="shared" si="974"/>
        <v>0.14710000000000001</v>
      </c>
      <c r="R747" s="8">
        <f t="shared" si="975"/>
        <v>1.002215952</v>
      </c>
      <c r="S747" s="100">
        <f t="shared" si="939"/>
        <v>2.54513334</v>
      </c>
      <c r="T747" s="100">
        <f t="shared" si="976"/>
        <v>0</v>
      </c>
      <c r="U747" s="109" t="str">
        <f t="shared" ref="U747" si="1012">U746</f>
        <v>J=</v>
      </c>
      <c r="V747" s="140">
        <f t="shared" ref="V747:V810" si="1013">VLOOKUP(A746,$Y$10:$AG$62,9)</f>
        <v>45250</v>
      </c>
      <c r="W747" s="4"/>
      <c r="X747" s="4"/>
      <c r="Y747" s="4"/>
      <c r="Z747" s="16"/>
      <c r="AD747" s="5"/>
    </row>
    <row r="748" spans="1:135" x14ac:dyDescent="0.2">
      <c r="A748" s="103">
        <f t="shared" si="969"/>
        <v>45226</v>
      </c>
      <c r="B748" s="100">
        <f t="shared" si="933"/>
        <v>1151.64757571</v>
      </c>
      <c r="C748" s="3">
        <f t="shared" si="980"/>
        <v>1147.7912493199999</v>
      </c>
      <c r="D748" s="104">
        <f t="shared" si="934"/>
        <v>1078.412</v>
      </c>
      <c r="E748" s="137">
        <f>IF(DAY(A747)=$A$5,VLOOKUP(A747,[1]A!$E$15:$G$200,3),E747)</f>
        <v>1082.104</v>
      </c>
      <c r="F748" s="105">
        <f t="shared" si="935"/>
        <v>45190</v>
      </c>
      <c r="G748" s="159">
        <f t="shared" si="936"/>
        <v>3.4235524085415303E-3</v>
      </c>
      <c r="H748" s="106">
        <f t="shared" si="970"/>
        <v>7</v>
      </c>
      <c r="I748" s="106">
        <f t="shared" si="971"/>
        <v>31</v>
      </c>
      <c r="J748" s="100">
        <f t="shared" si="972"/>
        <v>1.0007720377956089</v>
      </c>
      <c r="K748" s="3">
        <v>1</v>
      </c>
      <c r="L748" s="100">
        <f t="shared" si="937"/>
        <v>1.00077203</v>
      </c>
      <c r="M748" s="100">
        <f t="shared" si="938"/>
        <v>1148.67737859</v>
      </c>
      <c r="N748" s="24">
        <f t="shared" si="978"/>
        <v>0</v>
      </c>
      <c r="O748" s="99">
        <f t="shared" si="973"/>
        <v>0</v>
      </c>
      <c r="P748" s="100">
        <f t="shared" si="1010"/>
        <v>0</v>
      </c>
      <c r="Q748" s="99">
        <f t="shared" si="974"/>
        <v>0.14710000000000001</v>
      </c>
      <c r="R748" s="8">
        <f t="shared" si="975"/>
        <v>1.0025857540000001</v>
      </c>
      <c r="S748" s="100">
        <f t="shared" si="939"/>
        <v>2.9701971199999999</v>
      </c>
      <c r="T748" s="100">
        <f t="shared" si="976"/>
        <v>0</v>
      </c>
      <c r="U748" s="109" t="str">
        <f t="shared" ref="U748" si="1014">U747</f>
        <v>J=</v>
      </c>
      <c r="V748" s="140">
        <f t="shared" si="1013"/>
        <v>45250</v>
      </c>
      <c r="W748" s="4"/>
      <c r="X748" s="4"/>
      <c r="Y748" s="4"/>
      <c r="Z748" s="16"/>
      <c r="AD748" s="5"/>
    </row>
    <row r="749" spans="1:135" x14ac:dyDescent="0.2">
      <c r="A749" s="103">
        <f t="shared" si="969"/>
        <v>45227</v>
      </c>
      <c r="B749" s="100">
        <f t="shared" si="933"/>
        <v>1152.1995378899999</v>
      </c>
      <c r="C749" s="3">
        <f t="shared" si="980"/>
        <v>1147.7912493199999</v>
      </c>
      <c r="D749" s="104">
        <f t="shared" si="934"/>
        <v>1078.412</v>
      </c>
      <c r="E749" s="137">
        <f>IF(DAY(A748)=$A$5,VLOOKUP(A748,[1]A!$E$15:$G$200,3),E748)</f>
        <v>1082.104</v>
      </c>
      <c r="F749" s="105">
        <f t="shared" si="935"/>
        <v>45190</v>
      </c>
      <c r="G749" s="159">
        <f t="shared" si="936"/>
        <v>3.4235524085415303E-3</v>
      </c>
      <c r="H749" s="106">
        <f t="shared" si="970"/>
        <v>8</v>
      </c>
      <c r="I749" s="106">
        <f t="shared" si="971"/>
        <v>31</v>
      </c>
      <c r="J749" s="100">
        <f t="shared" si="972"/>
        <v>1.0008823775550575</v>
      </c>
      <c r="K749" s="3">
        <v>1</v>
      </c>
      <c r="L749" s="100">
        <f t="shared" si="937"/>
        <v>1.00088237</v>
      </c>
      <c r="M749" s="100">
        <f t="shared" si="938"/>
        <v>1148.8040258799999</v>
      </c>
      <c r="N749" s="24">
        <f t="shared" si="978"/>
        <v>0</v>
      </c>
      <c r="O749" s="99">
        <f t="shared" si="973"/>
        <v>0</v>
      </c>
      <c r="P749" s="100">
        <f t="shared" si="1010"/>
        <v>0</v>
      </c>
      <c r="Q749" s="99">
        <f t="shared" si="974"/>
        <v>0.14710000000000001</v>
      </c>
      <c r="R749" s="8">
        <f t="shared" si="975"/>
        <v>1.0029556930000001</v>
      </c>
      <c r="S749" s="100">
        <f t="shared" si="939"/>
        <v>3.39551201</v>
      </c>
      <c r="T749" s="100">
        <f t="shared" si="976"/>
        <v>0</v>
      </c>
      <c r="U749" s="109" t="str">
        <f t="shared" ref="U749" si="1015">U748</f>
        <v>J=</v>
      </c>
      <c r="V749" s="140">
        <f t="shared" si="1013"/>
        <v>45250</v>
      </c>
      <c r="W749" s="4"/>
      <c r="X749" s="4"/>
      <c r="Y749" s="4"/>
      <c r="Z749" s="16"/>
      <c r="AD749" s="5"/>
    </row>
    <row r="750" spans="1:135" x14ac:dyDescent="0.2">
      <c r="A750" s="103">
        <f t="shared" si="969"/>
        <v>45228</v>
      </c>
      <c r="B750" s="100">
        <f t="shared" ref="B750:B813" si="1016">(M750+S750)</f>
        <v>1152.7517626900001</v>
      </c>
      <c r="C750" s="3">
        <f t="shared" si="980"/>
        <v>1147.7912493199999</v>
      </c>
      <c r="D750" s="104">
        <f t="shared" ref="D750:D813" si="1017">IF(E750=E749,D749,E749)</f>
        <v>1078.412</v>
      </c>
      <c r="E750" s="137">
        <f>IF(DAY(A749)=$A$5,VLOOKUP(A749,[1]A!$E$15:$G$200,3),E749)</f>
        <v>1082.104</v>
      </c>
      <c r="F750" s="105">
        <f t="shared" ref="F750:F813" si="1018">IF(D750=D749,F749,EDATE(A750,-1))</f>
        <v>45190</v>
      </c>
      <c r="G750" s="159">
        <f t="shared" ref="G750:G813" si="1019">(E750/D750)-1</f>
        <v>3.4235524085415303E-3</v>
      </c>
      <c r="H750" s="106">
        <f t="shared" si="970"/>
        <v>9</v>
      </c>
      <c r="I750" s="106">
        <f t="shared" si="971"/>
        <v>31</v>
      </c>
      <c r="J750" s="100">
        <f t="shared" si="972"/>
        <v>1.0009927294799763</v>
      </c>
      <c r="K750" s="3">
        <v>1</v>
      </c>
      <c r="L750" s="100">
        <f t="shared" ref="L750:L813" si="1020">TRUNC(J750*K750,8)</f>
        <v>1.0009927199999999</v>
      </c>
      <c r="M750" s="100">
        <f t="shared" ref="M750:M813" si="1021">TRUNC(C750*L750,8)</f>
        <v>1148.93068464</v>
      </c>
      <c r="N750" s="24">
        <f t="shared" si="978"/>
        <v>0</v>
      </c>
      <c r="O750" s="99">
        <f t="shared" si="973"/>
        <v>0</v>
      </c>
      <c r="P750" s="100">
        <f t="shared" si="1010"/>
        <v>0</v>
      </c>
      <c r="Q750" s="99">
        <f t="shared" si="974"/>
        <v>0.14710000000000001</v>
      </c>
      <c r="R750" s="8">
        <f t="shared" si="975"/>
        <v>1.0033257689999999</v>
      </c>
      <c r="S750" s="100">
        <f t="shared" ref="S750:S813" si="1022">TRUNC(M750*(R750-1),8)</f>
        <v>3.8210780500000001</v>
      </c>
      <c r="T750" s="100">
        <f t="shared" si="976"/>
        <v>0</v>
      </c>
      <c r="U750" s="109" t="str">
        <f t="shared" ref="U750" si="1023">U749</f>
        <v>J=</v>
      </c>
      <c r="V750" s="140">
        <f t="shared" si="1013"/>
        <v>45250</v>
      </c>
      <c r="W750" s="4"/>
      <c r="X750" s="4"/>
      <c r="Y750" s="4"/>
      <c r="Z750" s="16"/>
      <c r="AD750" s="5"/>
    </row>
    <row r="751" spans="1:135" x14ac:dyDescent="0.2">
      <c r="A751" s="103">
        <f t="shared" si="969"/>
        <v>45229</v>
      </c>
      <c r="B751" s="100">
        <f t="shared" si="1016"/>
        <v>1153.30426055</v>
      </c>
      <c r="C751" s="3">
        <f t="shared" si="980"/>
        <v>1147.7912493199999</v>
      </c>
      <c r="D751" s="104">
        <f t="shared" si="1017"/>
        <v>1078.412</v>
      </c>
      <c r="E751" s="137">
        <f>IF(DAY(A750)=$A$5,VLOOKUP(A750,[1]A!$E$15:$G$200,3),E750)</f>
        <v>1082.104</v>
      </c>
      <c r="F751" s="105">
        <f t="shared" si="1018"/>
        <v>45190</v>
      </c>
      <c r="G751" s="159">
        <f t="shared" si="1019"/>
        <v>3.4235524085415303E-3</v>
      </c>
      <c r="H751" s="106">
        <f t="shared" si="970"/>
        <v>10</v>
      </c>
      <c r="I751" s="106">
        <f t="shared" si="971"/>
        <v>31</v>
      </c>
      <c r="J751" s="100">
        <f t="shared" si="972"/>
        <v>1.0011030935717067</v>
      </c>
      <c r="K751" s="3">
        <v>1</v>
      </c>
      <c r="L751" s="100">
        <f t="shared" si="1020"/>
        <v>1.00110309</v>
      </c>
      <c r="M751" s="100">
        <f t="shared" si="1021"/>
        <v>1149.0573663600001</v>
      </c>
      <c r="N751" s="24">
        <f t="shared" si="978"/>
        <v>0</v>
      </c>
      <c r="O751" s="99">
        <f t="shared" si="973"/>
        <v>0</v>
      </c>
      <c r="P751" s="100">
        <f t="shared" si="1010"/>
        <v>0</v>
      </c>
      <c r="Q751" s="99">
        <f t="shared" si="974"/>
        <v>0.14710000000000001</v>
      </c>
      <c r="R751" s="8">
        <f t="shared" si="975"/>
        <v>1.0036959809999999</v>
      </c>
      <c r="S751" s="100">
        <f t="shared" si="1022"/>
        <v>4.2468941899999999</v>
      </c>
      <c r="T751" s="100">
        <f t="shared" si="976"/>
        <v>0</v>
      </c>
      <c r="U751" s="109" t="str">
        <f t="shared" ref="U751" si="1024">U750</f>
        <v>J=</v>
      </c>
      <c r="V751" s="140">
        <f t="shared" si="1013"/>
        <v>45250</v>
      </c>
      <c r="W751" s="4"/>
      <c r="X751" s="4"/>
      <c r="Y751" s="4"/>
      <c r="Z751" s="16"/>
      <c r="AD751" s="5"/>
    </row>
    <row r="752" spans="1:135" x14ac:dyDescent="0.2">
      <c r="A752" s="103">
        <f t="shared" si="969"/>
        <v>45230</v>
      </c>
      <c r="B752" s="100">
        <f t="shared" si="1016"/>
        <v>1153.8570084999999</v>
      </c>
      <c r="C752" s="3">
        <f t="shared" si="980"/>
        <v>1147.7912493199999</v>
      </c>
      <c r="D752" s="104">
        <f t="shared" si="1017"/>
        <v>1078.412</v>
      </c>
      <c r="E752" s="137">
        <f>IF(DAY(A751)=$A$5,VLOOKUP(A751,[1]A!$E$15:$G$200,3),E751)</f>
        <v>1082.104</v>
      </c>
      <c r="F752" s="105">
        <f t="shared" si="1018"/>
        <v>45190</v>
      </c>
      <c r="G752" s="159">
        <f t="shared" si="1019"/>
        <v>3.4235524085415303E-3</v>
      </c>
      <c r="H752" s="106">
        <f t="shared" si="970"/>
        <v>11</v>
      </c>
      <c r="I752" s="106">
        <f t="shared" si="971"/>
        <v>31</v>
      </c>
      <c r="J752" s="100">
        <f t="shared" si="972"/>
        <v>1.0012134698315902</v>
      </c>
      <c r="K752" s="3">
        <v>1</v>
      </c>
      <c r="L752" s="100">
        <f t="shared" si="1020"/>
        <v>1.00121346</v>
      </c>
      <c r="M752" s="100">
        <f t="shared" si="1021"/>
        <v>1149.1840480799999</v>
      </c>
      <c r="N752" s="24">
        <f t="shared" si="978"/>
        <v>0</v>
      </c>
      <c r="O752" s="99">
        <f t="shared" si="973"/>
        <v>0</v>
      </c>
      <c r="P752" s="100">
        <f t="shared" si="1010"/>
        <v>0</v>
      </c>
      <c r="Q752" s="99">
        <f t="shared" si="974"/>
        <v>0.14710000000000001</v>
      </c>
      <c r="R752" s="8">
        <f t="shared" si="975"/>
        <v>1.004066329</v>
      </c>
      <c r="S752" s="100">
        <f t="shared" si="1022"/>
        <v>4.6729604199999999</v>
      </c>
      <c r="T752" s="100">
        <f t="shared" si="976"/>
        <v>0</v>
      </c>
      <c r="U752" s="109" t="str">
        <f t="shared" ref="U752" si="1025">U751</f>
        <v>J=</v>
      </c>
      <c r="V752" s="140">
        <f t="shared" si="1013"/>
        <v>45250</v>
      </c>
      <c r="W752" s="4"/>
      <c r="X752" s="4"/>
      <c r="Y752" s="4"/>
      <c r="Z752" s="16"/>
      <c r="AD752" s="5"/>
    </row>
    <row r="753" spans="1:30" x14ac:dyDescent="0.2">
      <c r="A753" s="103">
        <f t="shared" si="969"/>
        <v>45231</v>
      </c>
      <c r="B753" s="100">
        <f t="shared" si="1016"/>
        <v>1154.4100307900001</v>
      </c>
      <c r="C753" s="3">
        <f t="shared" si="980"/>
        <v>1147.7912493199999</v>
      </c>
      <c r="D753" s="104">
        <f t="shared" si="1017"/>
        <v>1078.412</v>
      </c>
      <c r="E753" s="137">
        <f>IF(DAY(A752)=$A$5,VLOOKUP(A752,[1]A!$E$15:$G$200,3),E752)</f>
        <v>1082.104</v>
      </c>
      <c r="F753" s="105">
        <f t="shared" si="1018"/>
        <v>45190</v>
      </c>
      <c r="G753" s="159">
        <f t="shared" si="1019"/>
        <v>3.4235524085415303E-3</v>
      </c>
      <c r="H753" s="106">
        <f t="shared" si="970"/>
        <v>12</v>
      </c>
      <c r="I753" s="106">
        <f t="shared" si="971"/>
        <v>31</v>
      </c>
      <c r="J753" s="100">
        <f t="shared" si="972"/>
        <v>1.0013238582609683</v>
      </c>
      <c r="K753" s="3">
        <v>1</v>
      </c>
      <c r="L753" s="100">
        <f t="shared" si="1020"/>
        <v>1.0013238499999999</v>
      </c>
      <c r="M753" s="100">
        <f t="shared" si="1021"/>
        <v>1149.31075276</v>
      </c>
      <c r="N753" s="24">
        <f t="shared" si="978"/>
        <v>0</v>
      </c>
      <c r="O753" s="99">
        <f t="shared" si="973"/>
        <v>0</v>
      </c>
      <c r="P753" s="100">
        <f t="shared" si="1010"/>
        <v>0</v>
      </c>
      <c r="Q753" s="99">
        <f t="shared" si="974"/>
        <v>0.14710000000000001</v>
      </c>
      <c r="R753" s="8">
        <f t="shared" si="975"/>
        <v>1.004436814</v>
      </c>
      <c r="S753" s="100">
        <f t="shared" si="1022"/>
        <v>5.0992780299999998</v>
      </c>
      <c r="T753" s="100">
        <f t="shared" si="976"/>
        <v>0</v>
      </c>
      <c r="U753" s="109" t="str">
        <f t="shared" ref="U753" si="1026">U752</f>
        <v>J=</v>
      </c>
      <c r="V753" s="140">
        <f t="shared" si="1013"/>
        <v>45250</v>
      </c>
      <c r="W753" s="4"/>
      <c r="X753" s="4"/>
      <c r="Y753" s="4"/>
      <c r="Z753" s="16"/>
      <c r="AD753" s="5"/>
    </row>
    <row r="754" spans="1:30" x14ac:dyDescent="0.2">
      <c r="A754" s="103">
        <f t="shared" si="969"/>
        <v>45232</v>
      </c>
      <c r="B754" s="100">
        <f t="shared" si="1016"/>
        <v>1154.9633159699999</v>
      </c>
      <c r="C754" s="3">
        <f t="shared" si="980"/>
        <v>1147.7912493199999</v>
      </c>
      <c r="D754" s="104">
        <f t="shared" si="1017"/>
        <v>1078.412</v>
      </c>
      <c r="E754" s="137">
        <f>IF(DAY(A753)=$A$5,VLOOKUP(A753,[1]A!$E$15:$G$200,3),E753)</f>
        <v>1082.104</v>
      </c>
      <c r="F754" s="105">
        <f t="shared" si="1018"/>
        <v>45190</v>
      </c>
      <c r="G754" s="159">
        <f t="shared" si="1019"/>
        <v>3.4235524085415303E-3</v>
      </c>
      <c r="H754" s="106">
        <f t="shared" si="970"/>
        <v>13</v>
      </c>
      <c r="I754" s="106">
        <f t="shared" si="971"/>
        <v>31</v>
      </c>
      <c r="J754" s="100">
        <f t="shared" si="972"/>
        <v>1.0014342588611829</v>
      </c>
      <c r="K754" s="3">
        <v>1</v>
      </c>
      <c r="L754" s="100">
        <f t="shared" si="1020"/>
        <v>1.00143425</v>
      </c>
      <c r="M754" s="100">
        <f t="shared" si="1021"/>
        <v>1149.43746891</v>
      </c>
      <c r="N754" s="24">
        <f t="shared" si="978"/>
        <v>0</v>
      </c>
      <c r="O754" s="99">
        <f t="shared" si="973"/>
        <v>0</v>
      </c>
      <c r="P754" s="100">
        <f t="shared" si="1010"/>
        <v>0</v>
      </c>
      <c r="Q754" s="99">
        <f t="shared" si="974"/>
        <v>0.14710000000000001</v>
      </c>
      <c r="R754" s="8">
        <f t="shared" si="975"/>
        <v>1.0048074360000001</v>
      </c>
      <c r="S754" s="100">
        <f t="shared" si="1022"/>
        <v>5.5258470600000003</v>
      </c>
      <c r="T754" s="100">
        <f t="shared" si="976"/>
        <v>0</v>
      </c>
      <c r="U754" s="109" t="str">
        <f t="shared" ref="U754" si="1027">U753</f>
        <v>J=</v>
      </c>
      <c r="V754" s="140">
        <f t="shared" si="1013"/>
        <v>45250</v>
      </c>
      <c r="W754" s="4"/>
      <c r="X754" s="4"/>
      <c r="Y754" s="4"/>
      <c r="Z754" s="16"/>
      <c r="AD754" s="5"/>
    </row>
    <row r="755" spans="1:30" x14ac:dyDescent="0.2">
      <c r="A755" s="103">
        <f t="shared" si="969"/>
        <v>45233</v>
      </c>
      <c r="B755" s="100">
        <f t="shared" si="1016"/>
        <v>1155.51687565</v>
      </c>
      <c r="C755" s="3">
        <f t="shared" si="980"/>
        <v>1147.7912493199999</v>
      </c>
      <c r="D755" s="104">
        <f t="shared" si="1017"/>
        <v>1078.412</v>
      </c>
      <c r="E755" s="137">
        <f>IF(DAY(A754)=$A$5,VLOOKUP(A754,[1]A!$E$15:$G$200,3),E754)</f>
        <v>1082.104</v>
      </c>
      <c r="F755" s="105">
        <f t="shared" si="1018"/>
        <v>45190</v>
      </c>
      <c r="G755" s="159">
        <f t="shared" si="1019"/>
        <v>3.4235524085415303E-3</v>
      </c>
      <c r="H755" s="106">
        <f t="shared" si="970"/>
        <v>14</v>
      </c>
      <c r="I755" s="106">
        <f t="shared" si="971"/>
        <v>31</v>
      </c>
      <c r="J755" s="100">
        <f t="shared" si="972"/>
        <v>1.0015446716335756</v>
      </c>
      <c r="K755" s="3">
        <v>1</v>
      </c>
      <c r="L755" s="100">
        <f t="shared" si="1020"/>
        <v>1.0015446699999999</v>
      </c>
      <c r="M755" s="100">
        <f t="shared" si="1021"/>
        <v>1149.56420802</v>
      </c>
      <c r="N755" s="24">
        <f t="shared" si="978"/>
        <v>0</v>
      </c>
      <c r="O755" s="99">
        <f t="shared" si="973"/>
        <v>0</v>
      </c>
      <c r="P755" s="100">
        <f t="shared" si="1010"/>
        <v>0</v>
      </c>
      <c r="Q755" s="99">
        <f t="shared" si="974"/>
        <v>0.14710000000000001</v>
      </c>
      <c r="R755" s="8">
        <f t="shared" si="975"/>
        <v>1.0051781950000001</v>
      </c>
      <c r="S755" s="100">
        <f t="shared" si="1022"/>
        <v>5.9526676299999997</v>
      </c>
      <c r="T755" s="100">
        <f t="shared" si="976"/>
        <v>0</v>
      </c>
      <c r="U755" s="109" t="str">
        <f t="shared" ref="U755" si="1028">U754</f>
        <v>J=</v>
      </c>
      <c r="V755" s="140">
        <f t="shared" si="1013"/>
        <v>45250</v>
      </c>
      <c r="W755" s="4"/>
      <c r="X755" s="4"/>
      <c r="Y755" s="4"/>
      <c r="Z755" s="16"/>
      <c r="AD755" s="5"/>
    </row>
    <row r="756" spans="1:30" x14ac:dyDescent="0.2">
      <c r="A756" s="103">
        <f t="shared" si="969"/>
        <v>45234</v>
      </c>
      <c r="B756" s="100">
        <f t="shared" si="1016"/>
        <v>1156.07068566</v>
      </c>
      <c r="C756" s="3">
        <f t="shared" si="980"/>
        <v>1147.7912493199999</v>
      </c>
      <c r="D756" s="104">
        <f t="shared" si="1017"/>
        <v>1078.412</v>
      </c>
      <c r="E756" s="137">
        <f>IF(DAY(A755)=$A$5,VLOOKUP(A755,[1]A!$E$15:$G$200,3),E755)</f>
        <v>1082.104</v>
      </c>
      <c r="F756" s="105">
        <f t="shared" si="1018"/>
        <v>45190</v>
      </c>
      <c r="G756" s="159">
        <f t="shared" si="1019"/>
        <v>3.4235524085415303E-3</v>
      </c>
      <c r="H756" s="106">
        <f t="shared" si="970"/>
        <v>15</v>
      </c>
      <c r="I756" s="106">
        <f t="shared" si="971"/>
        <v>31</v>
      </c>
      <c r="J756" s="100">
        <f t="shared" si="972"/>
        <v>1.0016550965794888</v>
      </c>
      <c r="K756" s="3">
        <v>1</v>
      </c>
      <c r="L756" s="100">
        <f t="shared" si="1020"/>
        <v>1.0016550900000001</v>
      </c>
      <c r="M756" s="100">
        <f t="shared" si="1021"/>
        <v>1149.69094713</v>
      </c>
      <c r="N756" s="24">
        <f t="shared" si="978"/>
        <v>0</v>
      </c>
      <c r="O756" s="99">
        <f t="shared" si="973"/>
        <v>0</v>
      </c>
      <c r="P756" s="100">
        <f t="shared" si="1010"/>
        <v>0</v>
      </c>
      <c r="Q756" s="99">
        <f t="shared" si="974"/>
        <v>0.14710000000000001</v>
      </c>
      <c r="R756" s="8">
        <f t="shared" si="975"/>
        <v>1.0055490899999999</v>
      </c>
      <c r="S756" s="100">
        <f t="shared" si="1022"/>
        <v>6.37973853</v>
      </c>
      <c r="T756" s="100">
        <f t="shared" si="976"/>
        <v>0</v>
      </c>
      <c r="U756" s="109" t="str">
        <f t="shared" ref="U756" si="1029">U755</f>
        <v>J=</v>
      </c>
      <c r="V756" s="140">
        <f t="shared" si="1013"/>
        <v>45250</v>
      </c>
      <c r="W756" s="4"/>
      <c r="X756" s="4"/>
      <c r="Y756" s="4"/>
      <c r="Z756" s="16"/>
      <c r="AD756" s="5"/>
    </row>
    <row r="757" spans="1:30" x14ac:dyDescent="0.2">
      <c r="A757" s="103">
        <f t="shared" si="969"/>
        <v>45235</v>
      </c>
      <c r="B757" s="100">
        <f t="shared" si="1016"/>
        <v>1156.6247714600001</v>
      </c>
      <c r="C757" s="3">
        <f t="shared" si="980"/>
        <v>1147.7912493199999</v>
      </c>
      <c r="D757" s="104">
        <f t="shared" si="1017"/>
        <v>1078.412</v>
      </c>
      <c r="E757" s="137">
        <f>IF(DAY(A756)=$A$5,VLOOKUP(A756,[1]A!$E$15:$G$200,3),E756)</f>
        <v>1082.104</v>
      </c>
      <c r="F757" s="105">
        <f t="shared" si="1018"/>
        <v>45190</v>
      </c>
      <c r="G757" s="159">
        <f t="shared" si="1019"/>
        <v>3.4235524085415303E-3</v>
      </c>
      <c r="H757" s="106">
        <f t="shared" si="970"/>
        <v>16</v>
      </c>
      <c r="I757" s="106">
        <f t="shared" si="971"/>
        <v>31</v>
      </c>
      <c r="J757" s="100">
        <f t="shared" si="972"/>
        <v>1.0017655337002644</v>
      </c>
      <c r="K757" s="3">
        <v>1</v>
      </c>
      <c r="L757" s="100">
        <f t="shared" si="1020"/>
        <v>1.0017655299999999</v>
      </c>
      <c r="M757" s="100">
        <f t="shared" si="1021"/>
        <v>1149.8177092000001</v>
      </c>
      <c r="N757" s="24">
        <f t="shared" si="978"/>
        <v>0</v>
      </c>
      <c r="O757" s="99">
        <f t="shared" si="973"/>
        <v>0</v>
      </c>
      <c r="P757" s="100">
        <f t="shared" si="1010"/>
        <v>0</v>
      </c>
      <c r="Q757" s="99">
        <f t="shared" si="974"/>
        <v>0.14710000000000001</v>
      </c>
      <c r="R757" s="8">
        <f t="shared" si="975"/>
        <v>1.0059201230000001</v>
      </c>
      <c r="S757" s="100">
        <f t="shared" si="1022"/>
        <v>6.8070622600000004</v>
      </c>
      <c r="T757" s="100">
        <f t="shared" si="976"/>
        <v>0</v>
      </c>
      <c r="U757" s="109" t="str">
        <f t="shared" ref="U757" si="1030">U756</f>
        <v>J=</v>
      </c>
      <c r="V757" s="140">
        <f t="shared" si="1013"/>
        <v>45250</v>
      </c>
      <c r="W757" s="4"/>
      <c r="X757" s="4"/>
      <c r="Y757" s="4"/>
      <c r="Z757" s="16"/>
      <c r="AD757" s="5"/>
    </row>
    <row r="758" spans="1:30" x14ac:dyDescent="0.2">
      <c r="A758" s="103">
        <f t="shared" si="969"/>
        <v>45236</v>
      </c>
      <c r="B758" s="100">
        <f t="shared" si="1016"/>
        <v>1157.1791192600001</v>
      </c>
      <c r="C758" s="3">
        <f t="shared" si="980"/>
        <v>1147.7912493199999</v>
      </c>
      <c r="D758" s="104">
        <f t="shared" si="1017"/>
        <v>1078.412</v>
      </c>
      <c r="E758" s="137">
        <f>IF(DAY(A757)=$A$5,VLOOKUP(A757,[1]A!$E$15:$G$200,3),E757)</f>
        <v>1082.104</v>
      </c>
      <c r="F758" s="105">
        <f t="shared" si="1018"/>
        <v>45190</v>
      </c>
      <c r="G758" s="159">
        <f t="shared" si="1019"/>
        <v>3.4235524085415303E-3</v>
      </c>
      <c r="H758" s="106">
        <f t="shared" si="970"/>
        <v>17</v>
      </c>
      <c r="I758" s="106">
        <f t="shared" si="971"/>
        <v>31</v>
      </c>
      <c r="J758" s="100">
        <f t="shared" si="972"/>
        <v>1.001875982997245</v>
      </c>
      <c r="K758" s="3">
        <v>1</v>
      </c>
      <c r="L758" s="100">
        <f t="shared" si="1020"/>
        <v>1.0018759800000001</v>
      </c>
      <c r="M758" s="100">
        <f t="shared" si="1021"/>
        <v>1149.94448274</v>
      </c>
      <c r="N758" s="24">
        <f t="shared" si="978"/>
        <v>0</v>
      </c>
      <c r="O758" s="99">
        <f t="shared" si="973"/>
        <v>0</v>
      </c>
      <c r="P758" s="100">
        <f t="shared" si="1010"/>
        <v>0</v>
      </c>
      <c r="Q758" s="99">
        <f t="shared" si="974"/>
        <v>0.14710000000000001</v>
      </c>
      <c r="R758" s="8">
        <f t="shared" si="975"/>
        <v>1.006291292</v>
      </c>
      <c r="S758" s="100">
        <f t="shared" si="1022"/>
        <v>7.2346365199999996</v>
      </c>
      <c r="T758" s="100">
        <f t="shared" si="976"/>
        <v>0</v>
      </c>
      <c r="U758" s="109" t="str">
        <f t="shared" ref="U758" si="1031">U757</f>
        <v>J=</v>
      </c>
      <c r="V758" s="140">
        <f t="shared" si="1013"/>
        <v>45250</v>
      </c>
      <c r="W758" s="4"/>
      <c r="X758" s="4"/>
      <c r="Y758" s="4"/>
      <c r="Z758" s="16"/>
      <c r="AD758" s="5"/>
    </row>
    <row r="759" spans="1:30" x14ac:dyDescent="0.2">
      <c r="A759" s="103">
        <f t="shared" si="969"/>
        <v>45237</v>
      </c>
      <c r="B759" s="100">
        <f t="shared" si="1016"/>
        <v>1157.7337302799999</v>
      </c>
      <c r="C759" s="3">
        <f t="shared" si="980"/>
        <v>1147.7912493199999</v>
      </c>
      <c r="D759" s="104">
        <f t="shared" si="1017"/>
        <v>1078.412</v>
      </c>
      <c r="E759" s="137">
        <f>IF(DAY(A758)=$A$5,VLOOKUP(A758,[1]A!$E$15:$G$200,3),E758)</f>
        <v>1082.104</v>
      </c>
      <c r="F759" s="105">
        <f t="shared" si="1018"/>
        <v>45190</v>
      </c>
      <c r="G759" s="159">
        <f t="shared" si="1019"/>
        <v>3.4235524085415303E-3</v>
      </c>
      <c r="H759" s="106">
        <f t="shared" si="970"/>
        <v>18</v>
      </c>
      <c r="I759" s="106">
        <f t="shared" si="971"/>
        <v>31</v>
      </c>
      <c r="J759" s="100">
        <f t="shared" si="972"/>
        <v>1.0019864444717728</v>
      </c>
      <c r="K759" s="3">
        <v>1</v>
      </c>
      <c r="L759" s="100">
        <f t="shared" si="1020"/>
        <v>1.00198644</v>
      </c>
      <c r="M759" s="100">
        <f t="shared" si="1021"/>
        <v>1150.07126776</v>
      </c>
      <c r="N759" s="24">
        <f t="shared" si="978"/>
        <v>0</v>
      </c>
      <c r="O759" s="99">
        <f t="shared" si="973"/>
        <v>0</v>
      </c>
      <c r="P759" s="100">
        <f t="shared" si="1010"/>
        <v>0</v>
      </c>
      <c r="Q759" s="99">
        <f t="shared" si="974"/>
        <v>0.14710000000000001</v>
      </c>
      <c r="R759" s="8">
        <f t="shared" si="975"/>
        <v>1.0066625979999999</v>
      </c>
      <c r="S759" s="100">
        <f t="shared" si="1022"/>
        <v>7.6624625200000001</v>
      </c>
      <c r="T759" s="100">
        <f t="shared" si="976"/>
        <v>0</v>
      </c>
      <c r="U759" s="109" t="str">
        <f t="shared" ref="U759" si="1032">U758</f>
        <v>J=</v>
      </c>
      <c r="V759" s="140">
        <f t="shared" si="1013"/>
        <v>45250</v>
      </c>
      <c r="W759" s="4"/>
      <c r="X759" s="4"/>
      <c r="Y759" s="4"/>
      <c r="Z759" s="16"/>
      <c r="AD759" s="5"/>
    </row>
    <row r="760" spans="1:30" x14ac:dyDescent="0.2">
      <c r="A760" s="103">
        <f t="shared" si="969"/>
        <v>45238</v>
      </c>
      <c r="B760" s="100">
        <f t="shared" si="1016"/>
        <v>1158.2886045999999</v>
      </c>
      <c r="C760" s="3">
        <f t="shared" si="980"/>
        <v>1147.7912493199999</v>
      </c>
      <c r="D760" s="104">
        <f t="shared" si="1017"/>
        <v>1078.412</v>
      </c>
      <c r="E760" s="137">
        <f>IF(DAY(A759)=$A$5,VLOOKUP(A759,[1]A!$E$15:$G$200,3),E759)</f>
        <v>1082.104</v>
      </c>
      <c r="F760" s="105">
        <f t="shared" si="1018"/>
        <v>45190</v>
      </c>
      <c r="G760" s="159">
        <f t="shared" si="1019"/>
        <v>3.4235524085415303E-3</v>
      </c>
      <c r="H760" s="106">
        <f t="shared" si="970"/>
        <v>19</v>
      </c>
      <c r="I760" s="106">
        <f t="shared" si="971"/>
        <v>31</v>
      </c>
      <c r="J760" s="100">
        <f t="shared" si="972"/>
        <v>1.0020969181251906</v>
      </c>
      <c r="K760" s="3">
        <v>1</v>
      </c>
      <c r="L760" s="100">
        <f t="shared" si="1020"/>
        <v>1.0020969099999999</v>
      </c>
      <c r="M760" s="100">
        <f t="shared" si="1021"/>
        <v>1150.1980642599999</v>
      </c>
      <c r="N760" s="24">
        <f t="shared" si="978"/>
        <v>0</v>
      </c>
      <c r="O760" s="99">
        <f t="shared" si="973"/>
        <v>0</v>
      </c>
      <c r="P760" s="100">
        <f t="shared" si="1010"/>
        <v>0</v>
      </c>
      <c r="Q760" s="99">
        <f t="shared" si="974"/>
        <v>0.14710000000000001</v>
      </c>
      <c r="R760" s="8">
        <f t="shared" si="975"/>
        <v>1.007034041</v>
      </c>
      <c r="S760" s="100">
        <f t="shared" si="1022"/>
        <v>8.0905403400000004</v>
      </c>
      <c r="T760" s="100">
        <f t="shared" si="976"/>
        <v>0</v>
      </c>
      <c r="U760" s="109" t="str">
        <f t="shared" ref="U760" si="1033">U759</f>
        <v>J=</v>
      </c>
      <c r="V760" s="140">
        <f t="shared" si="1013"/>
        <v>45250</v>
      </c>
      <c r="W760" s="4"/>
      <c r="X760" s="4"/>
      <c r="Y760" s="4"/>
      <c r="Z760" s="16"/>
      <c r="AD760" s="5"/>
    </row>
    <row r="761" spans="1:30" x14ac:dyDescent="0.2">
      <c r="A761" s="103">
        <f t="shared" si="969"/>
        <v>45239</v>
      </c>
      <c r="B761" s="100">
        <f t="shared" si="1016"/>
        <v>1158.84375383</v>
      </c>
      <c r="C761" s="3">
        <f t="shared" si="980"/>
        <v>1147.7912493199999</v>
      </c>
      <c r="D761" s="104">
        <f t="shared" si="1017"/>
        <v>1078.412</v>
      </c>
      <c r="E761" s="137">
        <f>IF(DAY(A760)=$A$5,VLOOKUP(A760,[1]A!$E$15:$G$200,3),E760)</f>
        <v>1082.104</v>
      </c>
      <c r="F761" s="105">
        <f t="shared" si="1018"/>
        <v>45190</v>
      </c>
      <c r="G761" s="159">
        <f t="shared" si="1019"/>
        <v>3.4235524085415303E-3</v>
      </c>
      <c r="H761" s="106">
        <f t="shared" si="970"/>
        <v>20</v>
      </c>
      <c r="I761" s="106">
        <f t="shared" si="971"/>
        <v>31</v>
      </c>
      <c r="J761" s="100">
        <f t="shared" si="972"/>
        <v>1.0022074039588411</v>
      </c>
      <c r="K761" s="3">
        <v>1</v>
      </c>
      <c r="L761" s="100">
        <f t="shared" si="1020"/>
        <v>1.0022074000000001</v>
      </c>
      <c r="M761" s="100">
        <f t="shared" si="1021"/>
        <v>1150.3248837199999</v>
      </c>
      <c r="N761" s="24">
        <f t="shared" si="978"/>
        <v>0</v>
      </c>
      <c r="O761" s="99">
        <f t="shared" si="973"/>
        <v>0</v>
      </c>
      <c r="P761" s="100">
        <f t="shared" si="1010"/>
        <v>0</v>
      </c>
      <c r="Q761" s="99">
        <f t="shared" si="974"/>
        <v>0.14710000000000001</v>
      </c>
      <c r="R761" s="8">
        <f t="shared" si="975"/>
        <v>1.007405621</v>
      </c>
      <c r="S761" s="100">
        <f t="shared" si="1022"/>
        <v>8.5188701099999999</v>
      </c>
      <c r="T761" s="100">
        <f t="shared" si="976"/>
        <v>0</v>
      </c>
      <c r="U761" s="109" t="str">
        <f t="shared" ref="U761" si="1034">U760</f>
        <v>J=</v>
      </c>
      <c r="V761" s="140">
        <f t="shared" si="1013"/>
        <v>45250</v>
      </c>
      <c r="W761" s="4"/>
      <c r="X761" s="4"/>
      <c r="Y761" s="4"/>
      <c r="Z761" s="16"/>
      <c r="AD761" s="5"/>
    </row>
    <row r="762" spans="1:30" x14ac:dyDescent="0.2">
      <c r="A762" s="103">
        <f t="shared" si="969"/>
        <v>45240</v>
      </c>
      <c r="B762" s="100">
        <f t="shared" si="1016"/>
        <v>1159.39916763</v>
      </c>
      <c r="C762" s="3">
        <f t="shared" si="980"/>
        <v>1147.7912493199999</v>
      </c>
      <c r="D762" s="104">
        <f t="shared" si="1017"/>
        <v>1078.412</v>
      </c>
      <c r="E762" s="137">
        <f>IF(DAY(A761)=$A$5,VLOOKUP(A761,[1]A!$E$15:$G$200,3),E761)</f>
        <v>1082.104</v>
      </c>
      <c r="F762" s="105">
        <f t="shared" si="1018"/>
        <v>45190</v>
      </c>
      <c r="G762" s="159">
        <f t="shared" si="1019"/>
        <v>3.4235524085415303E-3</v>
      </c>
      <c r="H762" s="106">
        <f t="shared" si="970"/>
        <v>21</v>
      </c>
      <c r="I762" s="106">
        <f t="shared" si="971"/>
        <v>31</v>
      </c>
      <c r="J762" s="100">
        <f t="shared" si="972"/>
        <v>1.0023179019740676</v>
      </c>
      <c r="K762" s="3">
        <v>1</v>
      </c>
      <c r="L762" s="100">
        <f t="shared" si="1020"/>
        <v>1.0023179</v>
      </c>
      <c r="M762" s="100">
        <f t="shared" si="1021"/>
        <v>1150.45171465</v>
      </c>
      <c r="N762" s="24">
        <f t="shared" si="978"/>
        <v>0</v>
      </c>
      <c r="O762" s="99">
        <f t="shared" si="973"/>
        <v>0</v>
      </c>
      <c r="P762" s="100">
        <f t="shared" si="1010"/>
        <v>0</v>
      </c>
      <c r="Q762" s="99">
        <f t="shared" si="974"/>
        <v>0.14710000000000001</v>
      </c>
      <c r="R762" s="8">
        <f t="shared" si="975"/>
        <v>1.007777339</v>
      </c>
      <c r="S762" s="100">
        <f t="shared" si="1022"/>
        <v>8.9474529799999996</v>
      </c>
      <c r="T762" s="100">
        <f t="shared" si="976"/>
        <v>0</v>
      </c>
      <c r="U762" s="109" t="str">
        <f t="shared" ref="U762" si="1035">U761</f>
        <v>J=</v>
      </c>
      <c r="V762" s="140">
        <f t="shared" si="1013"/>
        <v>45250</v>
      </c>
      <c r="W762" s="4"/>
      <c r="X762" s="4"/>
      <c r="Y762" s="4"/>
      <c r="Z762" s="16"/>
      <c r="AD762" s="5"/>
    </row>
    <row r="763" spans="1:30" x14ac:dyDescent="0.2">
      <c r="A763" s="103">
        <f t="shared" si="969"/>
        <v>45241</v>
      </c>
      <c r="B763" s="100">
        <f t="shared" si="1016"/>
        <v>1159.9548437800001</v>
      </c>
      <c r="C763" s="3">
        <f t="shared" si="980"/>
        <v>1147.7912493199999</v>
      </c>
      <c r="D763" s="104">
        <f t="shared" si="1017"/>
        <v>1078.412</v>
      </c>
      <c r="E763" s="137">
        <f>IF(DAY(A762)=$A$5,VLOOKUP(A762,[1]A!$E$15:$G$200,3),E762)</f>
        <v>1082.104</v>
      </c>
      <c r="F763" s="105">
        <f t="shared" si="1018"/>
        <v>45190</v>
      </c>
      <c r="G763" s="159">
        <f t="shared" si="1019"/>
        <v>3.4235524085415303E-3</v>
      </c>
      <c r="H763" s="106">
        <f t="shared" si="970"/>
        <v>22</v>
      </c>
      <c r="I763" s="106">
        <f t="shared" si="971"/>
        <v>31</v>
      </c>
      <c r="J763" s="100">
        <f t="shared" si="972"/>
        <v>1.0024284121722125</v>
      </c>
      <c r="K763" s="3">
        <v>1</v>
      </c>
      <c r="L763" s="100">
        <f t="shared" si="1020"/>
        <v>1.00242841</v>
      </c>
      <c r="M763" s="100">
        <f t="shared" si="1021"/>
        <v>1150.5785570600001</v>
      </c>
      <c r="N763" s="24">
        <f t="shared" si="978"/>
        <v>0</v>
      </c>
      <c r="O763" s="99">
        <f t="shared" si="973"/>
        <v>0</v>
      </c>
      <c r="P763" s="100">
        <f t="shared" si="1010"/>
        <v>0</v>
      </c>
      <c r="Q763" s="99">
        <f t="shared" si="974"/>
        <v>0.14710000000000001</v>
      </c>
      <c r="R763" s="8">
        <f t="shared" si="975"/>
        <v>1.0081491929999999</v>
      </c>
      <c r="S763" s="100">
        <f t="shared" si="1022"/>
        <v>9.3762867199999995</v>
      </c>
      <c r="T763" s="100">
        <f t="shared" si="976"/>
        <v>0</v>
      </c>
      <c r="U763" s="109" t="str">
        <f t="shared" ref="U763" si="1036">U762</f>
        <v>J=</v>
      </c>
      <c r="V763" s="140">
        <f t="shared" si="1013"/>
        <v>45250</v>
      </c>
      <c r="W763" s="4"/>
      <c r="X763" s="4"/>
      <c r="Y763" s="4"/>
      <c r="Z763" s="16"/>
      <c r="AD763" s="5"/>
    </row>
    <row r="764" spans="1:30" x14ac:dyDescent="0.2">
      <c r="A764" s="103">
        <f t="shared" si="969"/>
        <v>45242</v>
      </c>
      <c r="B764" s="100">
        <f t="shared" si="1016"/>
        <v>1160.51078463</v>
      </c>
      <c r="C764" s="3">
        <f t="shared" si="980"/>
        <v>1147.7912493199999</v>
      </c>
      <c r="D764" s="104">
        <f t="shared" si="1017"/>
        <v>1078.412</v>
      </c>
      <c r="E764" s="137">
        <f>IF(DAY(A763)=$A$5,VLOOKUP(A763,[1]A!$E$15:$G$200,3),E763)</f>
        <v>1082.104</v>
      </c>
      <c r="F764" s="105">
        <f t="shared" si="1018"/>
        <v>45190</v>
      </c>
      <c r="G764" s="159">
        <f t="shared" si="1019"/>
        <v>3.4235524085415303E-3</v>
      </c>
      <c r="H764" s="106">
        <f t="shared" si="970"/>
        <v>23</v>
      </c>
      <c r="I764" s="106">
        <f t="shared" si="971"/>
        <v>31</v>
      </c>
      <c r="J764" s="100">
        <f t="shared" si="972"/>
        <v>1.0025389345546194</v>
      </c>
      <c r="K764" s="3">
        <v>1</v>
      </c>
      <c r="L764" s="100">
        <f t="shared" si="1020"/>
        <v>1.0025389300000001</v>
      </c>
      <c r="M764" s="100">
        <f t="shared" si="1021"/>
        <v>1150.70541095</v>
      </c>
      <c r="N764" s="24">
        <f t="shared" si="978"/>
        <v>0</v>
      </c>
      <c r="O764" s="99">
        <f t="shared" si="973"/>
        <v>0</v>
      </c>
      <c r="P764" s="100">
        <f t="shared" si="1010"/>
        <v>0</v>
      </c>
      <c r="Q764" s="99">
        <f t="shared" si="974"/>
        <v>0.14710000000000001</v>
      </c>
      <c r="R764" s="8">
        <f t="shared" si="975"/>
        <v>1.008521185</v>
      </c>
      <c r="S764" s="100">
        <f t="shared" si="1022"/>
        <v>9.8053736800000006</v>
      </c>
      <c r="T764" s="100">
        <f t="shared" si="976"/>
        <v>0</v>
      </c>
      <c r="U764" s="109" t="str">
        <f t="shared" ref="U764" si="1037">U763</f>
        <v>J=</v>
      </c>
      <c r="V764" s="140">
        <f t="shared" si="1013"/>
        <v>45250</v>
      </c>
      <c r="W764" s="4"/>
      <c r="X764" s="4"/>
      <c r="Y764" s="4"/>
      <c r="Z764" s="16"/>
      <c r="AD764" s="5"/>
    </row>
    <row r="765" spans="1:30" x14ac:dyDescent="0.2">
      <c r="A765" s="103">
        <f t="shared" si="969"/>
        <v>45243</v>
      </c>
      <c r="B765" s="100">
        <f t="shared" si="1016"/>
        <v>1161.0669891099999</v>
      </c>
      <c r="C765" s="3">
        <f t="shared" si="980"/>
        <v>1147.7912493199999</v>
      </c>
      <c r="D765" s="104">
        <f t="shared" si="1017"/>
        <v>1078.412</v>
      </c>
      <c r="E765" s="137">
        <f>IF(DAY(A764)=$A$5,VLOOKUP(A764,[1]A!$E$15:$G$200,3),E764)</f>
        <v>1082.104</v>
      </c>
      <c r="F765" s="105">
        <f t="shared" si="1018"/>
        <v>45190</v>
      </c>
      <c r="G765" s="159">
        <f t="shared" si="1019"/>
        <v>3.4235524085415303E-3</v>
      </c>
      <c r="H765" s="106">
        <f t="shared" si="970"/>
        <v>24</v>
      </c>
      <c r="I765" s="106">
        <f t="shared" si="971"/>
        <v>31</v>
      </c>
      <c r="J765" s="100">
        <f t="shared" si="972"/>
        <v>1.0026494691226318</v>
      </c>
      <c r="K765" s="3">
        <v>1</v>
      </c>
      <c r="L765" s="100">
        <f t="shared" si="1020"/>
        <v>1.00264946</v>
      </c>
      <c r="M765" s="100">
        <f t="shared" si="1021"/>
        <v>1150.8322763199999</v>
      </c>
      <c r="N765" s="24">
        <f t="shared" si="978"/>
        <v>0</v>
      </c>
      <c r="O765" s="99">
        <f t="shared" si="973"/>
        <v>0</v>
      </c>
      <c r="P765" s="100">
        <f t="shared" si="1010"/>
        <v>0</v>
      </c>
      <c r="Q765" s="99">
        <f t="shared" si="974"/>
        <v>0.14710000000000001</v>
      </c>
      <c r="R765" s="8">
        <f t="shared" si="975"/>
        <v>1.008893314</v>
      </c>
      <c r="S765" s="100">
        <f t="shared" si="1022"/>
        <v>10.23471279</v>
      </c>
      <c r="T765" s="100">
        <f t="shared" si="976"/>
        <v>0</v>
      </c>
      <c r="U765" s="109" t="str">
        <f t="shared" ref="U765" si="1038">U764</f>
        <v>J=</v>
      </c>
      <c r="V765" s="140">
        <f t="shared" si="1013"/>
        <v>45250</v>
      </c>
      <c r="W765" s="4"/>
      <c r="X765" s="4"/>
      <c r="Y765" s="4"/>
      <c r="Z765" s="16"/>
      <c r="AD765" s="5"/>
    </row>
    <row r="766" spans="1:30" x14ac:dyDescent="0.2">
      <c r="A766" s="103">
        <f t="shared" si="969"/>
        <v>45244</v>
      </c>
      <c r="B766" s="100">
        <f t="shared" si="1016"/>
        <v>1161.6234688499999</v>
      </c>
      <c r="C766" s="3">
        <f t="shared" si="980"/>
        <v>1147.7912493199999</v>
      </c>
      <c r="D766" s="104">
        <f t="shared" si="1017"/>
        <v>1078.412</v>
      </c>
      <c r="E766" s="137">
        <f>IF(DAY(A765)=$A$5,VLOOKUP(A765,[1]A!$E$15:$G$200,3),E765)</f>
        <v>1082.104</v>
      </c>
      <c r="F766" s="105">
        <f t="shared" si="1018"/>
        <v>45190</v>
      </c>
      <c r="G766" s="159">
        <f t="shared" si="1019"/>
        <v>3.4235524085415303E-3</v>
      </c>
      <c r="H766" s="106">
        <f t="shared" si="970"/>
        <v>25</v>
      </c>
      <c r="I766" s="106">
        <f t="shared" si="971"/>
        <v>31</v>
      </c>
      <c r="J766" s="100">
        <f t="shared" si="972"/>
        <v>1.0027600158775929</v>
      </c>
      <c r="K766" s="3">
        <v>1</v>
      </c>
      <c r="L766" s="100">
        <f t="shared" si="1020"/>
        <v>1.00276001</v>
      </c>
      <c r="M766" s="100">
        <f t="shared" si="1021"/>
        <v>1150.9591646399999</v>
      </c>
      <c r="N766" s="24">
        <f t="shared" si="978"/>
        <v>0</v>
      </c>
      <c r="O766" s="99">
        <f t="shared" si="973"/>
        <v>0</v>
      </c>
      <c r="P766" s="100">
        <f t="shared" si="1010"/>
        <v>0</v>
      </c>
      <c r="Q766" s="99">
        <f t="shared" si="974"/>
        <v>0.14710000000000001</v>
      </c>
      <c r="R766" s="8">
        <f t="shared" si="975"/>
        <v>1.0092655800000001</v>
      </c>
      <c r="S766" s="100">
        <f t="shared" si="1022"/>
        <v>10.664304209999999</v>
      </c>
      <c r="T766" s="100">
        <f t="shared" si="976"/>
        <v>0</v>
      </c>
      <c r="U766" s="109" t="str">
        <f t="shared" ref="U766" si="1039">U765</f>
        <v>J=</v>
      </c>
      <c r="V766" s="140">
        <f t="shared" si="1013"/>
        <v>45250</v>
      </c>
      <c r="W766" s="4"/>
      <c r="X766" s="4"/>
      <c r="Y766" s="4"/>
      <c r="Z766" s="16"/>
      <c r="AD766" s="5"/>
    </row>
    <row r="767" spans="1:30" x14ac:dyDescent="0.2">
      <c r="A767" s="103">
        <f t="shared" si="969"/>
        <v>45245</v>
      </c>
      <c r="B767" s="100">
        <f t="shared" si="1016"/>
        <v>1162.1802135099999</v>
      </c>
      <c r="C767" s="3">
        <f t="shared" si="980"/>
        <v>1147.7912493199999</v>
      </c>
      <c r="D767" s="104">
        <f t="shared" si="1017"/>
        <v>1078.412</v>
      </c>
      <c r="E767" s="137">
        <f>IF(DAY(A766)=$A$5,VLOOKUP(A766,[1]A!$E$15:$G$200,3),E766)</f>
        <v>1082.104</v>
      </c>
      <c r="F767" s="105">
        <f t="shared" si="1018"/>
        <v>45190</v>
      </c>
      <c r="G767" s="159">
        <f t="shared" si="1019"/>
        <v>3.4235524085415303E-3</v>
      </c>
      <c r="H767" s="106">
        <f t="shared" si="970"/>
        <v>26</v>
      </c>
      <c r="I767" s="106">
        <f t="shared" si="971"/>
        <v>31</v>
      </c>
      <c r="J767" s="100">
        <f t="shared" si="972"/>
        <v>1.0028705748208464</v>
      </c>
      <c r="K767" s="3">
        <v>1</v>
      </c>
      <c r="L767" s="100">
        <f t="shared" si="1020"/>
        <v>1.00287057</v>
      </c>
      <c r="M767" s="100">
        <f t="shared" si="1021"/>
        <v>1151.08606444</v>
      </c>
      <c r="N767" s="24">
        <f t="shared" si="978"/>
        <v>0</v>
      </c>
      <c r="O767" s="99">
        <f t="shared" si="973"/>
        <v>0</v>
      </c>
      <c r="P767" s="100">
        <f t="shared" si="1010"/>
        <v>0</v>
      </c>
      <c r="Q767" s="99">
        <f t="shared" si="974"/>
        <v>0.14710000000000001</v>
      </c>
      <c r="R767" s="8">
        <f t="shared" si="975"/>
        <v>1.009637984</v>
      </c>
      <c r="S767" s="100">
        <f t="shared" si="1022"/>
        <v>11.09414907</v>
      </c>
      <c r="T767" s="100">
        <f t="shared" si="976"/>
        <v>0</v>
      </c>
      <c r="U767" s="109" t="str">
        <f t="shared" ref="U767" si="1040">U766</f>
        <v>J=</v>
      </c>
      <c r="V767" s="140">
        <f t="shared" si="1013"/>
        <v>45250</v>
      </c>
      <c r="W767" s="4"/>
      <c r="X767" s="4"/>
      <c r="Y767" s="4"/>
      <c r="Z767" s="16"/>
      <c r="AD767" s="5"/>
    </row>
    <row r="768" spans="1:30" x14ac:dyDescent="0.2">
      <c r="A768" s="103">
        <f t="shared" si="969"/>
        <v>45246</v>
      </c>
      <c r="B768" s="100">
        <f t="shared" si="1016"/>
        <v>1162.7372219900001</v>
      </c>
      <c r="C768" s="3">
        <f t="shared" si="980"/>
        <v>1147.7912493199999</v>
      </c>
      <c r="D768" s="104">
        <f t="shared" si="1017"/>
        <v>1078.412</v>
      </c>
      <c r="E768" s="137">
        <f>IF(DAY(A767)=$A$5,VLOOKUP(A767,[1]A!$E$15:$G$200,3),E767)</f>
        <v>1082.104</v>
      </c>
      <c r="F768" s="105">
        <f t="shared" si="1018"/>
        <v>45190</v>
      </c>
      <c r="G768" s="159">
        <f t="shared" si="1019"/>
        <v>3.4235524085415303E-3</v>
      </c>
      <c r="H768" s="106">
        <f t="shared" si="970"/>
        <v>27</v>
      </c>
      <c r="I768" s="106">
        <f t="shared" si="971"/>
        <v>31</v>
      </c>
      <c r="J768" s="100">
        <f t="shared" si="972"/>
        <v>1.0029811459537366</v>
      </c>
      <c r="K768" s="3">
        <v>1</v>
      </c>
      <c r="L768" s="100">
        <f t="shared" si="1020"/>
        <v>1.0029811399999999</v>
      </c>
      <c r="M768" s="100">
        <f t="shared" si="1021"/>
        <v>1151.21297572</v>
      </c>
      <c r="N768" s="24">
        <f t="shared" si="978"/>
        <v>0</v>
      </c>
      <c r="O768" s="99">
        <f t="shared" si="973"/>
        <v>0</v>
      </c>
      <c r="P768" s="100">
        <f t="shared" si="1010"/>
        <v>0</v>
      </c>
      <c r="Q768" s="99">
        <f t="shared" si="974"/>
        <v>0.14710000000000001</v>
      </c>
      <c r="R768" s="8">
        <f t="shared" si="975"/>
        <v>1.010010525</v>
      </c>
      <c r="S768" s="100">
        <f t="shared" si="1022"/>
        <v>11.524246270000001</v>
      </c>
      <c r="T768" s="100">
        <f t="shared" si="976"/>
        <v>0</v>
      </c>
      <c r="U768" s="109" t="str">
        <f t="shared" ref="U768" si="1041">U767</f>
        <v>J=</v>
      </c>
      <c r="V768" s="140">
        <f t="shared" si="1013"/>
        <v>45250</v>
      </c>
      <c r="W768" s="4"/>
      <c r="X768" s="4"/>
      <c r="Y768" s="4"/>
      <c r="Z768" s="16"/>
      <c r="AD768" s="5"/>
    </row>
    <row r="769" spans="1:135" x14ac:dyDescent="0.2">
      <c r="A769" s="103">
        <f t="shared" si="969"/>
        <v>45247</v>
      </c>
      <c r="B769" s="100">
        <f t="shared" si="1016"/>
        <v>1163.29449436</v>
      </c>
      <c r="C769" s="3">
        <f t="shared" si="980"/>
        <v>1147.7912493199999</v>
      </c>
      <c r="D769" s="104">
        <f t="shared" si="1017"/>
        <v>1078.412</v>
      </c>
      <c r="E769" s="137">
        <f>IF(DAY(A768)=$A$5,VLOOKUP(A768,[1]A!$E$15:$G$200,3),E768)</f>
        <v>1082.104</v>
      </c>
      <c r="F769" s="105">
        <f t="shared" si="1018"/>
        <v>45190</v>
      </c>
      <c r="G769" s="159">
        <f t="shared" si="1019"/>
        <v>3.4235524085415303E-3</v>
      </c>
      <c r="H769" s="106">
        <f t="shared" si="970"/>
        <v>28</v>
      </c>
      <c r="I769" s="106">
        <f t="shared" si="971"/>
        <v>31</v>
      </c>
      <c r="J769" s="100">
        <f t="shared" si="972"/>
        <v>1.0030917292776069</v>
      </c>
      <c r="K769" s="3">
        <v>1</v>
      </c>
      <c r="L769" s="100">
        <f t="shared" si="1020"/>
        <v>1.00309172</v>
      </c>
      <c r="M769" s="100">
        <f t="shared" si="1021"/>
        <v>1151.3398984800001</v>
      </c>
      <c r="N769" s="24">
        <f t="shared" si="978"/>
        <v>0</v>
      </c>
      <c r="O769" s="99">
        <f t="shared" si="973"/>
        <v>0</v>
      </c>
      <c r="P769" s="100">
        <f t="shared" si="1010"/>
        <v>0</v>
      </c>
      <c r="Q769" s="99">
        <f t="shared" si="974"/>
        <v>0.14710000000000001</v>
      </c>
      <c r="R769" s="8">
        <f t="shared" si="975"/>
        <v>1.010383203</v>
      </c>
      <c r="S769" s="100">
        <f t="shared" si="1022"/>
        <v>11.954595879999999</v>
      </c>
      <c r="T769" s="100">
        <f t="shared" si="976"/>
        <v>0</v>
      </c>
      <c r="U769" s="109" t="str">
        <f t="shared" ref="U769" si="1042">U768</f>
        <v>J=</v>
      </c>
      <c r="V769" s="140">
        <f t="shared" si="1013"/>
        <v>45250</v>
      </c>
      <c r="W769" s="4"/>
      <c r="X769" s="4"/>
      <c r="Y769" s="4"/>
      <c r="Z769" s="16"/>
      <c r="AD769" s="5"/>
    </row>
    <row r="770" spans="1:135" x14ac:dyDescent="0.2">
      <c r="A770" s="103">
        <f t="shared" si="969"/>
        <v>45248</v>
      </c>
      <c r="B770" s="100">
        <f t="shared" si="1016"/>
        <v>1163.85204344</v>
      </c>
      <c r="C770" s="3">
        <f t="shared" si="980"/>
        <v>1147.7912493199999</v>
      </c>
      <c r="D770" s="104">
        <f t="shared" si="1017"/>
        <v>1078.412</v>
      </c>
      <c r="E770" s="137">
        <f>IF(DAY(A769)=$A$5,VLOOKUP(A769,[1]A!$E$15:$G$200,3),E769)</f>
        <v>1082.104</v>
      </c>
      <c r="F770" s="105">
        <f t="shared" si="1018"/>
        <v>45190</v>
      </c>
      <c r="G770" s="159">
        <f t="shared" si="1019"/>
        <v>3.4235524085415303E-3</v>
      </c>
      <c r="H770" s="106">
        <f t="shared" si="970"/>
        <v>29</v>
      </c>
      <c r="I770" s="106">
        <f t="shared" si="971"/>
        <v>31</v>
      </c>
      <c r="J770" s="100">
        <f t="shared" si="972"/>
        <v>1.0032023247938016</v>
      </c>
      <c r="K770" s="3">
        <v>1</v>
      </c>
      <c r="L770" s="100">
        <f t="shared" si="1020"/>
        <v>1.00320232</v>
      </c>
      <c r="M770" s="100">
        <f t="shared" si="1021"/>
        <v>1151.4668441900001</v>
      </c>
      <c r="N770" s="24">
        <f t="shared" si="978"/>
        <v>0</v>
      </c>
      <c r="O770" s="99">
        <f t="shared" si="973"/>
        <v>0</v>
      </c>
      <c r="P770" s="100">
        <f t="shared" si="1010"/>
        <v>0</v>
      </c>
      <c r="Q770" s="99">
        <f t="shared" si="974"/>
        <v>0.14710000000000001</v>
      </c>
      <c r="R770" s="8">
        <f t="shared" si="975"/>
        <v>1.010756019</v>
      </c>
      <c r="S770" s="100">
        <f t="shared" si="1022"/>
        <v>12.385199249999999</v>
      </c>
      <c r="T770" s="100">
        <f t="shared" si="976"/>
        <v>0</v>
      </c>
      <c r="U770" s="109" t="str">
        <f t="shared" ref="U770" si="1043">U769</f>
        <v>J=</v>
      </c>
      <c r="V770" s="140">
        <f t="shared" si="1013"/>
        <v>45250</v>
      </c>
      <c r="W770" s="25"/>
      <c r="X770" s="4"/>
      <c r="Y770" s="4"/>
      <c r="Z770" s="18"/>
      <c r="AA770" s="14"/>
      <c r="AB770" s="14"/>
      <c r="AC770" s="14"/>
      <c r="AD770" s="15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4"/>
    </row>
    <row r="771" spans="1:135" x14ac:dyDescent="0.2">
      <c r="A771" s="103">
        <f t="shared" si="969"/>
        <v>45249</v>
      </c>
      <c r="B771" s="100">
        <f t="shared" si="1016"/>
        <v>1164.4098577</v>
      </c>
      <c r="C771" s="3">
        <f t="shared" si="980"/>
        <v>1147.7912493199999</v>
      </c>
      <c r="D771" s="104">
        <f t="shared" si="1017"/>
        <v>1078.412</v>
      </c>
      <c r="E771" s="137">
        <f>IF(DAY(A770)=$A$5,VLOOKUP(A770,[1]A!$E$15:$G$200,3),E770)</f>
        <v>1082.104</v>
      </c>
      <c r="F771" s="105">
        <f t="shared" si="1018"/>
        <v>45190</v>
      </c>
      <c r="G771" s="159">
        <f t="shared" si="1019"/>
        <v>3.4235524085415303E-3</v>
      </c>
      <c r="H771" s="106">
        <f t="shared" si="970"/>
        <v>30</v>
      </c>
      <c r="I771" s="106">
        <f t="shared" si="971"/>
        <v>31</v>
      </c>
      <c r="J771" s="100">
        <f t="shared" si="972"/>
        <v>1.0033129325036649</v>
      </c>
      <c r="K771" s="3">
        <v>1</v>
      </c>
      <c r="L771" s="100">
        <f t="shared" si="1020"/>
        <v>1.0033129300000001</v>
      </c>
      <c r="M771" s="100">
        <f t="shared" si="1021"/>
        <v>1151.5938013800001</v>
      </c>
      <c r="N771" s="24">
        <f t="shared" si="978"/>
        <v>0</v>
      </c>
      <c r="O771" s="99">
        <f t="shared" si="973"/>
        <v>0</v>
      </c>
      <c r="P771" s="100">
        <f t="shared" si="1010"/>
        <v>0</v>
      </c>
      <c r="Q771" s="99">
        <f t="shared" si="974"/>
        <v>0.14710000000000001</v>
      </c>
      <c r="R771" s="8">
        <f t="shared" si="975"/>
        <v>1.0111289729999999</v>
      </c>
      <c r="S771" s="100">
        <f t="shared" si="1022"/>
        <v>12.81605632</v>
      </c>
      <c r="T771" s="100">
        <f t="shared" si="976"/>
        <v>0</v>
      </c>
      <c r="U771" s="109" t="str">
        <f t="shared" ref="U771" si="1044">U770</f>
        <v>J=</v>
      </c>
      <c r="V771" s="140">
        <f t="shared" si="1013"/>
        <v>45250</v>
      </c>
      <c r="W771" s="4"/>
      <c r="X771" s="4"/>
      <c r="Y771" s="4"/>
      <c r="Z771" s="16"/>
      <c r="AD771" s="5"/>
    </row>
    <row r="772" spans="1:135" x14ac:dyDescent="0.2">
      <c r="A772" s="103">
        <f t="shared" si="969"/>
        <v>45250</v>
      </c>
      <c r="B772" s="100">
        <f t="shared" si="1016"/>
        <v>1164.9679360500002</v>
      </c>
      <c r="C772" s="3">
        <f t="shared" si="980"/>
        <v>1147.7912493199999</v>
      </c>
      <c r="D772" s="104">
        <f t="shared" si="1017"/>
        <v>1078.412</v>
      </c>
      <c r="E772" s="137">
        <f>IF(DAY(A771)=$A$5,VLOOKUP(A771,[1]A!$E$15:$G$200,3),E771)</f>
        <v>1082.104</v>
      </c>
      <c r="F772" s="105">
        <f t="shared" si="1018"/>
        <v>45190</v>
      </c>
      <c r="G772" s="159">
        <f t="shared" si="1019"/>
        <v>3.4235524085415303E-3</v>
      </c>
      <c r="H772" s="106">
        <f t="shared" si="970"/>
        <v>31</v>
      </c>
      <c r="I772" s="106">
        <f t="shared" si="971"/>
        <v>31</v>
      </c>
      <c r="J772" s="100">
        <f t="shared" si="972"/>
        <v>1.0034235524085415</v>
      </c>
      <c r="K772" s="3">
        <v>1</v>
      </c>
      <c r="L772" s="100">
        <f t="shared" si="1020"/>
        <v>1.0034235499999999</v>
      </c>
      <c r="M772" s="100">
        <f t="shared" si="1021"/>
        <v>1151.7207700500001</v>
      </c>
      <c r="N772" s="24">
        <f t="shared" si="978"/>
        <v>26</v>
      </c>
      <c r="O772" s="99">
        <f t="shared" si="973"/>
        <v>0</v>
      </c>
      <c r="P772" s="100">
        <f t="shared" si="1010"/>
        <v>0</v>
      </c>
      <c r="Q772" s="99">
        <f t="shared" si="974"/>
        <v>0.14710000000000001</v>
      </c>
      <c r="R772" s="8">
        <f t="shared" si="975"/>
        <v>1.0115020640000001</v>
      </c>
      <c r="S772" s="100">
        <f t="shared" si="1022"/>
        <v>13.247166</v>
      </c>
      <c r="T772" s="100">
        <f t="shared" si="976"/>
        <v>13.247166</v>
      </c>
      <c r="U772" s="109" t="str">
        <f t="shared" ref="U772" si="1045">U771</f>
        <v>J=</v>
      </c>
      <c r="V772" s="140">
        <f t="shared" si="1013"/>
        <v>45250</v>
      </c>
      <c r="W772" s="4"/>
      <c r="X772" s="4"/>
      <c r="Y772" s="4"/>
      <c r="Z772" s="16"/>
      <c r="AD772" s="5"/>
    </row>
    <row r="773" spans="1:135" x14ac:dyDescent="0.2">
      <c r="A773" s="103">
        <f t="shared" si="969"/>
        <v>45251</v>
      </c>
      <c r="B773" s="100">
        <f t="shared" si="1016"/>
        <v>1152.23570679</v>
      </c>
      <c r="C773" s="3">
        <f t="shared" si="980"/>
        <v>1151.7207700500001</v>
      </c>
      <c r="D773" s="104">
        <f t="shared" si="1017"/>
        <v>1082.104</v>
      </c>
      <c r="E773" s="137">
        <f>IF(DAY(A772)=$A$5,VLOOKUP(A772,[1]A!$E$15:$G$200,3),E772)</f>
        <v>1084.242</v>
      </c>
      <c r="F773" s="105">
        <f t="shared" si="1018"/>
        <v>45220</v>
      </c>
      <c r="G773" s="159">
        <f t="shared" si="1019"/>
        <v>1.9757805164752895E-3</v>
      </c>
      <c r="H773" s="106">
        <f t="shared" si="970"/>
        <v>1</v>
      </c>
      <c r="I773" s="106">
        <f t="shared" si="971"/>
        <v>30</v>
      </c>
      <c r="J773" s="100">
        <f t="shared" si="972"/>
        <v>1.0000657965388076</v>
      </c>
      <c r="K773" s="3">
        <v>1</v>
      </c>
      <c r="L773" s="100">
        <f t="shared" si="1020"/>
        <v>1.0000657900000001</v>
      </c>
      <c r="M773" s="100">
        <f t="shared" si="1021"/>
        <v>1151.79654175</v>
      </c>
      <c r="N773" s="24">
        <f t="shared" si="978"/>
        <v>0</v>
      </c>
      <c r="O773" s="99">
        <f t="shared" si="973"/>
        <v>0</v>
      </c>
      <c r="P773" s="100">
        <f t="shared" si="1010"/>
        <v>0</v>
      </c>
      <c r="Q773" s="99">
        <f t="shared" si="974"/>
        <v>0.14710000000000001</v>
      </c>
      <c r="R773" s="8">
        <f t="shared" si="975"/>
        <v>1.000381287</v>
      </c>
      <c r="S773" s="100">
        <f t="shared" si="1022"/>
        <v>0.43916504000000001</v>
      </c>
      <c r="T773" s="100">
        <f t="shared" si="976"/>
        <v>0</v>
      </c>
      <c r="U773" s="109" t="str">
        <f t="shared" ref="U773" si="1046">U772</f>
        <v>J=</v>
      </c>
      <c r="V773" s="140">
        <f t="shared" si="1013"/>
        <v>45280</v>
      </c>
      <c r="W773" s="4"/>
      <c r="X773" s="4"/>
      <c r="Y773" s="4"/>
      <c r="Z773" s="16"/>
      <c r="AD773" s="5"/>
    </row>
    <row r="774" spans="1:135" x14ac:dyDescent="0.2">
      <c r="A774" s="103">
        <f t="shared" si="969"/>
        <v>45252</v>
      </c>
      <c r="B774" s="100">
        <f t="shared" si="1016"/>
        <v>1152.75087988</v>
      </c>
      <c r="C774" s="3">
        <f t="shared" si="980"/>
        <v>1151.7207700500001</v>
      </c>
      <c r="D774" s="104">
        <f t="shared" si="1017"/>
        <v>1082.104</v>
      </c>
      <c r="E774" s="137">
        <f>IF(DAY(A773)=$A$5,VLOOKUP(A773,[1]A!$E$15:$G$200,3),E773)</f>
        <v>1084.242</v>
      </c>
      <c r="F774" s="105">
        <f t="shared" si="1018"/>
        <v>45220</v>
      </c>
      <c r="G774" s="159">
        <f t="shared" si="1019"/>
        <v>1.9757805164752895E-3</v>
      </c>
      <c r="H774" s="106">
        <f t="shared" si="970"/>
        <v>2</v>
      </c>
      <c r="I774" s="106">
        <f t="shared" si="971"/>
        <v>30</v>
      </c>
      <c r="J774" s="100">
        <f t="shared" si="972"/>
        <v>1.0001315974067995</v>
      </c>
      <c r="K774" s="3">
        <v>1</v>
      </c>
      <c r="L774" s="100">
        <f t="shared" si="1020"/>
        <v>1.0001315900000001</v>
      </c>
      <c r="M774" s="100">
        <f t="shared" si="1021"/>
        <v>1151.87232498</v>
      </c>
      <c r="N774" s="24">
        <f t="shared" si="978"/>
        <v>0</v>
      </c>
      <c r="O774" s="99">
        <f t="shared" si="973"/>
        <v>0</v>
      </c>
      <c r="P774" s="100">
        <f t="shared" si="1010"/>
        <v>0</v>
      </c>
      <c r="Q774" s="99">
        <f t="shared" si="974"/>
        <v>0.14710000000000001</v>
      </c>
      <c r="R774" s="8">
        <f t="shared" si="975"/>
        <v>1.0007627189999999</v>
      </c>
      <c r="S774" s="100">
        <f t="shared" si="1022"/>
        <v>0.87855490000000003</v>
      </c>
      <c r="T774" s="100">
        <f t="shared" si="976"/>
        <v>0</v>
      </c>
      <c r="U774" s="109" t="str">
        <f t="shared" ref="U774" si="1047">U773</f>
        <v>J=</v>
      </c>
      <c r="V774" s="140">
        <f t="shared" si="1013"/>
        <v>45280</v>
      </c>
      <c r="W774" s="4"/>
      <c r="X774" s="4"/>
      <c r="Y774" s="4"/>
      <c r="Z774" s="16"/>
      <c r="AD774" s="5"/>
    </row>
    <row r="775" spans="1:135" x14ac:dyDescent="0.2">
      <c r="A775" s="103">
        <f t="shared" si="969"/>
        <v>45253</v>
      </c>
      <c r="B775" s="100">
        <f t="shared" si="1016"/>
        <v>1153.2662893499999</v>
      </c>
      <c r="C775" s="3">
        <f t="shared" si="980"/>
        <v>1151.7207700500001</v>
      </c>
      <c r="D775" s="104">
        <f t="shared" si="1017"/>
        <v>1082.104</v>
      </c>
      <c r="E775" s="137">
        <f>IF(DAY(A774)=$A$5,VLOOKUP(A774,[1]A!$E$15:$G$200,3),E774)</f>
        <v>1084.242</v>
      </c>
      <c r="F775" s="105">
        <f t="shared" si="1018"/>
        <v>45220</v>
      </c>
      <c r="G775" s="159">
        <f t="shared" si="1019"/>
        <v>1.9757805164752895E-3</v>
      </c>
      <c r="H775" s="106">
        <f t="shared" si="970"/>
        <v>3</v>
      </c>
      <c r="I775" s="106">
        <f t="shared" si="971"/>
        <v>30</v>
      </c>
      <c r="J775" s="100">
        <f t="shared" si="972"/>
        <v>1.0001974026042608</v>
      </c>
      <c r="K775" s="3">
        <v>1</v>
      </c>
      <c r="L775" s="100">
        <f t="shared" si="1020"/>
        <v>1.0001974</v>
      </c>
      <c r="M775" s="100">
        <f t="shared" si="1021"/>
        <v>1151.9481197299999</v>
      </c>
      <c r="N775" s="24">
        <f t="shared" si="978"/>
        <v>0</v>
      </c>
      <c r="O775" s="99">
        <f t="shared" si="973"/>
        <v>0</v>
      </c>
      <c r="P775" s="100">
        <f t="shared" si="1010"/>
        <v>0</v>
      </c>
      <c r="Q775" s="99">
        <f t="shared" si="974"/>
        <v>0.14710000000000001</v>
      </c>
      <c r="R775" s="8">
        <f t="shared" si="975"/>
        <v>1.0011442960000001</v>
      </c>
      <c r="S775" s="100">
        <f t="shared" si="1022"/>
        <v>1.3181696199999999</v>
      </c>
      <c r="T775" s="100">
        <f t="shared" si="976"/>
        <v>0</v>
      </c>
      <c r="U775" s="109" t="str">
        <f t="shared" ref="U775" si="1048">U774</f>
        <v>J=</v>
      </c>
      <c r="V775" s="140">
        <f t="shared" si="1013"/>
        <v>45280</v>
      </c>
      <c r="W775" s="4"/>
      <c r="X775" s="4"/>
      <c r="Y775" s="4"/>
      <c r="Z775" s="16"/>
      <c r="AD775" s="5"/>
    </row>
    <row r="776" spans="1:135" x14ac:dyDescent="0.2">
      <c r="A776" s="103">
        <f t="shared" si="969"/>
        <v>45254</v>
      </c>
      <c r="B776" s="100">
        <f t="shared" si="1016"/>
        <v>1153.78192485</v>
      </c>
      <c r="C776" s="3">
        <f t="shared" si="980"/>
        <v>1151.7207700500001</v>
      </c>
      <c r="D776" s="104">
        <f t="shared" si="1017"/>
        <v>1082.104</v>
      </c>
      <c r="E776" s="137">
        <f>IF(DAY(A775)=$A$5,VLOOKUP(A775,[1]A!$E$15:$G$200,3),E775)</f>
        <v>1084.242</v>
      </c>
      <c r="F776" s="105">
        <f t="shared" si="1018"/>
        <v>45220</v>
      </c>
      <c r="G776" s="159">
        <f t="shared" si="1019"/>
        <v>1.9757805164752895E-3</v>
      </c>
      <c r="H776" s="106">
        <f t="shared" si="970"/>
        <v>4</v>
      </c>
      <c r="I776" s="106">
        <f t="shared" si="971"/>
        <v>30</v>
      </c>
      <c r="J776" s="100">
        <f t="shared" si="972"/>
        <v>1.0002632121314763</v>
      </c>
      <c r="K776" s="3">
        <v>1</v>
      </c>
      <c r="L776" s="100">
        <f t="shared" si="1020"/>
        <v>1.00026321</v>
      </c>
      <c r="M776" s="100">
        <f t="shared" si="1021"/>
        <v>1152.0239144699999</v>
      </c>
      <c r="N776" s="24">
        <f t="shared" si="978"/>
        <v>0</v>
      </c>
      <c r="O776" s="99">
        <f t="shared" si="973"/>
        <v>0</v>
      </c>
      <c r="P776" s="100">
        <f t="shared" si="1010"/>
        <v>0</v>
      </c>
      <c r="Q776" s="99">
        <f t="shared" si="974"/>
        <v>0.14710000000000001</v>
      </c>
      <c r="R776" s="8">
        <f t="shared" si="975"/>
        <v>1.0015260189999999</v>
      </c>
      <c r="S776" s="100">
        <f t="shared" si="1022"/>
        <v>1.75801038</v>
      </c>
      <c r="T776" s="100">
        <f t="shared" si="976"/>
        <v>0</v>
      </c>
      <c r="U776" s="109" t="str">
        <f t="shared" ref="U776" si="1049">U775</f>
        <v>J=</v>
      </c>
      <c r="V776" s="140">
        <f t="shared" si="1013"/>
        <v>45280</v>
      </c>
      <c r="W776" s="4"/>
      <c r="X776" s="4"/>
      <c r="Y776" s="4"/>
      <c r="Z776" s="16"/>
      <c r="AD776" s="5"/>
    </row>
    <row r="777" spans="1:135" x14ac:dyDescent="0.2">
      <c r="A777" s="103">
        <f t="shared" si="969"/>
        <v>45255</v>
      </c>
      <c r="B777" s="100">
        <f t="shared" si="1016"/>
        <v>1154.29778526</v>
      </c>
      <c r="C777" s="3">
        <f t="shared" si="980"/>
        <v>1151.7207700500001</v>
      </c>
      <c r="D777" s="104">
        <f t="shared" si="1017"/>
        <v>1082.104</v>
      </c>
      <c r="E777" s="137">
        <f>IF(DAY(A776)=$A$5,VLOOKUP(A776,[1]A!$E$15:$G$200,3),E776)</f>
        <v>1084.242</v>
      </c>
      <c r="F777" s="105">
        <f t="shared" si="1018"/>
        <v>45220</v>
      </c>
      <c r="G777" s="159">
        <f t="shared" si="1019"/>
        <v>1.9757805164752895E-3</v>
      </c>
      <c r="H777" s="106">
        <f t="shared" si="970"/>
        <v>5</v>
      </c>
      <c r="I777" s="106">
        <f t="shared" si="971"/>
        <v>30</v>
      </c>
      <c r="J777" s="100">
        <f t="shared" si="972"/>
        <v>1.000329025988731</v>
      </c>
      <c r="K777" s="3">
        <v>1</v>
      </c>
      <c r="L777" s="100">
        <f t="shared" si="1020"/>
        <v>1.0003290199999999</v>
      </c>
      <c r="M777" s="100">
        <f t="shared" si="1021"/>
        <v>1152.0997092099999</v>
      </c>
      <c r="N777" s="24">
        <f t="shared" si="978"/>
        <v>0</v>
      </c>
      <c r="O777" s="99">
        <f t="shared" si="973"/>
        <v>0</v>
      </c>
      <c r="P777" s="100">
        <f t="shared" si="1010"/>
        <v>0</v>
      </c>
      <c r="Q777" s="99">
        <f t="shared" si="974"/>
        <v>0.14710000000000001</v>
      </c>
      <c r="R777" s="8">
        <f t="shared" si="975"/>
        <v>1.001907887</v>
      </c>
      <c r="S777" s="100">
        <f t="shared" si="1022"/>
        <v>2.1980760500000001</v>
      </c>
      <c r="T777" s="100">
        <f t="shared" si="976"/>
        <v>0</v>
      </c>
      <c r="U777" s="109" t="str">
        <f t="shared" ref="U777" si="1050">U776</f>
        <v>J=</v>
      </c>
      <c r="V777" s="140">
        <f t="shared" si="1013"/>
        <v>45280</v>
      </c>
      <c r="W777" s="4"/>
      <c r="X777" s="4"/>
      <c r="Y777" s="4"/>
      <c r="Z777" s="16"/>
      <c r="AD777" s="5"/>
    </row>
    <row r="778" spans="1:135" x14ac:dyDescent="0.2">
      <c r="A778" s="103">
        <f t="shared" si="969"/>
        <v>45256</v>
      </c>
      <c r="B778" s="100">
        <f t="shared" si="1016"/>
        <v>1154.81388333</v>
      </c>
      <c r="C778" s="3">
        <f t="shared" si="980"/>
        <v>1151.7207700500001</v>
      </c>
      <c r="D778" s="104">
        <f t="shared" si="1017"/>
        <v>1082.104</v>
      </c>
      <c r="E778" s="137">
        <f>IF(DAY(A777)=$A$5,VLOOKUP(A777,[1]A!$E$15:$G$200,3),E777)</f>
        <v>1084.242</v>
      </c>
      <c r="F778" s="105">
        <f t="shared" si="1018"/>
        <v>45220</v>
      </c>
      <c r="G778" s="159">
        <f t="shared" si="1019"/>
        <v>1.9757805164752895E-3</v>
      </c>
      <c r="H778" s="106">
        <f t="shared" si="970"/>
        <v>6</v>
      </c>
      <c r="I778" s="106">
        <f t="shared" si="971"/>
        <v>30</v>
      </c>
      <c r="J778" s="100">
        <f t="shared" si="972"/>
        <v>1.0003948441763097</v>
      </c>
      <c r="K778" s="3">
        <v>1</v>
      </c>
      <c r="L778" s="100">
        <f t="shared" si="1020"/>
        <v>1.00039484</v>
      </c>
      <c r="M778" s="100">
        <f t="shared" si="1021"/>
        <v>1152.1755154699999</v>
      </c>
      <c r="N778" s="24">
        <f t="shared" si="978"/>
        <v>0</v>
      </c>
      <c r="O778" s="99">
        <f t="shared" si="973"/>
        <v>0</v>
      </c>
      <c r="P778" s="100">
        <f t="shared" si="1010"/>
        <v>0</v>
      </c>
      <c r="Q778" s="99">
        <f t="shared" si="974"/>
        <v>0.14710000000000001</v>
      </c>
      <c r="R778" s="8">
        <f t="shared" si="975"/>
        <v>1.0022899009999999</v>
      </c>
      <c r="S778" s="100">
        <f t="shared" si="1022"/>
        <v>2.6383678599999998</v>
      </c>
      <c r="T778" s="100">
        <f t="shared" si="976"/>
        <v>0</v>
      </c>
      <c r="U778" s="109" t="str">
        <f t="shared" ref="U778" si="1051">U777</f>
        <v>J=</v>
      </c>
      <c r="V778" s="140">
        <f t="shared" si="1013"/>
        <v>45280</v>
      </c>
      <c r="W778" s="4"/>
      <c r="X778" s="4"/>
      <c r="Y778" s="4"/>
      <c r="Z778" s="16"/>
      <c r="AD778" s="5"/>
    </row>
    <row r="779" spans="1:135" x14ac:dyDescent="0.2">
      <c r="A779" s="103">
        <f t="shared" ref="A779:A842" si="1052">(A778+1)</f>
        <v>45257</v>
      </c>
      <c r="B779" s="100">
        <f t="shared" si="1016"/>
        <v>1155.3302075399999</v>
      </c>
      <c r="C779" s="3">
        <f t="shared" si="980"/>
        <v>1151.7207700500001</v>
      </c>
      <c r="D779" s="104">
        <f t="shared" si="1017"/>
        <v>1082.104</v>
      </c>
      <c r="E779" s="137">
        <f>IF(DAY(A778)=$A$5,VLOOKUP(A778,[1]A!$E$15:$G$200,3),E778)</f>
        <v>1084.242</v>
      </c>
      <c r="F779" s="105">
        <f t="shared" si="1018"/>
        <v>45220</v>
      </c>
      <c r="G779" s="159">
        <f t="shared" si="1019"/>
        <v>1.9757805164752895E-3</v>
      </c>
      <c r="H779" s="106">
        <f t="shared" ref="H779:H842" si="1053">IF(A779&gt;A$7,IF(DAY(A779)=A$5+1,1,H778+1),0)</f>
        <v>7</v>
      </c>
      <c r="I779" s="106">
        <f t="shared" ref="I779:I842" si="1054">IF(DAY(A779)=A$5+1,DAY(EOMONTH(A779,0)),I778)</f>
        <v>30</v>
      </c>
      <c r="J779" s="100">
        <f t="shared" ref="J779:J842" si="1055">IF(E779&gt;D779,((E779/D779)^(H779/I779)),1)</f>
        <v>1.0004606666944973</v>
      </c>
      <c r="K779" s="3">
        <v>1</v>
      </c>
      <c r="L779" s="100">
        <f t="shared" si="1020"/>
        <v>1.0004606599999999</v>
      </c>
      <c r="M779" s="100">
        <f t="shared" si="1021"/>
        <v>1152.25132173</v>
      </c>
      <c r="N779" s="24">
        <f t="shared" si="978"/>
        <v>0</v>
      </c>
      <c r="O779" s="99">
        <f t="shared" ref="O779:O842" si="1056">IF(N779&gt;0,VLOOKUP(N779,$X$10:$AD$62,7),0)</f>
        <v>0</v>
      </c>
      <c r="P779" s="100">
        <f t="shared" si="1010"/>
        <v>0</v>
      </c>
      <c r="Q779" s="99">
        <f t="shared" ref="Q779:Q842" si="1057">(Q778)</f>
        <v>0.14710000000000001</v>
      </c>
      <c r="R779" s="8">
        <f t="shared" ref="R779:R842" si="1058">ROUND((1+Q779)^(30/360)^(H779/I779),9)</f>
        <v>1.0026720609999999</v>
      </c>
      <c r="S779" s="100">
        <f t="shared" si="1022"/>
        <v>3.0788858100000001</v>
      </c>
      <c r="T779" s="100">
        <f t="shared" ref="T779:T842" si="1059">IF(N779&gt;0,P779+S779,0)</f>
        <v>0</v>
      </c>
      <c r="U779" s="109" t="str">
        <f t="shared" ref="U779" si="1060">U778</f>
        <v>J=</v>
      </c>
      <c r="V779" s="140">
        <f t="shared" si="1013"/>
        <v>45280</v>
      </c>
      <c r="W779" s="4"/>
      <c r="X779" s="4"/>
      <c r="Y779" s="4"/>
      <c r="Z779" s="16"/>
      <c r="AD779" s="5"/>
    </row>
    <row r="780" spans="1:135" x14ac:dyDescent="0.2">
      <c r="A780" s="103">
        <f t="shared" si="1052"/>
        <v>45258</v>
      </c>
      <c r="B780" s="100">
        <f t="shared" si="1016"/>
        <v>1155.84676949</v>
      </c>
      <c r="C780" s="3">
        <f t="shared" si="980"/>
        <v>1151.7207700500001</v>
      </c>
      <c r="D780" s="104">
        <f t="shared" si="1017"/>
        <v>1082.104</v>
      </c>
      <c r="E780" s="137">
        <f>IF(DAY(A779)=$A$5,VLOOKUP(A779,[1]A!$E$15:$G$200,3),E779)</f>
        <v>1084.242</v>
      </c>
      <c r="F780" s="105">
        <f t="shared" si="1018"/>
        <v>45220</v>
      </c>
      <c r="G780" s="159">
        <f t="shared" si="1019"/>
        <v>1.9757805164752895E-3</v>
      </c>
      <c r="H780" s="106">
        <f t="shared" si="1053"/>
        <v>8</v>
      </c>
      <c r="I780" s="106">
        <f t="shared" si="1054"/>
        <v>30</v>
      </c>
      <c r="J780" s="100">
        <f t="shared" si="1055"/>
        <v>1.0005264935435787</v>
      </c>
      <c r="K780" s="3">
        <v>1</v>
      </c>
      <c r="L780" s="100">
        <f t="shared" si="1020"/>
        <v>1.0005264899999999</v>
      </c>
      <c r="M780" s="100">
        <f t="shared" si="1021"/>
        <v>1152.3271395100001</v>
      </c>
      <c r="N780" s="24">
        <f t="shared" ref="N780:N843" si="1061">IF(DAY(A780)=A$5,VLOOKUP(A780,$Y$10:$AG$62,8),0)</f>
        <v>0</v>
      </c>
      <c r="O780" s="99">
        <f t="shared" si="1056"/>
        <v>0</v>
      </c>
      <c r="P780" s="100">
        <f t="shared" si="1010"/>
        <v>0</v>
      </c>
      <c r="Q780" s="99">
        <f t="shared" si="1057"/>
        <v>0.14710000000000001</v>
      </c>
      <c r="R780" s="8">
        <f t="shared" si="1058"/>
        <v>1.0030543670000001</v>
      </c>
      <c r="S780" s="100">
        <f t="shared" si="1022"/>
        <v>3.5196299799999999</v>
      </c>
      <c r="T780" s="100">
        <f t="shared" si="1059"/>
        <v>0</v>
      </c>
      <c r="U780" s="109" t="str">
        <f t="shared" ref="U780" si="1062">U779</f>
        <v>J=</v>
      </c>
      <c r="V780" s="140">
        <f t="shared" si="1013"/>
        <v>45280</v>
      </c>
      <c r="W780" s="4"/>
      <c r="X780" s="4"/>
      <c r="Y780" s="4"/>
      <c r="Z780" s="16"/>
      <c r="AD780" s="5"/>
    </row>
    <row r="781" spans="1:135" x14ac:dyDescent="0.2">
      <c r="A781" s="103">
        <f t="shared" si="1052"/>
        <v>45259</v>
      </c>
      <c r="B781" s="100">
        <f t="shared" si="1016"/>
        <v>1156.3635565099999</v>
      </c>
      <c r="C781" s="3">
        <f t="shared" ref="C781:C844" si="1063">IF(N780&gt;0,(M780-P780),C780)</f>
        <v>1151.7207700500001</v>
      </c>
      <c r="D781" s="104">
        <f t="shared" si="1017"/>
        <v>1082.104</v>
      </c>
      <c r="E781" s="137">
        <f>IF(DAY(A780)=$A$5,VLOOKUP(A780,[1]A!$E$15:$G$200,3),E780)</f>
        <v>1084.242</v>
      </c>
      <c r="F781" s="105">
        <f t="shared" si="1018"/>
        <v>45220</v>
      </c>
      <c r="G781" s="159">
        <f t="shared" si="1019"/>
        <v>1.9757805164752895E-3</v>
      </c>
      <c r="H781" s="106">
        <f t="shared" si="1053"/>
        <v>9</v>
      </c>
      <c r="I781" s="106">
        <f t="shared" si="1054"/>
        <v>30</v>
      </c>
      <c r="J781" s="100">
        <f t="shared" si="1055"/>
        <v>1.0005923247238391</v>
      </c>
      <c r="K781" s="3">
        <v>1</v>
      </c>
      <c r="L781" s="100">
        <f t="shared" si="1020"/>
        <v>1.00059232</v>
      </c>
      <c r="M781" s="100">
        <f t="shared" si="1021"/>
        <v>1152.4029572899999</v>
      </c>
      <c r="N781" s="24">
        <f t="shared" si="1061"/>
        <v>0</v>
      </c>
      <c r="O781" s="99">
        <f t="shared" si="1056"/>
        <v>0</v>
      </c>
      <c r="P781" s="100">
        <f t="shared" si="1010"/>
        <v>0</v>
      </c>
      <c r="Q781" s="99">
        <f t="shared" si="1057"/>
        <v>0.14710000000000001</v>
      </c>
      <c r="R781" s="8">
        <f t="shared" si="1058"/>
        <v>1.003436818</v>
      </c>
      <c r="S781" s="100">
        <f t="shared" si="1022"/>
        <v>3.9605992200000002</v>
      </c>
      <c r="T781" s="100">
        <f t="shared" si="1059"/>
        <v>0</v>
      </c>
      <c r="U781" s="109" t="str">
        <f t="shared" ref="U781" si="1064">U780</f>
        <v>J=</v>
      </c>
      <c r="V781" s="140">
        <f t="shared" si="1013"/>
        <v>45280</v>
      </c>
      <c r="W781" s="4"/>
      <c r="X781" s="4"/>
      <c r="Y781" s="4"/>
      <c r="Z781" s="16"/>
      <c r="AD781" s="5"/>
    </row>
    <row r="782" spans="1:135" x14ac:dyDescent="0.2">
      <c r="A782" s="103">
        <f t="shared" si="1052"/>
        <v>45260</v>
      </c>
      <c r="B782" s="100">
        <f t="shared" si="1016"/>
        <v>1156.8805813500001</v>
      </c>
      <c r="C782" s="3">
        <f t="shared" si="1063"/>
        <v>1151.7207700500001</v>
      </c>
      <c r="D782" s="104">
        <f t="shared" si="1017"/>
        <v>1082.104</v>
      </c>
      <c r="E782" s="137">
        <f>IF(DAY(A781)=$A$5,VLOOKUP(A781,[1]A!$E$15:$G$200,3),E781)</f>
        <v>1084.242</v>
      </c>
      <c r="F782" s="105">
        <f t="shared" si="1018"/>
        <v>45220</v>
      </c>
      <c r="G782" s="159">
        <f t="shared" si="1019"/>
        <v>1.9757805164752895E-3</v>
      </c>
      <c r="H782" s="106">
        <f t="shared" si="1053"/>
        <v>10</v>
      </c>
      <c r="I782" s="106">
        <f t="shared" si="1054"/>
        <v>30</v>
      </c>
      <c r="J782" s="100">
        <f t="shared" si="1055"/>
        <v>1.0006581602355633</v>
      </c>
      <c r="K782" s="3">
        <v>1</v>
      </c>
      <c r="L782" s="100">
        <f t="shared" si="1020"/>
        <v>1.00065816</v>
      </c>
      <c r="M782" s="100">
        <f t="shared" si="1021"/>
        <v>1152.47878659</v>
      </c>
      <c r="N782" s="24">
        <f t="shared" si="1061"/>
        <v>0</v>
      </c>
      <c r="O782" s="99">
        <f t="shared" si="1056"/>
        <v>0</v>
      </c>
      <c r="P782" s="100">
        <f t="shared" si="1010"/>
        <v>0</v>
      </c>
      <c r="Q782" s="99">
        <f t="shared" si="1057"/>
        <v>0.14710000000000001</v>
      </c>
      <c r="R782" s="8">
        <f t="shared" si="1058"/>
        <v>1.0038194149999999</v>
      </c>
      <c r="S782" s="100">
        <f t="shared" si="1022"/>
        <v>4.4017947599999996</v>
      </c>
      <c r="T782" s="100">
        <f t="shared" si="1059"/>
        <v>0</v>
      </c>
      <c r="U782" s="109" t="str">
        <f t="shared" ref="U782" si="1065">U781</f>
        <v>J=</v>
      </c>
      <c r="V782" s="140">
        <f t="shared" si="1013"/>
        <v>45280</v>
      </c>
      <c r="W782" s="4"/>
      <c r="X782" s="4"/>
      <c r="Y782" s="4"/>
      <c r="Z782" s="16"/>
      <c r="AD782" s="5"/>
    </row>
    <row r="783" spans="1:135" x14ac:dyDescent="0.2">
      <c r="A783" s="103">
        <f t="shared" si="1052"/>
        <v>45261</v>
      </c>
      <c r="B783" s="100">
        <f t="shared" si="1016"/>
        <v>1157.3978324700001</v>
      </c>
      <c r="C783" s="3">
        <f t="shared" si="1063"/>
        <v>1151.7207700500001</v>
      </c>
      <c r="D783" s="104">
        <f t="shared" si="1017"/>
        <v>1082.104</v>
      </c>
      <c r="E783" s="137">
        <f>IF(DAY(A782)=$A$5,VLOOKUP(A782,[1]A!$E$15:$G$200,3),E782)</f>
        <v>1084.242</v>
      </c>
      <c r="F783" s="105">
        <f t="shared" si="1018"/>
        <v>45220</v>
      </c>
      <c r="G783" s="159">
        <f t="shared" si="1019"/>
        <v>1.9757805164752895E-3</v>
      </c>
      <c r="H783" s="106">
        <f t="shared" si="1053"/>
        <v>11</v>
      </c>
      <c r="I783" s="106">
        <f t="shared" si="1054"/>
        <v>30</v>
      </c>
      <c r="J783" s="100">
        <f t="shared" si="1055"/>
        <v>1.0007240000790363</v>
      </c>
      <c r="K783" s="3">
        <v>1</v>
      </c>
      <c r="L783" s="100">
        <f t="shared" si="1020"/>
        <v>1.0007239999999999</v>
      </c>
      <c r="M783" s="100">
        <f t="shared" si="1021"/>
        <v>1152.55461588</v>
      </c>
      <c r="N783" s="24">
        <f t="shared" si="1061"/>
        <v>0</v>
      </c>
      <c r="O783" s="99">
        <f t="shared" si="1056"/>
        <v>0</v>
      </c>
      <c r="P783" s="100">
        <f t="shared" si="1010"/>
        <v>0</v>
      </c>
      <c r="Q783" s="99">
        <f t="shared" si="1057"/>
        <v>0.14710000000000001</v>
      </c>
      <c r="R783" s="8">
        <f t="shared" si="1058"/>
        <v>1.004202158</v>
      </c>
      <c r="S783" s="100">
        <f t="shared" si="1022"/>
        <v>4.8432165899999999</v>
      </c>
      <c r="T783" s="100">
        <f t="shared" si="1059"/>
        <v>0</v>
      </c>
      <c r="U783" s="109" t="str">
        <f t="shared" ref="U783" si="1066">U782</f>
        <v>J=</v>
      </c>
      <c r="V783" s="140">
        <f t="shared" si="1013"/>
        <v>45280</v>
      </c>
      <c r="W783" s="4"/>
      <c r="X783" s="4"/>
      <c r="Y783" s="4"/>
      <c r="Z783" s="16"/>
      <c r="AD783" s="5"/>
    </row>
    <row r="784" spans="1:135" x14ac:dyDescent="0.2">
      <c r="A784" s="103">
        <f t="shared" si="1052"/>
        <v>45262</v>
      </c>
      <c r="B784" s="100">
        <f t="shared" si="1016"/>
        <v>1157.9153099399998</v>
      </c>
      <c r="C784" s="3">
        <f t="shared" si="1063"/>
        <v>1151.7207700500001</v>
      </c>
      <c r="D784" s="104">
        <f t="shared" si="1017"/>
        <v>1082.104</v>
      </c>
      <c r="E784" s="137">
        <f>IF(DAY(A783)=$A$5,VLOOKUP(A783,[1]A!$E$15:$G$200,3),E783)</f>
        <v>1084.242</v>
      </c>
      <c r="F784" s="105">
        <f t="shared" si="1018"/>
        <v>45220</v>
      </c>
      <c r="G784" s="159">
        <f t="shared" si="1019"/>
        <v>1.9757805164752895E-3</v>
      </c>
      <c r="H784" s="106">
        <f t="shared" si="1053"/>
        <v>12</v>
      </c>
      <c r="I784" s="106">
        <f t="shared" si="1054"/>
        <v>30</v>
      </c>
      <c r="J784" s="100">
        <f t="shared" si="1055"/>
        <v>1.0007898442545429</v>
      </c>
      <c r="K784" s="3">
        <v>1</v>
      </c>
      <c r="L784" s="100">
        <f t="shared" si="1020"/>
        <v>1.0007898399999999</v>
      </c>
      <c r="M784" s="100">
        <f t="shared" si="1021"/>
        <v>1152.6304451799999</v>
      </c>
      <c r="N784" s="24">
        <f t="shared" si="1061"/>
        <v>0</v>
      </c>
      <c r="O784" s="99">
        <f t="shared" si="1056"/>
        <v>0</v>
      </c>
      <c r="P784" s="100">
        <f t="shared" si="1010"/>
        <v>0</v>
      </c>
      <c r="Q784" s="99">
        <f t="shared" si="1057"/>
        <v>0.14710000000000001</v>
      </c>
      <c r="R784" s="8">
        <f t="shared" si="1058"/>
        <v>1.004585047</v>
      </c>
      <c r="S784" s="100">
        <f t="shared" si="1022"/>
        <v>5.2848647599999996</v>
      </c>
      <c r="T784" s="100">
        <f t="shared" si="1059"/>
        <v>0</v>
      </c>
      <c r="U784" s="109" t="str">
        <f t="shared" ref="U784" si="1067">U783</f>
        <v>J=</v>
      </c>
      <c r="V784" s="140">
        <f t="shared" si="1013"/>
        <v>45280</v>
      </c>
      <c r="W784" s="4"/>
      <c r="X784" s="4"/>
      <c r="Y784" s="4"/>
      <c r="Z784" s="16"/>
      <c r="AD784" s="5"/>
    </row>
    <row r="785" spans="1:30" x14ac:dyDescent="0.2">
      <c r="A785" s="103">
        <f t="shared" si="1052"/>
        <v>45263</v>
      </c>
      <c r="B785" s="100">
        <f t="shared" si="1016"/>
        <v>1158.4330241800001</v>
      </c>
      <c r="C785" s="3">
        <f t="shared" si="1063"/>
        <v>1151.7207700500001</v>
      </c>
      <c r="D785" s="104">
        <f t="shared" si="1017"/>
        <v>1082.104</v>
      </c>
      <c r="E785" s="137">
        <f>IF(DAY(A784)=$A$5,VLOOKUP(A784,[1]A!$E$15:$G$200,3),E784)</f>
        <v>1084.242</v>
      </c>
      <c r="F785" s="105">
        <f t="shared" si="1018"/>
        <v>45220</v>
      </c>
      <c r="G785" s="159">
        <f t="shared" si="1019"/>
        <v>1.9757805164752895E-3</v>
      </c>
      <c r="H785" s="106">
        <f t="shared" si="1053"/>
        <v>13</v>
      </c>
      <c r="I785" s="106">
        <f t="shared" si="1054"/>
        <v>30</v>
      </c>
      <c r="J785" s="100">
        <f t="shared" si="1055"/>
        <v>1.0008556927623686</v>
      </c>
      <c r="K785" s="3">
        <v>1</v>
      </c>
      <c r="L785" s="100">
        <f t="shared" si="1020"/>
        <v>1.0008556900000001</v>
      </c>
      <c r="M785" s="100">
        <f t="shared" si="1021"/>
        <v>1152.70628599</v>
      </c>
      <c r="N785" s="24">
        <f t="shared" si="1061"/>
        <v>0</v>
      </c>
      <c r="O785" s="99">
        <f t="shared" si="1056"/>
        <v>0</v>
      </c>
      <c r="P785" s="100">
        <f t="shared" si="1010"/>
        <v>0</v>
      </c>
      <c r="Q785" s="99">
        <f t="shared" si="1057"/>
        <v>0.14710000000000001</v>
      </c>
      <c r="R785" s="8">
        <f t="shared" si="1058"/>
        <v>1.0049680809999999</v>
      </c>
      <c r="S785" s="100">
        <f t="shared" si="1022"/>
        <v>5.7267381899999998</v>
      </c>
      <c r="T785" s="100">
        <f t="shared" si="1059"/>
        <v>0</v>
      </c>
      <c r="U785" s="109" t="str">
        <f t="shared" ref="U785" si="1068">U784</f>
        <v>J=</v>
      </c>
      <c r="V785" s="140">
        <f t="shared" si="1013"/>
        <v>45280</v>
      </c>
      <c r="W785" s="4"/>
      <c r="X785" s="4"/>
      <c r="Y785" s="4"/>
      <c r="Z785" s="16"/>
      <c r="AD785" s="5"/>
    </row>
    <row r="786" spans="1:30" x14ac:dyDescent="0.2">
      <c r="A786" s="103">
        <f t="shared" si="1052"/>
        <v>45264</v>
      </c>
      <c r="B786" s="100">
        <f t="shared" si="1016"/>
        <v>1158.9509659800001</v>
      </c>
      <c r="C786" s="3">
        <f t="shared" si="1063"/>
        <v>1151.7207700500001</v>
      </c>
      <c r="D786" s="104">
        <f t="shared" si="1017"/>
        <v>1082.104</v>
      </c>
      <c r="E786" s="137">
        <f>IF(DAY(A785)=$A$5,VLOOKUP(A785,[1]A!$E$15:$G$200,3),E785)</f>
        <v>1084.242</v>
      </c>
      <c r="F786" s="105">
        <f t="shared" si="1018"/>
        <v>45220</v>
      </c>
      <c r="G786" s="159">
        <f t="shared" si="1019"/>
        <v>1.9757805164752895E-3</v>
      </c>
      <c r="H786" s="106">
        <f t="shared" si="1053"/>
        <v>14</v>
      </c>
      <c r="I786" s="106">
        <f t="shared" si="1054"/>
        <v>30</v>
      </c>
      <c r="J786" s="100">
        <f t="shared" si="1055"/>
        <v>1.000921545602798</v>
      </c>
      <c r="K786" s="3">
        <v>1</v>
      </c>
      <c r="L786" s="100">
        <f t="shared" si="1020"/>
        <v>1.00092154</v>
      </c>
      <c r="M786" s="100">
        <f t="shared" si="1021"/>
        <v>1152.7821268</v>
      </c>
      <c r="N786" s="24">
        <f t="shared" si="1061"/>
        <v>0</v>
      </c>
      <c r="O786" s="99">
        <f t="shared" si="1056"/>
        <v>0</v>
      </c>
      <c r="P786" s="100">
        <f t="shared" si="1010"/>
        <v>0</v>
      </c>
      <c r="Q786" s="99">
        <f t="shared" si="1057"/>
        <v>0.14710000000000001</v>
      </c>
      <c r="R786" s="8">
        <f t="shared" si="1058"/>
        <v>1.005351262</v>
      </c>
      <c r="S786" s="100">
        <f t="shared" si="1022"/>
        <v>6.16883918</v>
      </c>
      <c r="T786" s="100">
        <f t="shared" si="1059"/>
        <v>0</v>
      </c>
      <c r="U786" s="109" t="str">
        <f t="shared" ref="U786" si="1069">U785</f>
        <v>J=</v>
      </c>
      <c r="V786" s="140">
        <f t="shared" si="1013"/>
        <v>45280</v>
      </c>
      <c r="W786" s="4"/>
      <c r="X786" s="4"/>
      <c r="Y786" s="4"/>
      <c r="Z786" s="16"/>
      <c r="AD786" s="5"/>
    </row>
    <row r="787" spans="1:30" x14ac:dyDescent="0.2">
      <c r="A787" s="103">
        <f t="shared" si="1052"/>
        <v>45265</v>
      </c>
      <c r="B787" s="100">
        <f t="shared" si="1016"/>
        <v>1159.4691458100001</v>
      </c>
      <c r="C787" s="3">
        <f t="shared" si="1063"/>
        <v>1151.7207700500001</v>
      </c>
      <c r="D787" s="104">
        <f t="shared" si="1017"/>
        <v>1082.104</v>
      </c>
      <c r="E787" s="137">
        <f>IF(DAY(A786)=$A$5,VLOOKUP(A786,[1]A!$E$15:$G$200,3),E786)</f>
        <v>1084.242</v>
      </c>
      <c r="F787" s="105">
        <f t="shared" si="1018"/>
        <v>45220</v>
      </c>
      <c r="G787" s="159">
        <f t="shared" si="1019"/>
        <v>1.9757805164752895E-3</v>
      </c>
      <c r="H787" s="106">
        <f t="shared" si="1053"/>
        <v>15</v>
      </c>
      <c r="I787" s="106">
        <f t="shared" si="1054"/>
        <v>30</v>
      </c>
      <c r="J787" s="100">
        <f t="shared" si="1055"/>
        <v>1.0009874027761165</v>
      </c>
      <c r="K787" s="3">
        <v>1</v>
      </c>
      <c r="L787" s="100">
        <f t="shared" si="1020"/>
        <v>1.0009874000000001</v>
      </c>
      <c r="M787" s="100">
        <f t="shared" si="1021"/>
        <v>1152.8579791300001</v>
      </c>
      <c r="N787" s="24">
        <f t="shared" si="1061"/>
        <v>0</v>
      </c>
      <c r="O787" s="99">
        <f t="shared" si="1056"/>
        <v>0</v>
      </c>
      <c r="P787" s="100">
        <f t="shared" si="1010"/>
        <v>0</v>
      </c>
      <c r="Q787" s="99">
        <f t="shared" si="1057"/>
        <v>0.14710000000000001</v>
      </c>
      <c r="R787" s="8">
        <f t="shared" si="1058"/>
        <v>1.005734589</v>
      </c>
      <c r="S787" s="100">
        <f t="shared" si="1022"/>
        <v>6.6111666800000002</v>
      </c>
      <c r="T787" s="100">
        <f t="shared" si="1059"/>
        <v>0</v>
      </c>
      <c r="U787" s="109" t="str">
        <f t="shared" ref="U787" si="1070">U786</f>
        <v>J=</v>
      </c>
      <c r="V787" s="140">
        <f t="shared" si="1013"/>
        <v>45280</v>
      </c>
      <c r="W787" s="4"/>
      <c r="X787" s="4"/>
      <c r="Y787" s="4"/>
      <c r="Z787" s="16"/>
      <c r="AD787" s="5"/>
    </row>
    <row r="788" spans="1:30" x14ac:dyDescent="0.2">
      <c r="A788" s="103">
        <f t="shared" si="1052"/>
        <v>45266</v>
      </c>
      <c r="B788" s="100">
        <f t="shared" si="1016"/>
        <v>1159.9875521199999</v>
      </c>
      <c r="C788" s="3">
        <f t="shared" si="1063"/>
        <v>1151.7207700500001</v>
      </c>
      <c r="D788" s="104">
        <f t="shared" si="1017"/>
        <v>1082.104</v>
      </c>
      <c r="E788" s="137">
        <f>IF(DAY(A787)=$A$5,VLOOKUP(A787,[1]A!$E$15:$G$200,3),E787)</f>
        <v>1084.242</v>
      </c>
      <c r="F788" s="105">
        <f t="shared" si="1018"/>
        <v>45220</v>
      </c>
      <c r="G788" s="159">
        <f t="shared" si="1019"/>
        <v>1.9757805164752895E-3</v>
      </c>
      <c r="H788" s="106">
        <f t="shared" si="1053"/>
        <v>16</v>
      </c>
      <c r="I788" s="106">
        <f t="shared" si="1054"/>
        <v>30</v>
      </c>
      <c r="J788" s="100">
        <f t="shared" si="1055"/>
        <v>1.0010532642826091</v>
      </c>
      <c r="K788" s="3">
        <v>1</v>
      </c>
      <c r="L788" s="100">
        <f t="shared" si="1020"/>
        <v>1.0010532599999999</v>
      </c>
      <c r="M788" s="100">
        <f t="shared" si="1021"/>
        <v>1152.93383146</v>
      </c>
      <c r="N788" s="24">
        <f t="shared" si="1061"/>
        <v>0</v>
      </c>
      <c r="O788" s="99">
        <f t="shared" si="1056"/>
        <v>0</v>
      </c>
      <c r="P788" s="100">
        <f t="shared" si="1010"/>
        <v>0</v>
      </c>
      <c r="Q788" s="99">
        <f t="shared" si="1057"/>
        <v>0.14710000000000001</v>
      </c>
      <c r="R788" s="8">
        <f t="shared" si="1058"/>
        <v>1.0061180620000001</v>
      </c>
      <c r="S788" s="100">
        <f t="shared" si="1022"/>
        <v>7.0537206599999998</v>
      </c>
      <c r="T788" s="100">
        <f t="shared" si="1059"/>
        <v>0</v>
      </c>
      <c r="U788" s="109" t="str">
        <f t="shared" ref="U788" si="1071">U787</f>
        <v>J=</v>
      </c>
      <c r="V788" s="140">
        <f t="shared" si="1013"/>
        <v>45280</v>
      </c>
      <c r="W788" s="4"/>
      <c r="X788" s="4"/>
      <c r="Y788" s="4"/>
      <c r="Z788" s="16"/>
      <c r="AD788" s="5"/>
    </row>
    <row r="789" spans="1:30" x14ac:dyDescent="0.2">
      <c r="A789" s="103">
        <f t="shared" si="1052"/>
        <v>45267</v>
      </c>
      <c r="B789" s="100">
        <f t="shared" si="1016"/>
        <v>1160.5061976900001</v>
      </c>
      <c r="C789" s="3">
        <f t="shared" si="1063"/>
        <v>1151.7207700500001</v>
      </c>
      <c r="D789" s="104">
        <f t="shared" si="1017"/>
        <v>1082.104</v>
      </c>
      <c r="E789" s="137">
        <f>IF(DAY(A788)=$A$5,VLOOKUP(A788,[1]A!$E$15:$G$200,3),E788)</f>
        <v>1084.242</v>
      </c>
      <c r="F789" s="105">
        <f t="shared" si="1018"/>
        <v>45220</v>
      </c>
      <c r="G789" s="159">
        <f t="shared" si="1019"/>
        <v>1.9757805164752895E-3</v>
      </c>
      <c r="H789" s="106">
        <f t="shared" si="1053"/>
        <v>17</v>
      </c>
      <c r="I789" s="106">
        <f t="shared" si="1054"/>
        <v>30</v>
      </c>
      <c r="J789" s="100">
        <f t="shared" si="1055"/>
        <v>1.0011191301225608</v>
      </c>
      <c r="K789" s="3">
        <v>1</v>
      </c>
      <c r="L789" s="100">
        <f t="shared" si="1020"/>
        <v>1.00111913</v>
      </c>
      <c r="M789" s="100">
        <f t="shared" si="1021"/>
        <v>1153.0096953100001</v>
      </c>
      <c r="N789" s="24">
        <f t="shared" si="1061"/>
        <v>0</v>
      </c>
      <c r="O789" s="99">
        <f t="shared" si="1056"/>
        <v>0</v>
      </c>
      <c r="P789" s="100">
        <f t="shared" si="1010"/>
        <v>0</v>
      </c>
      <c r="Q789" s="99">
        <f t="shared" si="1057"/>
        <v>0.14710000000000001</v>
      </c>
      <c r="R789" s="8">
        <f t="shared" si="1058"/>
        <v>1.0065016819999999</v>
      </c>
      <c r="S789" s="100">
        <f t="shared" si="1022"/>
        <v>7.4965023799999999</v>
      </c>
      <c r="T789" s="100">
        <f t="shared" si="1059"/>
        <v>0</v>
      </c>
      <c r="U789" s="109" t="str">
        <f t="shared" ref="U789" si="1072">U788</f>
        <v>J=</v>
      </c>
      <c r="V789" s="140">
        <f t="shared" si="1013"/>
        <v>45280</v>
      </c>
      <c r="W789" s="4"/>
      <c r="X789" s="4"/>
      <c r="Y789" s="4"/>
      <c r="Z789" s="16"/>
      <c r="AD789" s="5"/>
    </row>
    <row r="790" spans="1:30" x14ac:dyDescent="0.2">
      <c r="A790" s="103">
        <f t="shared" si="1052"/>
        <v>45268</v>
      </c>
      <c r="B790" s="100">
        <f t="shared" si="1016"/>
        <v>1161.02506866</v>
      </c>
      <c r="C790" s="3">
        <f t="shared" si="1063"/>
        <v>1151.7207700500001</v>
      </c>
      <c r="D790" s="104">
        <f t="shared" si="1017"/>
        <v>1082.104</v>
      </c>
      <c r="E790" s="137">
        <f>IF(DAY(A789)=$A$5,VLOOKUP(A789,[1]A!$E$15:$G$200,3),E789)</f>
        <v>1084.242</v>
      </c>
      <c r="F790" s="105">
        <f t="shared" si="1018"/>
        <v>45220</v>
      </c>
      <c r="G790" s="159">
        <f t="shared" si="1019"/>
        <v>1.9757805164752895E-3</v>
      </c>
      <c r="H790" s="106">
        <f t="shared" si="1053"/>
        <v>18</v>
      </c>
      <c r="I790" s="106">
        <f t="shared" si="1054"/>
        <v>30</v>
      </c>
      <c r="J790" s="100">
        <f t="shared" si="1055"/>
        <v>1.0011850002962568</v>
      </c>
      <c r="K790" s="3">
        <v>1</v>
      </c>
      <c r="L790" s="100">
        <f t="shared" si="1020"/>
        <v>1.001185</v>
      </c>
      <c r="M790" s="100">
        <f t="shared" si="1021"/>
        <v>1153.08555916</v>
      </c>
      <c r="N790" s="24">
        <f t="shared" si="1061"/>
        <v>0</v>
      </c>
      <c r="O790" s="99">
        <f t="shared" si="1056"/>
        <v>0</v>
      </c>
      <c r="P790" s="100">
        <f t="shared" si="1010"/>
        <v>0</v>
      </c>
      <c r="Q790" s="99">
        <f t="shared" si="1057"/>
        <v>0.14710000000000001</v>
      </c>
      <c r="R790" s="8">
        <f t="shared" si="1058"/>
        <v>1.0068854469999999</v>
      </c>
      <c r="S790" s="100">
        <f t="shared" si="1022"/>
        <v>7.9395094999999998</v>
      </c>
      <c r="T790" s="100">
        <f t="shared" si="1059"/>
        <v>0</v>
      </c>
      <c r="U790" s="109" t="str">
        <f t="shared" ref="U790" si="1073">U789</f>
        <v>J=</v>
      </c>
      <c r="V790" s="140">
        <f t="shared" si="1013"/>
        <v>45280</v>
      </c>
      <c r="W790" s="4"/>
      <c r="X790" s="4"/>
      <c r="Y790" s="4"/>
      <c r="Z790" s="16"/>
      <c r="AD790" s="5"/>
    </row>
    <row r="791" spans="1:30" x14ac:dyDescent="0.2">
      <c r="A791" s="103">
        <f t="shared" si="1052"/>
        <v>45269</v>
      </c>
      <c r="B791" s="100">
        <f t="shared" si="1016"/>
        <v>1161.5441673600001</v>
      </c>
      <c r="C791" s="3">
        <f t="shared" si="1063"/>
        <v>1151.7207700500001</v>
      </c>
      <c r="D791" s="104">
        <f t="shared" si="1017"/>
        <v>1082.104</v>
      </c>
      <c r="E791" s="137">
        <f>IF(DAY(A790)=$A$5,VLOOKUP(A790,[1]A!$E$15:$G$200,3),E790)</f>
        <v>1084.242</v>
      </c>
      <c r="F791" s="105">
        <f t="shared" si="1018"/>
        <v>45220</v>
      </c>
      <c r="G791" s="159">
        <f t="shared" si="1019"/>
        <v>1.9757805164752895E-3</v>
      </c>
      <c r="H791" s="106">
        <f t="shared" si="1053"/>
        <v>19</v>
      </c>
      <c r="I791" s="106">
        <f t="shared" si="1054"/>
        <v>30</v>
      </c>
      <c r="J791" s="100">
        <f t="shared" si="1055"/>
        <v>1.0012508748039821</v>
      </c>
      <c r="K791" s="3">
        <v>1</v>
      </c>
      <c r="L791" s="100">
        <f t="shared" si="1020"/>
        <v>1.00125087</v>
      </c>
      <c r="M791" s="100">
        <f t="shared" si="1021"/>
        <v>1153.161423</v>
      </c>
      <c r="N791" s="24">
        <f t="shared" si="1061"/>
        <v>0</v>
      </c>
      <c r="O791" s="99">
        <f t="shared" si="1056"/>
        <v>0</v>
      </c>
      <c r="P791" s="100">
        <f t="shared" si="1010"/>
        <v>0</v>
      </c>
      <c r="Q791" s="99">
        <f t="shared" si="1057"/>
        <v>0.14710000000000001</v>
      </c>
      <c r="R791" s="8">
        <f t="shared" si="1058"/>
        <v>1.0072693589999999</v>
      </c>
      <c r="S791" s="100">
        <f t="shared" si="1022"/>
        <v>8.3827443600000002</v>
      </c>
      <c r="T791" s="100">
        <f t="shared" si="1059"/>
        <v>0</v>
      </c>
      <c r="U791" s="109" t="str">
        <f t="shared" ref="U791" si="1074">U790</f>
        <v>J=</v>
      </c>
      <c r="V791" s="140">
        <f t="shared" si="1013"/>
        <v>45280</v>
      </c>
      <c r="W791" s="4"/>
      <c r="X791" s="4"/>
      <c r="Y791" s="4"/>
      <c r="Z791" s="16"/>
      <c r="AD791" s="5"/>
    </row>
    <row r="792" spans="1:30" x14ac:dyDescent="0.2">
      <c r="A792" s="103">
        <f t="shared" si="1052"/>
        <v>45270</v>
      </c>
      <c r="B792" s="100">
        <f t="shared" si="1016"/>
        <v>1162.06350546</v>
      </c>
      <c r="C792" s="3">
        <f t="shared" si="1063"/>
        <v>1151.7207700500001</v>
      </c>
      <c r="D792" s="104">
        <f t="shared" si="1017"/>
        <v>1082.104</v>
      </c>
      <c r="E792" s="137">
        <f>IF(DAY(A791)=$A$5,VLOOKUP(A791,[1]A!$E$15:$G$200,3),E791)</f>
        <v>1084.242</v>
      </c>
      <c r="F792" s="105">
        <f t="shared" si="1018"/>
        <v>45220</v>
      </c>
      <c r="G792" s="159">
        <f t="shared" si="1019"/>
        <v>1.9757805164752895E-3</v>
      </c>
      <c r="H792" s="106">
        <f t="shared" si="1053"/>
        <v>20</v>
      </c>
      <c r="I792" s="106">
        <f t="shared" si="1054"/>
        <v>30</v>
      </c>
      <c r="J792" s="100">
        <f t="shared" si="1055"/>
        <v>1.0013167536460221</v>
      </c>
      <c r="K792" s="3">
        <v>1</v>
      </c>
      <c r="L792" s="100">
        <f t="shared" si="1020"/>
        <v>1.00131675</v>
      </c>
      <c r="M792" s="100">
        <f t="shared" si="1021"/>
        <v>1153.23729837</v>
      </c>
      <c r="N792" s="24">
        <f t="shared" si="1061"/>
        <v>0</v>
      </c>
      <c r="O792" s="99">
        <f t="shared" si="1056"/>
        <v>0</v>
      </c>
      <c r="P792" s="100">
        <f t="shared" si="1010"/>
        <v>0</v>
      </c>
      <c r="Q792" s="99">
        <f t="shared" si="1057"/>
        <v>0.14710000000000001</v>
      </c>
      <c r="R792" s="8">
        <f t="shared" si="1058"/>
        <v>1.0076534180000001</v>
      </c>
      <c r="S792" s="100">
        <f t="shared" si="1022"/>
        <v>8.8262070900000005</v>
      </c>
      <c r="T792" s="100">
        <f t="shared" si="1059"/>
        <v>0</v>
      </c>
      <c r="U792" s="109" t="str">
        <f t="shared" ref="U792" si="1075">U791</f>
        <v>J=</v>
      </c>
      <c r="V792" s="140">
        <f t="shared" si="1013"/>
        <v>45280</v>
      </c>
      <c r="W792" s="4"/>
      <c r="X792" s="4"/>
      <c r="Y792" s="4"/>
      <c r="Z792" s="16"/>
      <c r="AD792" s="5"/>
    </row>
    <row r="793" spans="1:30" x14ac:dyDescent="0.2">
      <c r="A793" s="103">
        <f t="shared" si="1052"/>
        <v>45271</v>
      </c>
      <c r="B793" s="100">
        <f t="shared" si="1016"/>
        <v>1162.5830690600001</v>
      </c>
      <c r="C793" s="3">
        <f t="shared" si="1063"/>
        <v>1151.7207700500001</v>
      </c>
      <c r="D793" s="104">
        <f t="shared" si="1017"/>
        <v>1082.104</v>
      </c>
      <c r="E793" s="137">
        <f>IF(DAY(A792)=$A$5,VLOOKUP(A792,[1]A!$E$15:$G$200,3),E792)</f>
        <v>1084.242</v>
      </c>
      <c r="F793" s="105">
        <f t="shared" si="1018"/>
        <v>45220</v>
      </c>
      <c r="G793" s="159">
        <f t="shared" si="1019"/>
        <v>1.9757805164752895E-3</v>
      </c>
      <c r="H793" s="106">
        <f t="shared" si="1053"/>
        <v>21</v>
      </c>
      <c r="I793" s="106">
        <f t="shared" si="1054"/>
        <v>30</v>
      </c>
      <c r="J793" s="100">
        <f t="shared" si="1055"/>
        <v>1.0013826368226619</v>
      </c>
      <c r="K793" s="3">
        <v>1</v>
      </c>
      <c r="L793" s="100">
        <f t="shared" si="1020"/>
        <v>1.0013826299999999</v>
      </c>
      <c r="M793" s="100">
        <f t="shared" si="1021"/>
        <v>1153.31317373</v>
      </c>
      <c r="N793" s="24">
        <f t="shared" si="1061"/>
        <v>0</v>
      </c>
      <c r="O793" s="99">
        <f t="shared" si="1056"/>
        <v>0</v>
      </c>
      <c r="P793" s="100">
        <f t="shared" si="1010"/>
        <v>0</v>
      </c>
      <c r="Q793" s="99">
        <f t="shared" si="1057"/>
        <v>0.14710000000000001</v>
      </c>
      <c r="R793" s="8">
        <f t="shared" si="1058"/>
        <v>1.008037622</v>
      </c>
      <c r="S793" s="100">
        <f t="shared" si="1022"/>
        <v>9.2698953300000007</v>
      </c>
      <c r="T793" s="100">
        <f t="shared" si="1059"/>
        <v>0</v>
      </c>
      <c r="U793" s="109" t="str">
        <f t="shared" ref="U793" si="1076">U792</f>
        <v>J=</v>
      </c>
      <c r="V793" s="140">
        <f t="shared" si="1013"/>
        <v>45280</v>
      </c>
      <c r="W793" s="4"/>
      <c r="X793" s="4"/>
      <c r="Y793" s="4"/>
      <c r="Z793" s="16"/>
      <c r="AD793" s="5"/>
    </row>
    <row r="794" spans="1:30" x14ac:dyDescent="0.2">
      <c r="A794" s="103">
        <f t="shared" si="1052"/>
        <v>45272</v>
      </c>
      <c r="B794" s="100">
        <f t="shared" si="1016"/>
        <v>1163.1028732899999</v>
      </c>
      <c r="C794" s="3">
        <f t="shared" si="1063"/>
        <v>1151.7207700500001</v>
      </c>
      <c r="D794" s="104">
        <f t="shared" si="1017"/>
        <v>1082.104</v>
      </c>
      <c r="E794" s="137">
        <f>IF(DAY(A793)=$A$5,VLOOKUP(A793,[1]A!$E$15:$G$200,3),E793)</f>
        <v>1084.242</v>
      </c>
      <c r="F794" s="105">
        <f t="shared" si="1018"/>
        <v>45220</v>
      </c>
      <c r="G794" s="159">
        <f t="shared" si="1019"/>
        <v>1.9757805164752895E-3</v>
      </c>
      <c r="H794" s="106">
        <f t="shared" si="1053"/>
        <v>22</v>
      </c>
      <c r="I794" s="106">
        <f t="shared" si="1054"/>
        <v>30</v>
      </c>
      <c r="J794" s="100">
        <f t="shared" si="1055"/>
        <v>1.0014485243341869</v>
      </c>
      <c r="K794" s="3">
        <v>1</v>
      </c>
      <c r="L794" s="100">
        <f t="shared" si="1020"/>
        <v>1.0014485200000001</v>
      </c>
      <c r="M794" s="100">
        <f t="shared" si="1021"/>
        <v>1153.3890606099999</v>
      </c>
      <c r="N794" s="24">
        <f t="shared" si="1061"/>
        <v>0</v>
      </c>
      <c r="O794" s="99">
        <f t="shared" si="1056"/>
        <v>0</v>
      </c>
      <c r="P794" s="100">
        <f t="shared" si="1010"/>
        <v>0</v>
      </c>
      <c r="Q794" s="99">
        <f t="shared" si="1057"/>
        <v>0.14710000000000001</v>
      </c>
      <c r="R794" s="8">
        <f t="shared" si="1058"/>
        <v>1.008421974</v>
      </c>
      <c r="S794" s="100">
        <f t="shared" si="1022"/>
        <v>9.7138126800000002</v>
      </c>
      <c r="T794" s="100">
        <f t="shared" si="1059"/>
        <v>0</v>
      </c>
      <c r="U794" s="109" t="str">
        <f t="shared" ref="U794" si="1077">U793</f>
        <v>J=</v>
      </c>
      <c r="V794" s="140">
        <f t="shared" si="1013"/>
        <v>45280</v>
      </c>
      <c r="W794" s="4"/>
      <c r="X794" s="4"/>
      <c r="Y794" s="4"/>
      <c r="Z794" s="16"/>
      <c r="AD794" s="5"/>
    </row>
    <row r="795" spans="1:30" x14ac:dyDescent="0.2">
      <c r="A795" s="103">
        <f t="shared" si="1052"/>
        <v>45273</v>
      </c>
      <c r="B795" s="100">
        <f t="shared" si="1016"/>
        <v>1163.6229031</v>
      </c>
      <c r="C795" s="3">
        <f t="shared" si="1063"/>
        <v>1151.7207700500001</v>
      </c>
      <c r="D795" s="104">
        <f t="shared" si="1017"/>
        <v>1082.104</v>
      </c>
      <c r="E795" s="137">
        <f>IF(DAY(A794)=$A$5,VLOOKUP(A794,[1]A!$E$15:$G$200,3),E794)</f>
        <v>1084.242</v>
      </c>
      <c r="F795" s="105">
        <f t="shared" si="1018"/>
        <v>45220</v>
      </c>
      <c r="G795" s="159">
        <f t="shared" si="1019"/>
        <v>1.9757805164752895E-3</v>
      </c>
      <c r="H795" s="106">
        <f t="shared" si="1053"/>
        <v>23</v>
      </c>
      <c r="I795" s="106">
        <f t="shared" si="1054"/>
        <v>30</v>
      </c>
      <c r="J795" s="100">
        <f t="shared" si="1055"/>
        <v>1.0015144161808818</v>
      </c>
      <c r="K795" s="3">
        <v>1</v>
      </c>
      <c r="L795" s="100">
        <f t="shared" si="1020"/>
        <v>1.00151441</v>
      </c>
      <c r="M795" s="100">
        <f t="shared" si="1021"/>
        <v>1153.4649475000001</v>
      </c>
      <c r="N795" s="24">
        <f t="shared" si="1061"/>
        <v>0</v>
      </c>
      <c r="O795" s="99">
        <f t="shared" si="1056"/>
        <v>0</v>
      </c>
      <c r="P795" s="100">
        <f t="shared" si="1010"/>
        <v>0</v>
      </c>
      <c r="Q795" s="99">
        <f t="shared" si="1057"/>
        <v>0.14710000000000001</v>
      </c>
      <c r="R795" s="8">
        <f t="shared" si="1058"/>
        <v>1.008806471</v>
      </c>
      <c r="S795" s="100">
        <f t="shared" si="1022"/>
        <v>10.157955599999999</v>
      </c>
      <c r="T795" s="100">
        <f t="shared" si="1059"/>
        <v>0</v>
      </c>
      <c r="U795" s="109" t="str">
        <f t="shared" ref="U795" si="1078">U794</f>
        <v>J=</v>
      </c>
      <c r="V795" s="140">
        <f t="shared" si="1013"/>
        <v>45280</v>
      </c>
      <c r="W795" s="4"/>
      <c r="X795" s="4"/>
      <c r="Y795" s="4"/>
      <c r="Z795" s="16"/>
      <c r="AD795" s="5"/>
    </row>
    <row r="796" spans="1:30" x14ac:dyDescent="0.2">
      <c r="A796" s="103">
        <f t="shared" si="1052"/>
        <v>45274</v>
      </c>
      <c r="B796" s="100">
        <f t="shared" si="1016"/>
        <v>1164.14317362</v>
      </c>
      <c r="C796" s="3">
        <f t="shared" si="1063"/>
        <v>1151.7207700500001</v>
      </c>
      <c r="D796" s="104">
        <f t="shared" si="1017"/>
        <v>1082.104</v>
      </c>
      <c r="E796" s="137">
        <f>IF(DAY(A795)=$A$5,VLOOKUP(A795,[1]A!$E$15:$G$200,3),E795)</f>
        <v>1084.242</v>
      </c>
      <c r="F796" s="105">
        <f t="shared" si="1018"/>
        <v>45220</v>
      </c>
      <c r="G796" s="159">
        <f t="shared" si="1019"/>
        <v>1.9757805164752895E-3</v>
      </c>
      <c r="H796" s="106">
        <f t="shared" si="1053"/>
        <v>24</v>
      </c>
      <c r="I796" s="106">
        <f t="shared" si="1054"/>
        <v>30</v>
      </c>
      <c r="J796" s="100">
        <f t="shared" si="1055"/>
        <v>1.0015803123630322</v>
      </c>
      <c r="K796" s="3">
        <v>1</v>
      </c>
      <c r="L796" s="100">
        <f t="shared" si="1020"/>
        <v>1.00158031</v>
      </c>
      <c r="M796" s="100">
        <f t="shared" si="1021"/>
        <v>1153.5408459</v>
      </c>
      <c r="N796" s="24">
        <f t="shared" si="1061"/>
        <v>0</v>
      </c>
      <c r="O796" s="99">
        <f t="shared" si="1056"/>
        <v>0</v>
      </c>
      <c r="P796" s="100">
        <f t="shared" si="1010"/>
        <v>0</v>
      </c>
      <c r="Q796" s="99">
        <f t="shared" si="1057"/>
        <v>0.14710000000000001</v>
      </c>
      <c r="R796" s="8">
        <f t="shared" si="1058"/>
        <v>1.009191116</v>
      </c>
      <c r="S796" s="100">
        <f t="shared" si="1022"/>
        <v>10.60232772</v>
      </c>
      <c r="T796" s="100">
        <f t="shared" si="1059"/>
        <v>0</v>
      </c>
      <c r="U796" s="109" t="str">
        <f t="shared" ref="U796" si="1079">U795</f>
        <v>J=</v>
      </c>
      <c r="V796" s="140">
        <f t="shared" si="1013"/>
        <v>45280</v>
      </c>
      <c r="W796" s="4"/>
      <c r="X796" s="4"/>
      <c r="Y796" s="4"/>
      <c r="Z796" s="16"/>
      <c r="AD796" s="5"/>
    </row>
    <row r="797" spans="1:30" x14ac:dyDescent="0.2">
      <c r="A797" s="103">
        <f t="shared" si="1052"/>
        <v>45275</v>
      </c>
      <c r="B797" s="100">
        <f t="shared" si="1016"/>
        <v>1164.66367094</v>
      </c>
      <c r="C797" s="3">
        <f t="shared" si="1063"/>
        <v>1151.7207700500001</v>
      </c>
      <c r="D797" s="104">
        <f t="shared" si="1017"/>
        <v>1082.104</v>
      </c>
      <c r="E797" s="137">
        <f>IF(DAY(A796)=$A$5,VLOOKUP(A796,[1]A!$E$15:$G$200,3),E796)</f>
        <v>1084.242</v>
      </c>
      <c r="F797" s="105">
        <f t="shared" si="1018"/>
        <v>45220</v>
      </c>
      <c r="G797" s="159">
        <f t="shared" si="1019"/>
        <v>1.9757805164752895E-3</v>
      </c>
      <c r="H797" s="106">
        <f t="shared" si="1053"/>
        <v>25</v>
      </c>
      <c r="I797" s="106">
        <f t="shared" si="1054"/>
        <v>30</v>
      </c>
      <c r="J797" s="100">
        <f t="shared" si="1055"/>
        <v>1.0016462128809236</v>
      </c>
      <c r="K797" s="3">
        <v>1</v>
      </c>
      <c r="L797" s="100">
        <f t="shared" si="1020"/>
        <v>1.0016462100000001</v>
      </c>
      <c r="M797" s="100">
        <f t="shared" si="1021"/>
        <v>1153.61674429</v>
      </c>
      <c r="N797" s="24">
        <f t="shared" si="1061"/>
        <v>0</v>
      </c>
      <c r="O797" s="99">
        <f t="shared" si="1056"/>
        <v>0</v>
      </c>
      <c r="P797" s="100">
        <f t="shared" si="1010"/>
        <v>0</v>
      </c>
      <c r="Q797" s="99">
        <f t="shared" si="1057"/>
        <v>0.14710000000000001</v>
      </c>
      <c r="R797" s="8">
        <f t="shared" si="1058"/>
        <v>1.0095759070000001</v>
      </c>
      <c r="S797" s="100">
        <f t="shared" si="1022"/>
        <v>11.04692665</v>
      </c>
      <c r="T797" s="100">
        <f t="shared" si="1059"/>
        <v>0</v>
      </c>
      <c r="U797" s="109" t="str">
        <f t="shared" ref="U797" si="1080">U796</f>
        <v>J=</v>
      </c>
      <c r="V797" s="140">
        <f t="shared" si="1013"/>
        <v>45280</v>
      </c>
      <c r="W797" s="4"/>
      <c r="X797" s="4"/>
      <c r="Y797" s="4"/>
      <c r="Z797" s="16"/>
      <c r="AD797" s="5"/>
    </row>
    <row r="798" spans="1:30" x14ac:dyDescent="0.2">
      <c r="A798" s="103">
        <f t="shared" si="1052"/>
        <v>45276</v>
      </c>
      <c r="B798" s="100">
        <f t="shared" si="1016"/>
        <v>1165.1843962799999</v>
      </c>
      <c r="C798" s="3">
        <f t="shared" si="1063"/>
        <v>1151.7207700500001</v>
      </c>
      <c r="D798" s="104">
        <f t="shared" si="1017"/>
        <v>1082.104</v>
      </c>
      <c r="E798" s="137">
        <f>IF(DAY(A797)=$A$5,VLOOKUP(A797,[1]A!$E$15:$G$200,3),E797)</f>
        <v>1084.242</v>
      </c>
      <c r="F798" s="105">
        <f t="shared" si="1018"/>
        <v>45220</v>
      </c>
      <c r="G798" s="159">
        <f t="shared" si="1019"/>
        <v>1.9757805164752895E-3</v>
      </c>
      <c r="H798" s="106">
        <f t="shared" si="1053"/>
        <v>26</v>
      </c>
      <c r="I798" s="106">
        <f t="shared" si="1054"/>
        <v>30</v>
      </c>
      <c r="J798" s="100">
        <f t="shared" si="1055"/>
        <v>1.0017121177348407</v>
      </c>
      <c r="K798" s="3">
        <v>1</v>
      </c>
      <c r="L798" s="100">
        <f t="shared" si="1020"/>
        <v>1.0017121099999999</v>
      </c>
      <c r="M798" s="100">
        <f t="shared" si="1021"/>
        <v>1153.69264269</v>
      </c>
      <c r="N798" s="24">
        <f t="shared" si="1061"/>
        <v>0</v>
      </c>
      <c r="O798" s="99">
        <f t="shared" si="1056"/>
        <v>0</v>
      </c>
      <c r="P798" s="100">
        <f t="shared" si="1010"/>
        <v>0</v>
      </c>
      <c r="Q798" s="99">
        <f t="shared" si="1057"/>
        <v>0.14710000000000001</v>
      </c>
      <c r="R798" s="8">
        <f t="shared" si="1058"/>
        <v>1.0099608449999999</v>
      </c>
      <c r="S798" s="100">
        <f t="shared" si="1022"/>
        <v>11.49175359</v>
      </c>
      <c r="T798" s="100">
        <f t="shared" si="1059"/>
        <v>0</v>
      </c>
      <c r="U798" s="109" t="str">
        <f t="shared" ref="U798" si="1081">U797</f>
        <v>J=</v>
      </c>
      <c r="V798" s="140">
        <f t="shared" si="1013"/>
        <v>45280</v>
      </c>
      <c r="W798" s="4"/>
      <c r="X798" s="4"/>
      <c r="Y798" s="4"/>
      <c r="Z798" s="16"/>
      <c r="AD798" s="5"/>
    </row>
    <row r="799" spans="1:30" x14ac:dyDescent="0.2">
      <c r="A799" s="103">
        <f t="shared" si="1052"/>
        <v>45277</v>
      </c>
      <c r="B799" s="100">
        <f t="shared" si="1016"/>
        <v>1165.7053601299999</v>
      </c>
      <c r="C799" s="3">
        <f t="shared" si="1063"/>
        <v>1151.7207700500001</v>
      </c>
      <c r="D799" s="104">
        <f t="shared" si="1017"/>
        <v>1082.104</v>
      </c>
      <c r="E799" s="137">
        <f>IF(DAY(A798)=$A$5,VLOOKUP(A798,[1]A!$E$15:$G$200,3),E798)</f>
        <v>1084.242</v>
      </c>
      <c r="F799" s="105">
        <f t="shared" si="1018"/>
        <v>45220</v>
      </c>
      <c r="G799" s="159">
        <f t="shared" si="1019"/>
        <v>1.9757805164752895E-3</v>
      </c>
      <c r="H799" s="106">
        <f t="shared" si="1053"/>
        <v>27</v>
      </c>
      <c r="I799" s="106">
        <f t="shared" si="1054"/>
        <v>30</v>
      </c>
      <c r="J799" s="100">
        <f t="shared" si="1055"/>
        <v>1.0017780269250691</v>
      </c>
      <c r="K799" s="3">
        <v>1</v>
      </c>
      <c r="L799" s="100">
        <f t="shared" si="1020"/>
        <v>1.0017780199999999</v>
      </c>
      <c r="M799" s="100">
        <f t="shared" si="1021"/>
        <v>1153.7685526099999</v>
      </c>
      <c r="N799" s="24">
        <f t="shared" si="1061"/>
        <v>0</v>
      </c>
      <c r="O799" s="99">
        <f t="shared" si="1056"/>
        <v>0</v>
      </c>
      <c r="P799" s="100">
        <f t="shared" si="1010"/>
        <v>0</v>
      </c>
      <c r="Q799" s="99">
        <f t="shared" si="1057"/>
        <v>0.14710000000000001</v>
      </c>
      <c r="R799" s="8">
        <f t="shared" si="1058"/>
        <v>1.0103459290000001</v>
      </c>
      <c r="S799" s="100">
        <f t="shared" si="1022"/>
        <v>11.93680752</v>
      </c>
      <c r="T799" s="100">
        <f t="shared" si="1059"/>
        <v>0</v>
      </c>
      <c r="U799" s="109" t="str">
        <f t="shared" ref="U799" si="1082">U798</f>
        <v>J=</v>
      </c>
      <c r="V799" s="140">
        <f t="shared" si="1013"/>
        <v>45280</v>
      </c>
      <c r="W799" s="4"/>
      <c r="X799" s="4"/>
      <c r="Y799" s="4"/>
      <c r="Z799" s="16"/>
      <c r="AD799" s="5"/>
    </row>
    <row r="800" spans="1:30" x14ac:dyDescent="0.2">
      <c r="A800" s="103">
        <f t="shared" si="1052"/>
        <v>45278</v>
      </c>
      <c r="B800" s="100">
        <f t="shared" si="1016"/>
        <v>1166.2265648499999</v>
      </c>
      <c r="C800" s="3">
        <f t="shared" si="1063"/>
        <v>1151.7207700500001</v>
      </c>
      <c r="D800" s="104">
        <f t="shared" si="1017"/>
        <v>1082.104</v>
      </c>
      <c r="E800" s="137">
        <f>IF(DAY(A799)=$A$5,VLOOKUP(A799,[1]A!$E$15:$G$200,3),E799)</f>
        <v>1084.242</v>
      </c>
      <c r="F800" s="105">
        <f t="shared" si="1018"/>
        <v>45220</v>
      </c>
      <c r="G800" s="159">
        <f t="shared" si="1019"/>
        <v>1.9757805164752895E-3</v>
      </c>
      <c r="H800" s="106">
        <f t="shared" si="1053"/>
        <v>28</v>
      </c>
      <c r="I800" s="106">
        <f t="shared" si="1054"/>
        <v>30</v>
      </c>
      <c r="J800" s="100">
        <f t="shared" si="1055"/>
        <v>1.0018439404518942</v>
      </c>
      <c r="K800" s="3">
        <v>1</v>
      </c>
      <c r="L800" s="100">
        <f t="shared" si="1020"/>
        <v>1.0018439400000001</v>
      </c>
      <c r="M800" s="100">
        <f t="shared" si="1021"/>
        <v>1153.84447404</v>
      </c>
      <c r="N800" s="24">
        <f t="shared" si="1061"/>
        <v>0</v>
      </c>
      <c r="O800" s="99">
        <f t="shared" si="1056"/>
        <v>0</v>
      </c>
      <c r="P800" s="100">
        <f t="shared" si="1010"/>
        <v>0</v>
      </c>
      <c r="Q800" s="99">
        <f t="shared" si="1057"/>
        <v>0.14710000000000001</v>
      </c>
      <c r="R800" s="8">
        <f t="shared" si="1058"/>
        <v>1.010731161</v>
      </c>
      <c r="S800" s="100">
        <f t="shared" si="1022"/>
        <v>12.382090809999999</v>
      </c>
      <c r="T800" s="100">
        <f t="shared" si="1059"/>
        <v>0</v>
      </c>
      <c r="U800" s="109" t="str">
        <f t="shared" ref="U800" si="1083">U799</f>
        <v>J=</v>
      </c>
      <c r="V800" s="140">
        <f t="shared" si="1013"/>
        <v>45280</v>
      </c>
      <c r="W800" s="4"/>
      <c r="X800" s="4"/>
      <c r="Y800" s="4"/>
      <c r="Z800" s="16"/>
      <c r="AD800" s="5"/>
    </row>
    <row r="801" spans="1:135" x14ac:dyDescent="0.2">
      <c r="A801" s="103">
        <f t="shared" si="1052"/>
        <v>45279</v>
      </c>
      <c r="B801" s="100">
        <f t="shared" si="1016"/>
        <v>1166.74798491</v>
      </c>
      <c r="C801" s="3">
        <f t="shared" si="1063"/>
        <v>1151.7207700500001</v>
      </c>
      <c r="D801" s="104">
        <f t="shared" si="1017"/>
        <v>1082.104</v>
      </c>
      <c r="E801" s="137">
        <f>IF(DAY(A800)=$A$5,VLOOKUP(A800,[1]A!$E$15:$G$200,3),E800)</f>
        <v>1084.242</v>
      </c>
      <c r="F801" s="105">
        <f t="shared" si="1018"/>
        <v>45220</v>
      </c>
      <c r="G801" s="159">
        <f t="shared" si="1019"/>
        <v>1.9757805164752895E-3</v>
      </c>
      <c r="H801" s="106">
        <f t="shared" si="1053"/>
        <v>29</v>
      </c>
      <c r="I801" s="106">
        <f t="shared" si="1054"/>
        <v>30</v>
      </c>
      <c r="J801" s="100">
        <f t="shared" si="1055"/>
        <v>1.001909858315601</v>
      </c>
      <c r="K801" s="3">
        <v>1</v>
      </c>
      <c r="L801" s="100">
        <f t="shared" si="1020"/>
        <v>1.0019098500000001</v>
      </c>
      <c r="M801" s="100">
        <f t="shared" si="1021"/>
        <v>1153.92038396</v>
      </c>
      <c r="N801" s="24">
        <f t="shared" si="1061"/>
        <v>0</v>
      </c>
      <c r="O801" s="99">
        <f t="shared" si="1056"/>
        <v>0</v>
      </c>
      <c r="P801" s="100">
        <f t="shared" si="1010"/>
        <v>0</v>
      </c>
      <c r="Q801" s="99">
        <f t="shared" si="1057"/>
        <v>0.14710000000000001</v>
      </c>
      <c r="R801" s="8">
        <f t="shared" si="1058"/>
        <v>1.0111165390000001</v>
      </c>
      <c r="S801" s="100">
        <f t="shared" si="1022"/>
        <v>12.827600950000001</v>
      </c>
      <c r="T801" s="100">
        <f t="shared" si="1059"/>
        <v>0</v>
      </c>
      <c r="U801" s="109" t="str">
        <f t="shared" ref="U801" si="1084">U800</f>
        <v>J=</v>
      </c>
      <c r="V801" s="140">
        <f t="shared" si="1013"/>
        <v>45280</v>
      </c>
      <c r="W801" s="25"/>
      <c r="X801" s="4"/>
      <c r="Y801" s="4"/>
      <c r="Z801" s="18"/>
      <c r="AA801" s="14"/>
      <c r="AB801" s="14"/>
      <c r="AC801" s="14"/>
      <c r="AD801" s="15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  <c r="EB801" s="14"/>
      <c r="EC801" s="14"/>
      <c r="ED801" s="14"/>
      <c r="EE801" s="14"/>
    </row>
    <row r="802" spans="1:135" x14ac:dyDescent="0.2">
      <c r="A802" s="103">
        <f t="shared" si="1052"/>
        <v>45280</v>
      </c>
      <c r="B802" s="100">
        <f t="shared" si="1016"/>
        <v>1167.2696563999998</v>
      </c>
      <c r="C802" s="3">
        <f t="shared" si="1063"/>
        <v>1151.7207700500001</v>
      </c>
      <c r="D802" s="104">
        <f t="shared" si="1017"/>
        <v>1082.104</v>
      </c>
      <c r="E802" s="137">
        <f>IF(DAY(A801)=$A$5,VLOOKUP(A801,[1]A!$E$15:$G$200,3),E801)</f>
        <v>1084.242</v>
      </c>
      <c r="F802" s="105">
        <f t="shared" si="1018"/>
        <v>45220</v>
      </c>
      <c r="G802" s="159">
        <f t="shared" si="1019"/>
        <v>1.9757805164752895E-3</v>
      </c>
      <c r="H802" s="106">
        <f t="shared" si="1053"/>
        <v>30</v>
      </c>
      <c r="I802" s="106">
        <f t="shared" si="1054"/>
        <v>30</v>
      </c>
      <c r="J802" s="100">
        <f t="shared" si="1055"/>
        <v>1.0019757805164753</v>
      </c>
      <c r="K802" s="3">
        <v>1</v>
      </c>
      <c r="L802" s="100">
        <f t="shared" si="1020"/>
        <v>1.00197578</v>
      </c>
      <c r="M802" s="100">
        <f t="shared" si="1021"/>
        <v>1153.9963169099999</v>
      </c>
      <c r="N802" s="24">
        <f t="shared" si="1061"/>
        <v>27</v>
      </c>
      <c r="O802" s="99">
        <f t="shared" si="1056"/>
        <v>0</v>
      </c>
      <c r="P802" s="100">
        <f t="shared" si="1010"/>
        <v>0</v>
      </c>
      <c r="Q802" s="99">
        <f t="shared" si="1057"/>
        <v>0.14710000000000001</v>
      </c>
      <c r="R802" s="8">
        <f t="shared" si="1058"/>
        <v>1.0115020640000001</v>
      </c>
      <c r="S802" s="100">
        <f t="shared" si="1022"/>
        <v>13.27333949</v>
      </c>
      <c r="T802" s="100">
        <f t="shared" si="1059"/>
        <v>13.27333949</v>
      </c>
      <c r="U802" s="109" t="str">
        <f t="shared" ref="U802" si="1085">U801</f>
        <v>J=</v>
      </c>
      <c r="V802" s="140">
        <f t="shared" si="1013"/>
        <v>45280</v>
      </c>
      <c r="W802" s="4"/>
      <c r="X802" s="4"/>
      <c r="Y802" s="4"/>
      <c r="Z802" s="16"/>
      <c r="AD802" s="5"/>
    </row>
    <row r="803" spans="1:135" x14ac:dyDescent="0.2">
      <c r="A803" s="103">
        <f t="shared" si="1052"/>
        <v>45281</v>
      </c>
      <c r="B803" s="100">
        <f t="shared" si="1016"/>
        <v>1154.4476600400001</v>
      </c>
      <c r="C803" s="3">
        <f t="shared" si="1063"/>
        <v>1153.9963169099999</v>
      </c>
      <c r="D803" s="104">
        <f t="shared" si="1017"/>
        <v>1084.242</v>
      </c>
      <c r="E803" s="137">
        <f>IF(DAY(A802)=$A$5,VLOOKUP(A802,[1]A!$E$15:$G$200,3),E802)</f>
        <v>1084.9860000000001</v>
      </c>
      <c r="F803" s="105">
        <f t="shared" si="1018"/>
        <v>45251</v>
      </c>
      <c r="G803" s="159">
        <f t="shared" si="1019"/>
        <v>6.8619367263034192E-4</v>
      </c>
      <c r="H803" s="106">
        <f t="shared" si="1053"/>
        <v>1</v>
      </c>
      <c r="I803" s="106">
        <f t="shared" si="1054"/>
        <v>31</v>
      </c>
      <c r="J803" s="100">
        <f t="shared" si="1055"/>
        <v>1.0000221279335093</v>
      </c>
      <c r="K803" s="3">
        <v>1</v>
      </c>
      <c r="L803" s="100">
        <f t="shared" si="1020"/>
        <v>1.0000221199999999</v>
      </c>
      <c r="M803" s="100">
        <f t="shared" si="1021"/>
        <v>1154.0218433</v>
      </c>
      <c r="N803" s="24">
        <f t="shared" si="1061"/>
        <v>0</v>
      </c>
      <c r="O803" s="99">
        <f t="shared" si="1056"/>
        <v>0</v>
      </c>
      <c r="P803" s="100">
        <f t="shared" si="1010"/>
        <v>0</v>
      </c>
      <c r="Q803" s="99">
        <f t="shared" si="1057"/>
        <v>0.14710000000000001</v>
      </c>
      <c r="R803" s="8">
        <f t="shared" si="1058"/>
        <v>1.0003689849999999</v>
      </c>
      <c r="S803" s="100">
        <f t="shared" si="1022"/>
        <v>0.42581674000000003</v>
      </c>
      <c r="T803" s="100">
        <f t="shared" si="1059"/>
        <v>0</v>
      </c>
      <c r="U803" s="109" t="str">
        <f t="shared" ref="U803" si="1086">U802</f>
        <v>J=</v>
      </c>
      <c r="V803" s="140">
        <f t="shared" si="1013"/>
        <v>45311</v>
      </c>
      <c r="W803" s="4"/>
      <c r="X803" s="4"/>
      <c r="Y803" s="4"/>
      <c r="Z803" s="16"/>
      <c r="AD803" s="5"/>
    </row>
    <row r="804" spans="1:135" x14ac:dyDescent="0.2">
      <c r="A804" s="103">
        <f t="shared" si="1052"/>
        <v>45282</v>
      </c>
      <c r="B804" s="100">
        <f t="shared" si="1016"/>
        <v>1154.8991905299999</v>
      </c>
      <c r="C804" s="3">
        <f t="shared" si="1063"/>
        <v>1153.9963169099999</v>
      </c>
      <c r="D804" s="104">
        <f t="shared" si="1017"/>
        <v>1084.242</v>
      </c>
      <c r="E804" s="137">
        <f>IF(DAY(A803)=$A$5,VLOOKUP(A803,[1]A!$E$15:$G$200,3),E803)</f>
        <v>1084.9860000000001</v>
      </c>
      <c r="F804" s="105">
        <f t="shared" si="1018"/>
        <v>45251</v>
      </c>
      <c r="G804" s="159">
        <f t="shared" si="1019"/>
        <v>6.8619367263034192E-4</v>
      </c>
      <c r="H804" s="106">
        <f t="shared" si="1053"/>
        <v>2</v>
      </c>
      <c r="I804" s="106">
        <f t="shared" si="1054"/>
        <v>31</v>
      </c>
      <c r="J804" s="100">
        <f t="shared" si="1055"/>
        <v>1.0000442563566641</v>
      </c>
      <c r="K804" s="3">
        <v>1</v>
      </c>
      <c r="L804" s="100">
        <f t="shared" si="1020"/>
        <v>1.00004425</v>
      </c>
      <c r="M804" s="100">
        <f t="shared" si="1021"/>
        <v>1154.04738124</v>
      </c>
      <c r="N804" s="24">
        <f t="shared" si="1061"/>
        <v>0</v>
      </c>
      <c r="O804" s="99">
        <f t="shared" si="1056"/>
        <v>0</v>
      </c>
      <c r="P804" s="100">
        <f t="shared" si="1010"/>
        <v>0</v>
      </c>
      <c r="Q804" s="99">
        <f t="shared" si="1057"/>
        <v>0.14710000000000001</v>
      </c>
      <c r="R804" s="8">
        <f t="shared" si="1058"/>
        <v>1.000738106</v>
      </c>
      <c r="S804" s="100">
        <f t="shared" si="1022"/>
        <v>0.85180929000000005</v>
      </c>
      <c r="T804" s="100">
        <f t="shared" si="1059"/>
        <v>0</v>
      </c>
      <c r="U804" s="109" t="str">
        <f t="shared" ref="U804" si="1087">U803</f>
        <v>J=</v>
      </c>
      <c r="V804" s="140">
        <f t="shared" si="1013"/>
        <v>45311</v>
      </c>
      <c r="W804" s="4"/>
      <c r="X804" s="4"/>
      <c r="Y804" s="4"/>
      <c r="Z804" s="16"/>
      <c r="AD804" s="5"/>
    </row>
    <row r="805" spans="1:135" x14ac:dyDescent="0.2">
      <c r="A805" s="103">
        <f t="shared" si="1052"/>
        <v>45283</v>
      </c>
      <c r="B805" s="100">
        <f t="shared" si="1016"/>
        <v>1155.35089683</v>
      </c>
      <c r="C805" s="3">
        <f t="shared" si="1063"/>
        <v>1153.9963169099999</v>
      </c>
      <c r="D805" s="104">
        <f t="shared" si="1017"/>
        <v>1084.242</v>
      </c>
      <c r="E805" s="137">
        <f>IF(DAY(A804)=$A$5,VLOOKUP(A804,[1]A!$E$15:$G$200,3),E804)</f>
        <v>1084.9860000000001</v>
      </c>
      <c r="F805" s="105">
        <f t="shared" si="1018"/>
        <v>45251</v>
      </c>
      <c r="G805" s="159">
        <f t="shared" si="1019"/>
        <v>6.8619367263034192E-4</v>
      </c>
      <c r="H805" s="106">
        <f t="shared" si="1053"/>
        <v>3</v>
      </c>
      <c r="I805" s="106">
        <f t="shared" si="1054"/>
        <v>31</v>
      </c>
      <c r="J805" s="100">
        <f t="shared" si="1055"/>
        <v>1.0000663852694751</v>
      </c>
      <c r="K805" s="3">
        <v>1</v>
      </c>
      <c r="L805" s="100">
        <f t="shared" si="1020"/>
        <v>1.00006638</v>
      </c>
      <c r="M805" s="100">
        <f t="shared" si="1021"/>
        <v>1154.0729191800001</v>
      </c>
      <c r="N805" s="24">
        <f t="shared" si="1061"/>
        <v>0</v>
      </c>
      <c r="O805" s="99">
        <f t="shared" si="1056"/>
        <v>0</v>
      </c>
      <c r="P805" s="100">
        <f t="shared" si="1010"/>
        <v>0</v>
      </c>
      <c r="Q805" s="99">
        <f t="shared" si="1057"/>
        <v>0.14710000000000001</v>
      </c>
      <c r="R805" s="8">
        <f t="shared" si="1058"/>
        <v>1.001107363</v>
      </c>
      <c r="S805" s="100">
        <f t="shared" si="1022"/>
        <v>1.27797765</v>
      </c>
      <c r="T805" s="100">
        <f t="shared" si="1059"/>
        <v>0</v>
      </c>
      <c r="U805" s="109" t="str">
        <f t="shared" ref="U805" si="1088">U804</f>
        <v>J=</v>
      </c>
      <c r="V805" s="140">
        <f t="shared" si="1013"/>
        <v>45311</v>
      </c>
      <c r="W805" s="4"/>
      <c r="X805" s="4"/>
      <c r="Y805" s="4"/>
      <c r="Z805" s="16"/>
      <c r="AD805" s="5"/>
    </row>
    <row r="806" spans="1:135" x14ac:dyDescent="0.2">
      <c r="A806" s="103">
        <f t="shared" si="1052"/>
        <v>45284</v>
      </c>
      <c r="B806" s="100">
        <f t="shared" si="1016"/>
        <v>1155.8027789399998</v>
      </c>
      <c r="C806" s="3">
        <f t="shared" si="1063"/>
        <v>1153.9963169099999</v>
      </c>
      <c r="D806" s="104">
        <f t="shared" si="1017"/>
        <v>1084.242</v>
      </c>
      <c r="E806" s="137">
        <f>IF(DAY(A805)=$A$5,VLOOKUP(A805,[1]A!$E$15:$G$200,3),E805)</f>
        <v>1084.9860000000001</v>
      </c>
      <c r="F806" s="105">
        <f t="shared" si="1018"/>
        <v>45251</v>
      </c>
      <c r="G806" s="159">
        <f t="shared" si="1019"/>
        <v>6.8619367263034192E-4</v>
      </c>
      <c r="H806" s="106">
        <f t="shared" si="1053"/>
        <v>4</v>
      </c>
      <c r="I806" s="106">
        <f t="shared" si="1054"/>
        <v>31</v>
      </c>
      <c r="J806" s="100">
        <f t="shared" si="1055"/>
        <v>1.0000885146719534</v>
      </c>
      <c r="K806" s="3">
        <v>1</v>
      </c>
      <c r="L806" s="100">
        <f t="shared" si="1020"/>
        <v>1.0000885100000001</v>
      </c>
      <c r="M806" s="100">
        <f t="shared" si="1021"/>
        <v>1154.0984571199999</v>
      </c>
      <c r="N806" s="24">
        <f t="shared" si="1061"/>
        <v>0</v>
      </c>
      <c r="O806" s="99">
        <f t="shared" si="1056"/>
        <v>0</v>
      </c>
      <c r="P806" s="100">
        <f t="shared" si="1010"/>
        <v>0</v>
      </c>
      <c r="Q806" s="99">
        <f t="shared" si="1057"/>
        <v>0.14710000000000001</v>
      </c>
      <c r="R806" s="8">
        <f t="shared" si="1058"/>
        <v>1.001476756</v>
      </c>
      <c r="S806" s="100">
        <f t="shared" si="1022"/>
        <v>1.7043218200000001</v>
      </c>
      <c r="T806" s="100">
        <f t="shared" si="1059"/>
        <v>0</v>
      </c>
      <c r="U806" s="109" t="str">
        <f t="shared" ref="U806" si="1089">U805</f>
        <v>J=</v>
      </c>
      <c r="V806" s="140">
        <f t="shared" si="1013"/>
        <v>45311</v>
      </c>
      <c r="W806" s="4"/>
      <c r="X806" s="4"/>
      <c r="Y806" s="4"/>
      <c r="Z806" s="16"/>
      <c r="AD806" s="5"/>
    </row>
    <row r="807" spans="1:135" x14ac:dyDescent="0.2">
      <c r="A807" s="103">
        <f t="shared" si="1052"/>
        <v>45285</v>
      </c>
      <c r="B807" s="100">
        <f t="shared" si="1016"/>
        <v>1156.25483803</v>
      </c>
      <c r="C807" s="3">
        <f t="shared" si="1063"/>
        <v>1153.9963169099999</v>
      </c>
      <c r="D807" s="104">
        <f t="shared" si="1017"/>
        <v>1084.242</v>
      </c>
      <c r="E807" s="137">
        <f>IF(DAY(A806)=$A$5,VLOOKUP(A806,[1]A!$E$15:$G$200,3),E806)</f>
        <v>1084.9860000000001</v>
      </c>
      <c r="F807" s="105">
        <f t="shared" si="1018"/>
        <v>45251</v>
      </c>
      <c r="G807" s="159">
        <f t="shared" si="1019"/>
        <v>6.8619367263034192E-4</v>
      </c>
      <c r="H807" s="106">
        <f t="shared" si="1053"/>
        <v>5</v>
      </c>
      <c r="I807" s="106">
        <f t="shared" si="1054"/>
        <v>31</v>
      </c>
      <c r="J807" s="100">
        <f t="shared" si="1055"/>
        <v>1.0001106445641095</v>
      </c>
      <c r="K807" s="3">
        <v>1</v>
      </c>
      <c r="L807" s="100">
        <f t="shared" si="1020"/>
        <v>1.0001106399999999</v>
      </c>
      <c r="M807" s="100">
        <f t="shared" si="1021"/>
        <v>1154.12399506</v>
      </c>
      <c r="N807" s="24">
        <f t="shared" si="1061"/>
        <v>0</v>
      </c>
      <c r="O807" s="99">
        <f t="shared" si="1056"/>
        <v>0</v>
      </c>
      <c r="P807" s="100">
        <f t="shared" si="1010"/>
        <v>0</v>
      </c>
      <c r="Q807" s="99">
        <f t="shared" si="1057"/>
        <v>0.14710000000000001</v>
      </c>
      <c r="R807" s="8">
        <f t="shared" si="1058"/>
        <v>1.0018462859999999</v>
      </c>
      <c r="S807" s="100">
        <f t="shared" si="1022"/>
        <v>2.1308429699999998</v>
      </c>
      <c r="T807" s="100">
        <f t="shared" si="1059"/>
        <v>0</v>
      </c>
      <c r="U807" s="109" t="str">
        <f t="shared" ref="U807" si="1090">U806</f>
        <v>J=</v>
      </c>
      <c r="V807" s="140">
        <f t="shared" si="1013"/>
        <v>45311</v>
      </c>
      <c r="W807" s="4"/>
      <c r="X807" s="4"/>
      <c r="Y807" s="4"/>
      <c r="Z807" s="16"/>
      <c r="AD807" s="5"/>
    </row>
    <row r="808" spans="1:135" x14ac:dyDescent="0.2">
      <c r="A808" s="103">
        <f t="shared" si="1052"/>
        <v>45286</v>
      </c>
      <c r="B808" s="100">
        <f t="shared" si="1016"/>
        <v>1156.70707296</v>
      </c>
      <c r="C808" s="3">
        <f t="shared" si="1063"/>
        <v>1153.9963169099999</v>
      </c>
      <c r="D808" s="104">
        <f t="shared" si="1017"/>
        <v>1084.242</v>
      </c>
      <c r="E808" s="137">
        <f>IF(DAY(A807)=$A$5,VLOOKUP(A807,[1]A!$E$15:$G$200,3),E807)</f>
        <v>1084.9860000000001</v>
      </c>
      <c r="F808" s="105">
        <f t="shared" si="1018"/>
        <v>45251</v>
      </c>
      <c r="G808" s="159">
        <f t="shared" si="1019"/>
        <v>6.8619367263034192E-4</v>
      </c>
      <c r="H808" s="106">
        <f t="shared" si="1053"/>
        <v>6</v>
      </c>
      <c r="I808" s="106">
        <f t="shared" si="1054"/>
        <v>31</v>
      </c>
      <c r="J808" s="100">
        <f t="shared" si="1055"/>
        <v>1.0001327749459545</v>
      </c>
      <c r="K808" s="3">
        <v>1</v>
      </c>
      <c r="L808" s="100">
        <f t="shared" si="1020"/>
        <v>1.00013277</v>
      </c>
      <c r="M808" s="100">
        <f t="shared" si="1021"/>
        <v>1154.149533</v>
      </c>
      <c r="N808" s="24">
        <f t="shared" si="1061"/>
        <v>0</v>
      </c>
      <c r="O808" s="99">
        <f t="shared" si="1056"/>
        <v>0</v>
      </c>
      <c r="P808" s="100">
        <f t="shared" si="1010"/>
        <v>0</v>
      </c>
      <c r="Q808" s="99">
        <f t="shared" si="1057"/>
        <v>0.14710000000000001</v>
      </c>
      <c r="R808" s="8">
        <f t="shared" si="1058"/>
        <v>1.002215952</v>
      </c>
      <c r="S808" s="100">
        <f t="shared" si="1022"/>
        <v>2.5575399600000002</v>
      </c>
      <c r="T808" s="100">
        <f t="shared" si="1059"/>
        <v>0</v>
      </c>
      <c r="U808" s="109" t="str">
        <f t="shared" ref="U808" si="1091">U807</f>
        <v>J=</v>
      </c>
      <c r="V808" s="140">
        <f t="shared" si="1013"/>
        <v>45311</v>
      </c>
      <c r="W808" s="4"/>
      <c r="X808" s="4"/>
      <c r="Y808" s="4"/>
      <c r="Z808" s="16"/>
      <c r="AD808" s="5"/>
    </row>
    <row r="809" spans="1:135" x14ac:dyDescent="0.2">
      <c r="A809" s="103">
        <f t="shared" si="1052"/>
        <v>45287</v>
      </c>
      <c r="B809" s="100">
        <f t="shared" si="1016"/>
        <v>1157.1594837299999</v>
      </c>
      <c r="C809" s="3">
        <f t="shared" si="1063"/>
        <v>1153.9963169099999</v>
      </c>
      <c r="D809" s="104">
        <f t="shared" si="1017"/>
        <v>1084.242</v>
      </c>
      <c r="E809" s="137">
        <f>IF(DAY(A808)=$A$5,VLOOKUP(A808,[1]A!$E$15:$G$200,3),E808)</f>
        <v>1084.9860000000001</v>
      </c>
      <c r="F809" s="105">
        <f t="shared" si="1018"/>
        <v>45251</v>
      </c>
      <c r="G809" s="159">
        <f t="shared" si="1019"/>
        <v>6.8619367263034192E-4</v>
      </c>
      <c r="H809" s="106">
        <f t="shared" si="1053"/>
        <v>7</v>
      </c>
      <c r="I809" s="106">
        <f t="shared" si="1054"/>
        <v>31</v>
      </c>
      <c r="J809" s="100">
        <f t="shared" si="1055"/>
        <v>1.000154905817499</v>
      </c>
      <c r="K809" s="3">
        <v>1</v>
      </c>
      <c r="L809" s="100">
        <f t="shared" si="1020"/>
        <v>1.0001549000000001</v>
      </c>
      <c r="M809" s="100">
        <f t="shared" si="1021"/>
        <v>1154.1750709299999</v>
      </c>
      <c r="N809" s="24">
        <f t="shared" si="1061"/>
        <v>0</v>
      </c>
      <c r="O809" s="99">
        <f t="shared" si="1056"/>
        <v>0</v>
      </c>
      <c r="P809" s="100">
        <f t="shared" si="1010"/>
        <v>0</v>
      </c>
      <c r="Q809" s="99">
        <f t="shared" si="1057"/>
        <v>0.14710000000000001</v>
      </c>
      <c r="R809" s="8">
        <f t="shared" si="1058"/>
        <v>1.0025857540000001</v>
      </c>
      <c r="S809" s="100">
        <f t="shared" si="1022"/>
        <v>2.9844127999999999</v>
      </c>
      <c r="T809" s="100">
        <f t="shared" si="1059"/>
        <v>0</v>
      </c>
      <c r="U809" s="109" t="str">
        <f t="shared" ref="U809" si="1092">U808</f>
        <v>J=</v>
      </c>
      <c r="V809" s="140">
        <f t="shared" si="1013"/>
        <v>45311</v>
      </c>
      <c r="W809" s="4"/>
      <c r="X809" s="4"/>
      <c r="Y809" s="4"/>
      <c r="Z809" s="16"/>
      <c r="AD809" s="5"/>
    </row>
    <row r="810" spans="1:135" x14ac:dyDescent="0.2">
      <c r="A810" s="103">
        <f t="shared" si="1052"/>
        <v>45288</v>
      </c>
      <c r="B810" s="100">
        <f t="shared" si="1016"/>
        <v>1157.6120715300001</v>
      </c>
      <c r="C810" s="3">
        <f t="shared" si="1063"/>
        <v>1153.9963169099999</v>
      </c>
      <c r="D810" s="104">
        <f t="shared" si="1017"/>
        <v>1084.242</v>
      </c>
      <c r="E810" s="137">
        <f>IF(DAY(A809)=$A$5,VLOOKUP(A809,[1]A!$E$15:$G$200,3),E809)</f>
        <v>1084.9860000000001</v>
      </c>
      <c r="F810" s="105">
        <f t="shared" si="1018"/>
        <v>45251</v>
      </c>
      <c r="G810" s="159">
        <f t="shared" si="1019"/>
        <v>6.8619367263034192E-4</v>
      </c>
      <c r="H810" s="106">
        <f t="shared" si="1053"/>
        <v>8</v>
      </c>
      <c r="I810" s="106">
        <f t="shared" si="1054"/>
        <v>31</v>
      </c>
      <c r="J810" s="100">
        <f t="shared" si="1055"/>
        <v>1.0001770371787539</v>
      </c>
      <c r="K810" s="3">
        <v>1</v>
      </c>
      <c r="L810" s="100">
        <f t="shared" si="1020"/>
        <v>1.0001770299999999</v>
      </c>
      <c r="M810" s="100">
        <f t="shared" si="1021"/>
        <v>1154.20060887</v>
      </c>
      <c r="N810" s="24">
        <f t="shared" si="1061"/>
        <v>0</v>
      </c>
      <c r="O810" s="99">
        <f t="shared" si="1056"/>
        <v>0</v>
      </c>
      <c r="P810" s="100">
        <f t="shared" ref="P810:P873" si="1093">IF(O810&gt;0,TRUNC(O810*M810,8),0)</f>
        <v>0</v>
      </c>
      <c r="Q810" s="99">
        <f t="shared" si="1057"/>
        <v>0.14710000000000001</v>
      </c>
      <c r="R810" s="8">
        <f t="shared" si="1058"/>
        <v>1.0029556930000001</v>
      </c>
      <c r="S810" s="100">
        <f t="shared" si="1022"/>
        <v>3.4114626600000002</v>
      </c>
      <c r="T810" s="100">
        <f t="shared" si="1059"/>
        <v>0</v>
      </c>
      <c r="U810" s="109" t="str">
        <f t="shared" ref="U810" si="1094">U809</f>
        <v>J=</v>
      </c>
      <c r="V810" s="140">
        <f t="shared" si="1013"/>
        <v>45311</v>
      </c>
      <c r="W810" s="4"/>
      <c r="X810" s="4"/>
      <c r="Y810" s="4"/>
      <c r="Z810" s="16"/>
      <c r="AD810" s="5"/>
    </row>
    <row r="811" spans="1:135" x14ac:dyDescent="0.2">
      <c r="A811" s="103">
        <f t="shared" si="1052"/>
        <v>45289</v>
      </c>
      <c r="B811" s="100">
        <f t="shared" si="1016"/>
        <v>1158.0648363400001</v>
      </c>
      <c r="C811" s="3">
        <f t="shared" si="1063"/>
        <v>1153.9963169099999</v>
      </c>
      <c r="D811" s="104">
        <f t="shared" si="1017"/>
        <v>1084.242</v>
      </c>
      <c r="E811" s="137">
        <f>IF(DAY(A810)=$A$5,VLOOKUP(A810,[1]A!$E$15:$G$200,3),E810)</f>
        <v>1084.9860000000001</v>
      </c>
      <c r="F811" s="105">
        <f t="shared" si="1018"/>
        <v>45251</v>
      </c>
      <c r="G811" s="159">
        <f t="shared" si="1019"/>
        <v>6.8619367263034192E-4</v>
      </c>
      <c r="H811" s="106">
        <f t="shared" si="1053"/>
        <v>9</v>
      </c>
      <c r="I811" s="106">
        <f t="shared" si="1054"/>
        <v>31</v>
      </c>
      <c r="J811" s="100">
        <f t="shared" si="1055"/>
        <v>1.0001991690297303</v>
      </c>
      <c r="K811" s="3">
        <v>1</v>
      </c>
      <c r="L811" s="100">
        <f t="shared" si="1020"/>
        <v>1.00019916</v>
      </c>
      <c r="M811" s="100">
        <f t="shared" si="1021"/>
        <v>1154.22614681</v>
      </c>
      <c r="N811" s="24">
        <f t="shared" si="1061"/>
        <v>0</v>
      </c>
      <c r="O811" s="99">
        <f t="shared" si="1056"/>
        <v>0</v>
      </c>
      <c r="P811" s="100">
        <f t="shared" si="1093"/>
        <v>0</v>
      </c>
      <c r="Q811" s="99">
        <f t="shared" si="1057"/>
        <v>0.14710000000000001</v>
      </c>
      <c r="R811" s="8">
        <f t="shared" si="1058"/>
        <v>1.0033257689999999</v>
      </c>
      <c r="S811" s="100">
        <f t="shared" si="1022"/>
        <v>3.8386895299999999</v>
      </c>
      <c r="T811" s="100">
        <f t="shared" si="1059"/>
        <v>0</v>
      </c>
      <c r="U811" s="109" t="str">
        <f t="shared" ref="U811" si="1095">U810</f>
        <v>J=</v>
      </c>
      <c r="V811" s="140">
        <f t="shared" ref="V811:V874" si="1096">VLOOKUP(A810,$Y$10:$AG$62,9)</f>
        <v>45311</v>
      </c>
      <c r="W811" s="4"/>
      <c r="X811" s="4"/>
      <c r="Y811" s="4"/>
      <c r="Z811" s="16"/>
      <c r="AD811" s="5"/>
    </row>
    <row r="812" spans="1:135" x14ac:dyDescent="0.2">
      <c r="A812" s="103">
        <f t="shared" si="1052"/>
        <v>45290</v>
      </c>
      <c r="B812" s="100">
        <f t="shared" si="1016"/>
        <v>1158.5177886199999</v>
      </c>
      <c r="C812" s="3">
        <f t="shared" si="1063"/>
        <v>1153.9963169099999</v>
      </c>
      <c r="D812" s="104">
        <f t="shared" si="1017"/>
        <v>1084.242</v>
      </c>
      <c r="E812" s="137">
        <f>IF(DAY(A811)=$A$5,VLOOKUP(A811,[1]A!$E$15:$G$200,3),E811)</f>
        <v>1084.9860000000001</v>
      </c>
      <c r="F812" s="105">
        <f t="shared" si="1018"/>
        <v>45251</v>
      </c>
      <c r="G812" s="159">
        <f t="shared" si="1019"/>
        <v>6.8619367263034192E-4</v>
      </c>
      <c r="H812" s="106">
        <f t="shared" si="1053"/>
        <v>10</v>
      </c>
      <c r="I812" s="106">
        <f t="shared" si="1054"/>
        <v>31</v>
      </c>
      <c r="J812" s="100">
        <f t="shared" si="1055"/>
        <v>1.0002213013704386</v>
      </c>
      <c r="K812" s="3">
        <v>1</v>
      </c>
      <c r="L812" s="100">
        <f t="shared" si="1020"/>
        <v>1.0002213</v>
      </c>
      <c r="M812" s="100">
        <f t="shared" si="1021"/>
        <v>1154.2516962899999</v>
      </c>
      <c r="N812" s="24">
        <f t="shared" si="1061"/>
        <v>0</v>
      </c>
      <c r="O812" s="99">
        <f t="shared" si="1056"/>
        <v>0</v>
      </c>
      <c r="P812" s="100">
        <f t="shared" si="1093"/>
        <v>0</v>
      </c>
      <c r="Q812" s="99">
        <f t="shared" si="1057"/>
        <v>0.14710000000000001</v>
      </c>
      <c r="R812" s="8">
        <f t="shared" si="1058"/>
        <v>1.0036959809999999</v>
      </c>
      <c r="S812" s="100">
        <f t="shared" si="1022"/>
        <v>4.2660923300000002</v>
      </c>
      <c r="T812" s="100">
        <f t="shared" si="1059"/>
        <v>0</v>
      </c>
      <c r="U812" s="109" t="str">
        <f t="shared" ref="U812" si="1097">U811</f>
        <v>J=</v>
      </c>
      <c r="V812" s="140">
        <f t="shared" si="1096"/>
        <v>45311</v>
      </c>
      <c r="W812" s="4"/>
      <c r="X812" s="4"/>
      <c r="Y812" s="4"/>
      <c r="Z812" s="16"/>
      <c r="AD812" s="5"/>
    </row>
    <row r="813" spans="1:135" x14ac:dyDescent="0.2">
      <c r="A813" s="103">
        <f t="shared" si="1052"/>
        <v>45291</v>
      </c>
      <c r="B813" s="100">
        <f t="shared" si="1016"/>
        <v>1158.9709052200001</v>
      </c>
      <c r="C813" s="3">
        <f t="shared" si="1063"/>
        <v>1153.9963169099999</v>
      </c>
      <c r="D813" s="104">
        <f t="shared" si="1017"/>
        <v>1084.242</v>
      </c>
      <c r="E813" s="137">
        <f>IF(DAY(A812)=$A$5,VLOOKUP(A812,[1]A!$E$15:$G$200,3),E812)</f>
        <v>1084.9860000000001</v>
      </c>
      <c r="F813" s="105">
        <f t="shared" si="1018"/>
        <v>45251</v>
      </c>
      <c r="G813" s="159">
        <f t="shared" si="1019"/>
        <v>6.8619367263034192E-4</v>
      </c>
      <c r="H813" s="106">
        <f t="shared" si="1053"/>
        <v>11</v>
      </c>
      <c r="I813" s="106">
        <f t="shared" si="1054"/>
        <v>31</v>
      </c>
      <c r="J813" s="100">
        <f t="shared" si="1055"/>
        <v>1.0002434342008899</v>
      </c>
      <c r="K813" s="3">
        <v>1</v>
      </c>
      <c r="L813" s="100">
        <f t="shared" si="1020"/>
        <v>1.00024343</v>
      </c>
      <c r="M813" s="100">
        <f t="shared" si="1021"/>
        <v>1154.27723423</v>
      </c>
      <c r="N813" s="24">
        <f t="shared" si="1061"/>
        <v>0</v>
      </c>
      <c r="O813" s="99">
        <f t="shared" si="1056"/>
        <v>0</v>
      </c>
      <c r="P813" s="100">
        <f t="shared" si="1093"/>
        <v>0</v>
      </c>
      <c r="Q813" s="99">
        <f t="shared" si="1057"/>
        <v>0.14710000000000001</v>
      </c>
      <c r="R813" s="8">
        <f t="shared" si="1058"/>
        <v>1.004066329</v>
      </c>
      <c r="S813" s="100">
        <f t="shared" si="1022"/>
        <v>4.6936709900000002</v>
      </c>
      <c r="T813" s="100">
        <f t="shared" si="1059"/>
        <v>0</v>
      </c>
      <c r="U813" s="109" t="str">
        <f t="shared" ref="U813" si="1098">U812</f>
        <v>J=</v>
      </c>
      <c r="V813" s="140">
        <f t="shared" si="1096"/>
        <v>45311</v>
      </c>
      <c r="W813" s="4"/>
      <c r="X813" s="4"/>
      <c r="Y813" s="4"/>
      <c r="Z813" s="16"/>
      <c r="AD813" s="5"/>
    </row>
    <row r="814" spans="1:135" x14ac:dyDescent="0.2">
      <c r="A814" s="103">
        <f t="shared" si="1052"/>
        <v>45292</v>
      </c>
      <c r="B814" s="100">
        <f t="shared" ref="B814:B877" si="1099">(M814+S814)</f>
        <v>1159.4241988599999</v>
      </c>
      <c r="C814" s="3">
        <f t="shared" si="1063"/>
        <v>1153.9963169099999</v>
      </c>
      <c r="D814" s="104">
        <f t="shared" ref="D814:D877" si="1100">IF(E814=E813,D813,E813)</f>
        <v>1084.242</v>
      </c>
      <c r="E814" s="137">
        <f>IF(DAY(A813)=$A$5,VLOOKUP(A813,[1]A!$E$15:$G$200,3),E813)</f>
        <v>1084.9860000000001</v>
      </c>
      <c r="F814" s="105">
        <f t="shared" ref="F814:F877" si="1101">IF(D814=D813,F813,EDATE(A814,-1))</f>
        <v>45251</v>
      </c>
      <c r="G814" s="159">
        <f t="shared" ref="G814:G877" si="1102">(E814/D814)-1</f>
        <v>6.8619367263034192E-4</v>
      </c>
      <c r="H814" s="106">
        <f t="shared" si="1053"/>
        <v>12</v>
      </c>
      <c r="I814" s="106">
        <f t="shared" si="1054"/>
        <v>31</v>
      </c>
      <c r="J814" s="100">
        <f t="shared" si="1055"/>
        <v>1.0002655675210952</v>
      </c>
      <c r="K814" s="3">
        <v>1</v>
      </c>
      <c r="L814" s="100">
        <f t="shared" ref="L814:L877" si="1103">TRUNC(J814*K814,8)</f>
        <v>1.0002655600000001</v>
      </c>
      <c r="M814" s="100">
        <f t="shared" ref="M814:M877" si="1104">TRUNC(C814*L814,8)</f>
        <v>1154.30277217</v>
      </c>
      <c r="N814" s="24">
        <f t="shared" si="1061"/>
        <v>0</v>
      </c>
      <c r="O814" s="99">
        <f t="shared" si="1056"/>
        <v>0</v>
      </c>
      <c r="P814" s="100">
        <f t="shared" si="1093"/>
        <v>0</v>
      </c>
      <c r="Q814" s="99">
        <f t="shared" si="1057"/>
        <v>0.14710000000000001</v>
      </c>
      <c r="R814" s="8">
        <f t="shared" si="1058"/>
        <v>1.004436814</v>
      </c>
      <c r="S814" s="100">
        <f t="shared" ref="S814:S877" si="1105">TRUNC(M814*(R814-1),8)</f>
        <v>5.1214266899999998</v>
      </c>
      <c r="T814" s="100">
        <f t="shared" si="1059"/>
        <v>0</v>
      </c>
      <c r="U814" s="109" t="str">
        <f t="shared" ref="U814" si="1106">U813</f>
        <v>J=</v>
      </c>
      <c r="V814" s="140">
        <f t="shared" si="1096"/>
        <v>45311</v>
      </c>
      <c r="W814" s="4"/>
      <c r="X814" s="4"/>
      <c r="Y814" s="4"/>
      <c r="Z814" s="16"/>
      <c r="AD814" s="5"/>
    </row>
    <row r="815" spans="1:135" x14ac:dyDescent="0.2">
      <c r="A815" s="103">
        <f t="shared" si="1052"/>
        <v>45293</v>
      </c>
      <c r="B815" s="100">
        <f t="shared" si="1099"/>
        <v>1159.87768117</v>
      </c>
      <c r="C815" s="3">
        <f t="shared" si="1063"/>
        <v>1153.9963169099999</v>
      </c>
      <c r="D815" s="104">
        <f t="shared" si="1100"/>
        <v>1084.242</v>
      </c>
      <c r="E815" s="137">
        <f>IF(DAY(A814)=$A$5,VLOOKUP(A814,[1]A!$E$15:$G$200,3),E814)</f>
        <v>1084.9860000000001</v>
      </c>
      <c r="F815" s="105">
        <f t="shared" si="1101"/>
        <v>45251</v>
      </c>
      <c r="G815" s="159">
        <f t="shared" si="1102"/>
        <v>6.8619367263034192E-4</v>
      </c>
      <c r="H815" s="106">
        <f t="shared" si="1053"/>
        <v>13</v>
      </c>
      <c r="I815" s="106">
        <f t="shared" si="1054"/>
        <v>31</v>
      </c>
      <c r="J815" s="100">
        <f t="shared" si="1055"/>
        <v>1.0002877013310649</v>
      </c>
      <c r="K815" s="3">
        <v>1</v>
      </c>
      <c r="L815" s="100">
        <f t="shared" si="1103"/>
        <v>1.0002876999999999</v>
      </c>
      <c r="M815" s="100">
        <f t="shared" si="1104"/>
        <v>1154.3283216499999</v>
      </c>
      <c r="N815" s="24">
        <f t="shared" si="1061"/>
        <v>0</v>
      </c>
      <c r="O815" s="99">
        <f t="shared" si="1056"/>
        <v>0</v>
      </c>
      <c r="P815" s="100">
        <f t="shared" si="1093"/>
        <v>0</v>
      </c>
      <c r="Q815" s="99">
        <f t="shared" si="1057"/>
        <v>0.14710000000000001</v>
      </c>
      <c r="R815" s="8">
        <f t="shared" si="1058"/>
        <v>1.0048074360000001</v>
      </c>
      <c r="S815" s="100">
        <f t="shared" si="1105"/>
        <v>5.5493595200000003</v>
      </c>
      <c r="T815" s="100">
        <f t="shared" si="1059"/>
        <v>0</v>
      </c>
      <c r="U815" s="109" t="str">
        <f t="shared" ref="U815" si="1107">U814</f>
        <v>J=</v>
      </c>
      <c r="V815" s="140">
        <f t="shared" si="1096"/>
        <v>45311</v>
      </c>
      <c r="W815" s="4"/>
      <c r="X815" s="4"/>
      <c r="Y815" s="4"/>
      <c r="Z815" s="16"/>
      <c r="AD815" s="5"/>
    </row>
    <row r="816" spans="1:135" x14ac:dyDescent="0.2">
      <c r="A816" s="103">
        <f t="shared" si="1052"/>
        <v>45294</v>
      </c>
      <c r="B816" s="100">
        <f t="shared" si="1099"/>
        <v>1160.3313289600001</v>
      </c>
      <c r="C816" s="3">
        <f t="shared" si="1063"/>
        <v>1153.9963169099999</v>
      </c>
      <c r="D816" s="104">
        <f t="shared" si="1100"/>
        <v>1084.242</v>
      </c>
      <c r="E816" s="137">
        <f>IF(DAY(A815)=$A$5,VLOOKUP(A815,[1]A!$E$15:$G$200,3),E815)</f>
        <v>1084.9860000000001</v>
      </c>
      <c r="F816" s="105">
        <f t="shared" si="1101"/>
        <v>45251</v>
      </c>
      <c r="G816" s="159">
        <f t="shared" si="1102"/>
        <v>6.8619367263034192E-4</v>
      </c>
      <c r="H816" s="106">
        <f t="shared" si="1053"/>
        <v>14</v>
      </c>
      <c r="I816" s="106">
        <f t="shared" si="1054"/>
        <v>31</v>
      </c>
      <c r="J816" s="100">
        <f t="shared" si="1055"/>
        <v>1.0003098356308102</v>
      </c>
      <c r="K816" s="3">
        <v>1</v>
      </c>
      <c r="L816" s="100">
        <f t="shared" si="1103"/>
        <v>1.00030983</v>
      </c>
      <c r="M816" s="100">
        <f t="shared" si="1104"/>
        <v>1154.3538595800001</v>
      </c>
      <c r="N816" s="24">
        <f t="shared" si="1061"/>
        <v>0</v>
      </c>
      <c r="O816" s="99">
        <f t="shared" si="1056"/>
        <v>0</v>
      </c>
      <c r="P816" s="100">
        <f t="shared" si="1093"/>
        <v>0</v>
      </c>
      <c r="Q816" s="99">
        <f t="shared" si="1057"/>
        <v>0.14710000000000001</v>
      </c>
      <c r="R816" s="8">
        <f t="shared" si="1058"/>
        <v>1.0051781950000001</v>
      </c>
      <c r="S816" s="100">
        <f t="shared" si="1105"/>
        <v>5.9774693799999996</v>
      </c>
      <c r="T816" s="100">
        <f t="shared" si="1059"/>
        <v>0</v>
      </c>
      <c r="U816" s="109" t="str">
        <f t="shared" ref="U816" si="1108">U815</f>
        <v>J=</v>
      </c>
      <c r="V816" s="140">
        <f t="shared" si="1096"/>
        <v>45311</v>
      </c>
      <c r="W816" s="4"/>
      <c r="X816" s="4"/>
      <c r="Y816" s="4"/>
      <c r="Z816" s="16"/>
      <c r="AD816" s="5"/>
    </row>
    <row r="817" spans="1:135" x14ac:dyDescent="0.2">
      <c r="A817" s="103">
        <f t="shared" si="1052"/>
        <v>45295</v>
      </c>
      <c r="B817" s="100">
        <f t="shared" si="1099"/>
        <v>1160.78516429</v>
      </c>
      <c r="C817" s="3">
        <f t="shared" si="1063"/>
        <v>1153.9963169099999</v>
      </c>
      <c r="D817" s="104">
        <f t="shared" si="1100"/>
        <v>1084.242</v>
      </c>
      <c r="E817" s="137">
        <f>IF(DAY(A816)=$A$5,VLOOKUP(A816,[1]A!$E$15:$G$200,3),E816)</f>
        <v>1084.9860000000001</v>
      </c>
      <c r="F817" s="105">
        <f t="shared" si="1101"/>
        <v>45251</v>
      </c>
      <c r="G817" s="159">
        <f t="shared" si="1102"/>
        <v>6.8619367263034192E-4</v>
      </c>
      <c r="H817" s="106">
        <f t="shared" si="1053"/>
        <v>15</v>
      </c>
      <c r="I817" s="106">
        <f t="shared" si="1054"/>
        <v>31</v>
      </c>
      <c r="J817" s="100">
        <f t="shared" si="1055"/>
        <v>1.0003319704203417</v>
      </c>
      <c r="K817" s="3">
        <v>1</v>
      </c>
      <c r="L817" s="100">
        <f t="shared" si="1103"/>
        <v>1.00033197</v>
      </c>
      <c r="M817" s="100">
        <f t="shared" si="1104"/>
        <v>1154.3794090599999</v>
      </c>
      <c r="N817" s="24">
        <f t="shared" si="1061"/>
        <v>0</v>
      </c>
      <c r="O817" s="99">
        <f t="shared" si="1056"/>
        <v>0</v>
      </c>
      <c r="P817" s="100">
        <f t="shared" si="1093"/>
        <v>0</v>
      </c>
      <c r="Q817" s="99">
        <f t="shared" si="1057"/>
        <v>0.14710000000000001</v>
      </c>
      <c r="R817" s="8">
        <f t="shared" si="1058"/>
        <v>1.0055490899999999</v>
      </c>
      <c r="S817" s="100">
        <f t="shared" si="1105"/>
        <v>6.4057552299999996</v>
      </c>
      <c r="T817" s="100">
        <f t="shared" si="1059"/>
        <v>0</v>
      </c>
      <c r="U817" s="109" t="str">
        <f t="shared" ref="U817" si="1109">U816</f>
        <v>J=</v>
      </c>
      <c r="V817" s="140">
        <f t="shared" si="1096"/>
        <v>45311</v>
      </c>
      <c r="W817" s="4"/>
      <c r="X817" s="4"/>
      <c r="Y817" s="4"/>
      <c r="Z817" s="16"/>
      <c r="AD817" s="5"/>
    </row>
    <row r="818" spans="1:135" x14ac:dyDescent="0.2">
      <c r="A818" s="103">
        <f t="shared" si="1052"/>
        <v>45296</v>
      </c>
      <c r="B818" s="100">
        <f t="shared" si="1099"/>
        <v>1161.2391662699999</v>
      </c>
      <c r="C818" s="3">
        <f t="shared" si="1063"/>
        <v>1153.9963169099999</v>
      </c>
      <c r="D818" s="104">
        <f t="shared" si="1100"/>
        <v>1084.242</v>
      </c>
      <c r="E818" s="137">
        <f>IF(DAY(A817)=$A$5,VLOOKUP(A817,[1]A!$E$15:$G$200,3),E817)</f>
        <v>1084.9860000000001</v>
      </c>
      <c r="F818" s="105">
        <f t="shared" si="1101"/>
        <v>45251</v>
      </c>
      <c r="G818" s="159">
        <f t="shared" si="1102"/>
        <v>6.8619367263034192E-4</v>
      </c>
      <c r="H818" s="106">
        <f t="shared" si="1053"/>
        <v>16</v>
      </c>
      <c r="I818" s="106">
        <f t="shared" si="1054"/>
        <v>31</v>
      </c>
      <c r="J818" s="100">
        <f t="shared" si="1055"/>
        <v>1.0003541056996705</v>
      </c>
      <c r="K818" s="3">
        <v>1</v>
      </c>
      <c r="L818" s="100">
        <f t="shared" si="1103"/>
        <v>1.0003541</v>
      </c>
      <c r="M818" s="100">
        <f t="shared" si="1104"/>
        <v>1154.404947</v>
      </c>
      <c r="N818" s="24">
        <f t="shared" si="1061"/>
        <v>0</v>
      </c>
      <c r="O818" s="99">
        <f t="shared" si="1056"/>
        <v>0</v>
      </c>
      <c r="P818" s="100">
        <f t="shared" si="1093"/>
        <v>0</v>
      </c>
      <c r="Q818" s="99">
        <f t="shared" si="1057"/>
        <v>0.14710000000000001</v>
      </c>
      <c r="R818" s="8">
        <f t="shared" si="1058"/>
        <v>1.0059201230000001</v>
      </c>
      <c r="S818" s="100">
        <f t="shared" si="1105"/>
        <v>6.8342192700000002</v>
      </c>
      <c r="T818" s="100">
        <f t="shared" si="1059"/>
        <v>0</v>
      </c>
      <c r="U818" s="109" t="str">
        <f t="shared" ref="U818" si="1110">U817</f>
        <v>J=</v>
      </c>
      <c r="V818" s="140">
        <f t="shared" si="1096"/>
        <v>45311</v>
      </c>
      <c r="W818" s="4"/>
      <c r="X818" s="4"/>
      <c r="Y818" s="4"/>
      <c r="Z818" s="16"/>
      <c r="AD818" s="5"/>
    </row>
    <row r="819" spans="1:135" x14ac:dyDescent="0.2">
      <c r="A819" s="103">
        <f t="shared" si="1052"/>
        <v>45297</v>
      </c>
      <c r="B819" s="100">
        <f t="shared" si="1099"/>
        <v>1161.6933558200001</v>
      </c>
      <c r="C819" s="3">
        <f t="shared" si="1063"/>
        <v>1153.9963169099999</v>
      </c>
      <c r="D819" s="104">
        <f t="shared" si="1100"/>
        <v>1084.242</v>
      </c>
      <c r="E819" s="137">
        <f>IF(DAY(A818)=$A$5,VLOOKUP(A818,[1]A!$E$15:$G$200,3),E818)</f>
        <v>1084.9860000000001</v>
      </c>
      <c r="F819" s="105">
        <f t="shared" si="1101"/>
        <v>45251</v>
      </c>
      <c r="G819" s="159">
        <f t="shared" si="1102"/>
        <v>6.8619367263034192E-4</v>
      </c>
      <c r="H819" s="106">
        <f t="shared" si="1053"/>
        <v>17</v>
      </c>
      <c r="I819" s="106">
        <f t="shared" si="1054"/>
        <v>31</v>
      </c>
      <c r="J819" s="100">
        <f t="shared" si="1055"/>
        <v>1.0003762414688073</v>
      </c>
      <c r="K819" s="3">
        <v>1</v>
      </c>
      <c r="L819" s="100">
        <f t="shared" si="1103"/>
        <v>1.00037624</v>
      </c>
      <c r="M819" s="100">
        <f t="shared" si="1104"/>
        <v>1154.4304964800001</v>
      </c>
      <c r="N819" s="24">
        <f t="shared" si="1061"/>
        <v>0</v>
      </c>
      <c r="O819" s="99">
        <f t="shared" si="1056"/>
        <v>0</v>
      </c>
      <c r="P819" s="100">
        <f t="shared" si="1093"/>
        <v>0</v>
      </c>
      <c r="Q819" s="99">
        <f t="shared" si="1057"/>
        <v>0.14710000000000001</v>
      </c>
      <c r="R819" s="8">
        <f t="shared" si="1058"/>
        <v>1.006291292</v>
      </c>
      <c r="S819" s="100">
        <f t="shared" si="1105"/>
        <v>7.2628593400000003</v>
      </c>
      <c r="T819" s="100">
        <f t="shared" si="1059"/>
        <v>0</v>
      </c>
      <c r="U819" s="109" t="str">
        <f t="shared" ref="U819" si="1111">U818</f>
        <v>J=</v>
      </c>
      <c r="V819" s="140">
        <f t="shared" si="1096"/>
        <v>45311</v>
      </c>
      <c r="W819" s="4"/>
      <c r="X819" s="4"/>
      <c r="Y819" s="4"/>
      <c r="Z819" s="16"/>
      <c r="AD819" s="5"/>
    </row>
    <row r="820" spans="1:135" x14ac:dyDescent="0.2">
      <c r="A820" s="103">
        <f t="shared" si="1052"/>
        <v>45298</v>
      </c>
      <c r="B820" s="100">
        <f t="shared" si="1099"/>
        <v>1162.14771088</v>
      </c>
      <c r="C820" s="3">
        <f t="shared" si="1063"/>
        <v>1153.9963169099999</v>
      </c>
      <c r="D820" s="104">
        <f t="shared" si="1100"/>
        <v>1084.242</v>
      </c>
      <c r="E820" s="137">
        <f>IF(DAY(A819)=$A$5,VLOOKUP(A819,[1]A!$E$15:$G$200,3),E819)</f>
        <v>1084.9860000000001</v>
      </c>
      <c r="F820" s="105">
        <f t="shared" si="1101"/>
        <v>45251</v>
      </c>
      <c r="G820" s="159">
        <f t="shared" si="1102"/>
        <v>6.8619367263034192E-4</v>
      </c>
      <c r="H820" s="106">
        <f t="shared" si="1053"/>
        <v>18</v>
      </c>
      <c r="I820" s="106">
        <f t="shared" si="1054"/>
        <v>31</v>
      </c>
      <c r="J820" s="100">
        <f t="shared" si="1055"/>
        <v>1.0003983777277627</v>
      </c>
      <c r="K820" s="3">
        <v>1</v>
      </c>
      <c r="L820" s="100">
        <f t="shared" si="1103"/>
        <v>1.0003983700000001</v>
      </c>
      <c r="M820" s="100">
        <f t="shared" si="1104"/>
        <v>1154.4560344199999</v>
      </c>
      <c r="N820" s="24">
        <f t="shared" si="1061"/>
        <v>0</v>
      </c>
      <c r="O820" s="99">
        <f t="shared" si="1056"/>
        <v>0</v>
      </c>
      <c r="P820" s="100">
        <f t="shared" si="1093"/>
        <v>0</v>
      </c>
      <c r="Q820" s="99">
        <f t="shared" si="1057"/>
        <v>0.14710000000000001</v>
      </c>
      <c r="R820" s="8">
        <f t="shared" si="1058"/>
        <v>1.0066625979999999</v>
      </c>
      <c r="S820" s="100">
        <f t="shared" si="1105"/>
        <v>7.69167646</v>
      </c>
      <c r="T820" s="100">
        <f t="shared" si="1059"/>
        <v>0</v>
      </c>
      <c r="U820" s="109" t="str">
        <f t="shared" ref="U820" si="1112">U819</f>
        <v>J=</v>
      </c>
      <c r="V820" s="140">
        <f t="shared" si="1096"/>
        <v>45311</v>
      </c>
      <c r="W820" s="4"/>
      <c r="X820" s="4"/>
      <c r="Y820" s="4"/>
      <c r="Z820" s="16"/>
      <c r="AD820" s="5"/>
    </row>
    <row r="821" spans="1:135" x14ac:dyDescent="0.2">
      <c r="A821" s="103">
        <f t="shared" si="1052"/>
        <v>45299</v>
      </c>
      <c r="B821" s="100">
        <f t="shared" si="1099"/>
        <v>1162.6022546900001</v>
      </c>
      <c r="C821" s="3">
        <f t="shared" si="1063"/>
        <v>1153.9963169099999</v>
      </c>
      <c r="D821" s="104">
        <f t="shared" si="1100"/>
        <v>1084.242</v>
      </c>
      <c r="E821" s="137">
        <f>IF(DAY(A820)=$A$5,VLOOKUP(A820,[1]A!$E$15:$G$200,3),E820)</f>
        <v>1084.9860000000001</v>
      </c>
      <c r="F821" s="105">
        <f t="shared" si="1101"/>
        <v>45251</v>
      </c>
      <c r="G821" s="159">
        <f t="shared" si="1102"/>
        <v>6.8619367263034192E-4</v>
      </c>
      <c r="H821" s="106">
        <f t="shared" si="1053"/>
        <v>19</v>
      </c>
      <c r="I821" s="106">
        <f t="shared" si="1054"/>
        <v>31</v>
      </c>
      <c r="J821" s="100">
        <f t="shared" si="1055"/>
        <v>1.0004205144765481</v>
      </c>
      <c r="K821" s="3">
        <v>1</v>
      </c>
      <c r="L821" s="100">
        <f t="shared" si="1103"/>
        <v>1.0004205100000001</v>
      </c>
      <c r="M821" s="100">
        <f t="shared" si="1104"/>
        <v>1154.4815839</v>
      </c>
      <c r="N821" s="24">
        <f t="shared" si="1061"/>
        <v>0</v>
      </c>
      <c r="O821" s="99">
        <f t="shared" si="1056"/>
        <v>0</v>
      </c>
      <c r="P821" s="100">
        <f t="shared" si="1093"/>
        <v>0</v>
      </c>
      <c r="Q821" s="99">
        <f t="shared" si="1057"/>
        <v>0.14710000000000001</v>
      </c>
      <c r="R821" s="8">
        <f t="shared" si="1058"/>
        <v>1.007034041</v>
      </c>
      <c r="S821" s="100">
        <f t="shared" si="1105"/>
        <v>8.1206707900000001</v>
      </c>
      <c r="T821" s="100">
        <f t="shared" si="1059"/>
        <v>0</v>
      </c>
      <c r="U821" s="109" t="str">
        <f t="shared" ref="U821" si="1113">U820</f>
        <v>J=</v>
      </c>
      <c r="V821" s="140">
        <f t="shared" si="1096"/>
        <v>45311</v>
      </c>
      <c r="W821" s="4"/>
      <c r="X821" s="4"/>
      <c r="Y821" s="4"/>
      <c r="Z821" s="16"/>
      <c r="AD821" s="5"/>
    </row>
    <row r="822" spans="1:135" x14ac:dyDescent="0.2">
      <c r="A822" s="103">
        <f t="shared" si="1052"/>
        <v>45300</v>
      </c>
      <c r="B822" s="100">
        <f t="shared" si="1099"/>
        <v>1163.05697564</v>
      </c>
      <c r="C822" s="3">
        <f t="shared" si="1063"/>
        <v>1153.9963169099999</v>
      </c>
      <c r="D822" s="104">
        <f t="shared" si="1100"/>
        <v>1084.242</v>
      </c>
      <c r="E822" s="137">
        <f>IF(DAY(A821)=$A$5,VLOOKUP(A821,[1]A!$E$15:$G$200,3),E821)</f>
        <v>1084.9860000000001</v>
      </c>
      <c r="F822" s="105">
        <f t="shared" si="1101"/>
        <v>45251</v>
      </c>
      <c r="G822" s="159">
        <f t="shared" si="1102"/>
        <v>6.8619367263034192E-4</v>
      </c>
      <c r="H822" s="106">
        <f t="shared" si="1053"/>
        <v>20</v>
      </c>
      <c r="I822" s="106">
        <f t="shared" si="1054"/>
        <v>31</v>
      </c>
      <c r="J822" s="100">
        <f t="shared" si="1055"/>
        <v>1.0004426517151739</v>
      </c>
      <c r="K822" s="3">
        <v>1</v>
      </c>
      <c r="L822" s="100">
        <f t="shared" si="1103"/>
        <v>1.0004426500000001</v>
      </c>
      <c r="M822" s="100">
        <f t="shared" si="1104"/>
        <v>1154.50713337</v>
      </c>
      <c r="N822" s="24">
        <f t="shared" si="1061"/>
        <v>0</v>
      </c>
      <c r="O822" s="99">
        <f t="shared" si="1056"/>
        <v>0</v>
      </c>
      <c r="P822" s="100">
        <f t="shared" si="1093"/>
        <v>0</v>
      </c>
      <c r="Q822" s="99">
        <f t="shared" si="1057"/>
        <v>0.14710000000000001</v>
      </c>
      <c r="R822" s="8">
        <f t="shared" si="1058"/>
        <v>1.007405621</v>
      </c>
      <c r="S822" s="100">
        <f t="shared" si="1105"/>
        <v>8.5498422699999992</v>
      </c>
      <c r="T822" s="100">
        <f t="shared" si="1059"/>
        <v>0</v>
      </c>
      <c r="U822" s="109" t="str">
        <f t="shared" ref="U822" si="1114">U821</f>
        <v>J=</v>
      </c>
      <c r="V822" s="140">
        <f t="shared" si="1096"/>
        <v>45311</v>
      </c>
      <c r="W822" s="4"/>
      <c r="X822" s="4"/>
      <c r="Y822" s="4"/>
      <c r="Z822" s="16"/>
      <c r="AD822" s="5"/>
    </row>
    <row r="823" spans="1:135" x14ac:dyDescent="0.2">
      <c r="A823" s="103">
        <f t="shared" si="1052"/>
        <v>45301</v>
      </c>
      <c r="B823" s="100">
        <f t="shared" si="1099"/>
        <v>1163.5118632800002</v>
      </c>
      <c r="C823" s="3">
        <f t="shared" si="1063"/>
        <v>1153.9963169099999</v>
      </c>
      <c r="D823" s="104">
        <f t="shared" si="1100"/>
        <v>1084.242</v>
      </c>
      <c r="E823" s="137">
        <f>IF(DAY(A822)=$A$5,VLOOKUP(A822,[1]A!$E$15:$G$200,3),E822)</f>
        <v>1084.9860000000001</v>
      </c>
      <c r="F823" s="105">
        <f t="shared" si="1101"/>
        <v>45251</v>
      </c>
      <c r="G823" s="159">
        <f t="shared" si="1102"/>
        <v>6.8619367263034192E-4</v>
      </c>
      <c r="H823" s="106">
        <f t="shared" si="1053"/>
        <v>21</v>
      </c>
      <c r="I823" s="106">
        <f t="shared" si="1054"/>
        <v>31</v>
      </c>
      <c r="J823" s="100">
        <f t="shared" si="1055"/>
        <v>1.0004647894436509</v>
      </c>
      <c r="K823" s="3">
        <v>1</v>
      </c>
      <c r="L823" s="100">
        <f t="shared" si="1103"/>
        <v>1.0004647799999999</v>
      </c>
      <c r="M823" s="100">
        <f t="shared" si="1104"/>
        <v>1154.5326713100001</v>
      </c>
      <c r="N823" s="24">
        <f t="shared" si="1061"/>
        <v>0</v>
      </c>
      <c r="O823" s="99">
        <f t="shared" si="1056"/>
        <v>0</v>
      </c>
      <c r="P823" s="100">
        <f t="shared" si="1093"/>
        <v>0</v>
      </c>
      <c r="Q823" s="99">
        <f t="shared" si="1057"/>
        <v>0.14710000000000001</v>
      </c>
      <c r="R823" s="8">
        <f t="shared" si="1058"/>
        <v>1.007777339</v>
      </c>
      <c r="S823" s="100">
        <f t="shared" si="1105"/>
        <v>8.9791919700000005</v>
      </c>
      <c r="T823" s="100">
        <f t="shared" si="1059"/>
        <v>0</v>
      </c>
      <c r="U823" s="109" t="str">
        <f t="shared" ref="U823" si="1115">U822</f>
        <v>J=</v>
      </c>
      <c r="V823" s="140">
        <f t="shared" si="1096"/>
        <v>45311</v>
      </c>
      <c r="W823" s="4"/>
      <c r="X823" s="4"/>
      <c r="Y823" s="4"/>
      <c r="Z823" s="16"/>
      <c r="AD823" s="5"/>
    </row>
    <row r="824" spans="1:135" x14ac:dyDescent="0.2">
      <c r="A824" s="103">
        <f t="shared" si="1052"/>
        <v>45302</v>
      </c>
      <c r="B824" s="100">
        <f t="shared" si="1099"/>
        <v>1163.96693856</v>
      </c>
      <c r="C824" s="3">
        <f t="shared" si="1063"/>
        <v>1153.9963169099999</v>
      </c>
      <c r="D824" s="104">
        <f t="shared" si="1100"/>
        <v>1084.242</v>
      </c>
      <c r="E824" s="137">
        <f>IF(DAY(A823)=$A$5,VLOOKUP(A823,[1]A!$E$15:$G$200,3),E823)</f>
        <v>1084.9860000000001</v>
      </c>
      <c r="F824" s="105">
        <f t="shared" si="1101"/>
        <v>45251</v>
      </c>
      <c r="G824" s="159">
        <f t="shared" si="1102"/>
        <v>6.8619367263034192E-4</v>
      </c>
      <c r="H824" s="106">
        <f t="shared" si="1053"/>
        <v>22</v>
      </c>
      <c r="I824" s="106">
        <f t="shared" si="1054"/>
        <v>31</v>
      </c>
      <c r="J824" s="100">
        <f t="shared" si="1055"/>
        <v>1.0004869276619901</v>
      </c>
      <c r="K824" s="3">
        <v>1</v>
      </c>
      <c r="L824" s="100">
        <f t="shared" si="1103"/>
        <v>1.0004869199999999</v>
      </c>
      <c r="M824" s="100">
        <f t="shared" si="1104"/>
        <v>1154.55822079</v>
      </c>
      <c r="N824" s="24">
        <f t="shared" si="1061"/>
        <v>0</v>
      </c>
      <c r="O824" s="99">
        <f t="shared" si="1056"/>
        <v>0</v>
      </c>
      <c r="P824" s="100">
        <f t="shared" si="1093"/>
        <v>0</v>
      </c>
      <c r="Q824" s="99">
        <f t="shared" si="1057"/>
        <v>0.14710000000000001</v>
      </c>
      <c r="R824" s="8">
        <f t="shared" si="1058"/>
        <v>1.0081491929999999</v>
      </c>
      <c r="S824" s="100">
        <f t="shared" si="1105"/>
        <v>9.4087177700000009</v>
      </c>
      <c r="T824" s="100">
        <f t="shared" si="1059"/>
        <v>0</v>
      </c>
      <c r="U824" s="109" t="str">
        <f t="shared" ref="U824" si="1116">U823</f>
        <v>J=</v>
      </c>
      <c r="V824" s="140">
        <f t="shared" si="1096"/>
        <v>45311</v>
      </c>
      <c r="W824" s="4"/>
      <c r="X824" s="4"/>
      <c r="Y824" s="4"/>
      <c r="Z824" s="16"/>
      <c r="AD824" s="5"/>
    </row>
    <row r="825" spans="1:135" x14ac:dyDescent="0.2">
      <c r="A825" s="103">
        <f t="shared" si="1052"/>
        <v>45303</v>
      </c>
      <c r="B825" s="100">
        <f t="shared" si="1099"/>
        <v>1164.42219217</v>
      </c>
      <c r="C825" s="3">
        <f t="shared" si="1063"/>
        <v>1153.9963169099999</v>
      </c>
      <c r="D825" s="104">
        <f t="shared" si="1100"/>
        <v>1084.242</v>
      </c>
      <c r="E825" s="137">
        <f>IF(DAY(A824)=$A$5,VLOOKUP(A824,[1]A!$E$15:$G$200,3),E824)</f>
        <v>1084.9860000000001</v>
      </c>
      <c r="F825" s="105">
        <f t="shared" si="1101"/>
        <v>45251</v>
      </c>
      <c r="G825" s="159">
        <f t="shared" si="1102"/>
        <v>6.8619367263034192E-4</v>
      </c>
      <c r="H825" s="106">
        <f t="shared" si="1053"/>
        <v>23</v>
      </c>
      <c r="I825" s="106">
        <f t="shared" si="1054"/>
        <v>31</v>
      </c>
      <c r="J825" s="100">
        <f t="shared" si="1055"/>
        <v>1.0005090663702023</v>
      </c>
      <c r="K825" s="3">
        <v>1</v>
      </c>
      <c r="L825" s="100">
        <f t="shared" si="1103"/>
        <v>1.00050906</v>
      </c>
      <c r="M825" s="100">
        <f t="shared" si="1104"/>
        <v>1154.5837702700001</v>
      </c>
      <c r="N825" s="24">
        <f t="shared" si="1061"/>
        <v>0</v>
      </c>
      <c r="O825" s="99">
        <f t="shared" si="1056"/>
        <v>0</v>
      </c>
      <c r="P825" s="100">
        <f t="shared" si="1093"/>
        <v>0</v>
      </c>
      <c r="Q825" s="99">
        <f t="shared" si="1057"/>
        <v>0.14710000000000001</v>
      </c>
      <c r="R825" s="8">
        <f t="shared" si="1058"/>
        <v>1.008521185</v>
      </c>
      <c r="S825" s="100">
        <f t="shared" si="1105"/>
        <v>9.8384219000000002</v>
      </c>
      <c r="T825" s="100">
        <f t="shared" si="1059"/>
        <v>0</v>
      </c>
      <c r="U825" s="109" t="str">
        <f t="shared" ref="U825" si="1117">U824</f>
        <v>J=</v>
      </c>
      <c r="V825" s="140">
        <f t="shared" si="1096"/>
        <v>45311</v>
      </c>
      <c r="W825" s="4"/>
      <c r="X825" s="4"/>
      <c r="Y825" s="4"/>
      <c r="Z825" s="16"/>
      <c r="AD825" s="5"/>
    </row>
    <row r="826" spans="1:135" x14ac:dyDescent="0.2">
      <c r="A826" s="103">
        <f t="shared" si="1052"/>
        <v>45304</v>
      </c>
      <c r="B826" s="100">
        <f t="shared" si="1099"/>
        <v>1164.8776229699999</v>
      </c>
      <c r="C826" s="3">
        <f t="shared" si="1063"/>
        <v>1153.9963169099999</v>
      </c>
      <c r="D826" s="104">
        <f t="shared" si="1100"/>
        <v>1084.242</v>
      </c>
      <c r="E826" s="137">
        <f>IF(DAY(A825)=$A$5,VLOOKUP(A825,[1]A!$E$15:$G$200,3),E825)</f>
        <v>1084.9860000000001</v>
      </c>
      <c r="F826" s="105">
        <f t="shared" si="1101"/>
        <v>45251</v>
      </c>
      <c r="G826" s="159">
        <f t="shared" si="1102"/>
        <v>6.8619367263034192E-4</v>
      </c>
      <c r="H826" s="106">
        <f t="shared" si="1053"/>
        <v>24</v>
      </c>
      <c r="I826" s="106">
        <f t="shared" si="1054"/>
        <v>31</v>
      </c>
      <c r="J826" s="100">
        <f t="shared" si="1055"/>
        <v>1.0005312055682987</v>
      </c>
      <c r="K826" s="3">
        <v>1</v>
      </c>
      <c r="L826" s="100">
        <f t="shared" si="1103"/>
        <v>1.0005312</v>
      </c>
      <c r="M826" s="100">
        <f t="shared" si="1104"/>
        <v>1154.6093197499999</v>
      </c>
      <c r="N826" s="24">
        <f t="shared" si="1061"/>
        <v>0</v>
      </c>
      <c r="O826" s="99">
        <f t="shared" si="1056"/>
        <v>0</v>
      </c>
      <c r="P826" s="100">
        <f t="shared" si="1093"/>
        <v>0</v>
      </c>
      <c r="Q826" s="99">
        <f t="shared" si="1057"/>
        <v>0.14710000000000001</v>
      </c>
      <c r="R826" s="8">
        <f t="shared" si="1058"/>
        <v>1.008893314</v>
      </c>
      <c r="S826" s="100">
        <f t="shared" si="1105"/>
        <v>10.26830322</v>
      </c>
      <c r="T826" s="100">
        <f t="shared" si="1059"/>
        <v>0</v>
      </c>
      <c r="U826" s="109" t="str">
        <f t="shared" ref="U826" si="1118">U825</f>
        <v>J=</v>
      </c>
      <c r="V826" s="140">
        <f t="shared" si="1096"/>
        <v>45311</v>
      </c>
      <c r="W826" s="4"/>
      <c r="X826" s="4"/>
      <c r="Y826" s="4"/>
      <c r="Z826" s="16"/>
      <c r="AD826" s="5"/>
    </row>
    <row r="827" spans="1:135" x14ac:dyDescent="0.2">
      <c r="A827" s="103">
        <f t="shared" si="1052"/>
        <v>45305</v>
      </c>
      <c r="B827" s="100">
        <f t="shared" si="1099"/>
        <v>1165.3332309800001</v>
      </c>
      <c r="C827" s="3">
        <f t="shared" si="1063"/>
        <v>1153.9963169099999</v>
      </c>
      <c r="D827" s="104">
        <f t="shared" si="1100"/>
        <v>1084.242</v>
      </c>
      <c r="E827" s="137">
        <f>IF(DAY(A826)=$A$5,VLOOKUP(A826,[1]A!$E$15:$G$200,3),E826)</f>
        <v>1084.9860000000001</v>
      </c>
      <c r="F827" s="105">
        <f t="shared" si="1101"/>
        <v>45251</v>
      </c>
      <c r="G827" s="159">
        <f t="shared" si="1102"/>
        <v>6.8619367263034192E-4</v>
      </c>
      <c r="H827" s="106">
        <f t="shared" si="1053"/>
        <v>25</v>
      </c>
      <c r="I827" s="106">
        <f t="shared" si="1054"/>
        <v>31</v>
      </c>
      <c r="J827" s="100">
        <f t="shared" si="1055"/>
        <v>1.0005533452562894</v>
      </c>
      <c r="K827" s="3">
        <v>1</v>
      </c>
      <c r="L827" s="100">
        <f t="shared" si="1103"/>
        <v>1.00055334</v>
      </c>
      <c r="M827" s="100">
        <f t="shared" si="1104"/>
        <v>1154.63486923</v>
      </c>
      <c r="N827" s="24">
        <f t="shared" si="1061"/>
        <v>0</v>
      </c>
      <c r="O827" s="99">
        <f t="shared" si="1056"/>
        <v>0</v>
      </c>
      <c r="P827" s="100">
        <f t="shared" si="1093"/>
        <v>0</v>
      </c>
      <c r="Q827" s="99">
        <f t="shared" si="1057"/>
        <v>0.14710000000000001</v>
      </c>
      <c r="R827" s="8">
        <f t="shared" si="1058"/>
        <v>1.0092655800000001</v>
      </c>
      <c r="S827" s="100">
        <f t="shared" si="1105"/>
        <v>10.69836175</v>
      </c>
      <c r="T827" s="100">
        <f t="shared" si="1059"/>
        <v>0</v>
      </c>
      <c r="U827" s="109" t="str">
        <f t="shared" ref="U827" si="1119">U826</f>
        <v>J=</v>
      </c>
      <c r="V827" s="140">
        <f t="shared" si="1096"/>
        <v>45311</v>
      </c>
      <c r="W827" s="4"/>
      <c r="X827" s="4"/>
      <c r="Y827" s="4"/>
      <c r="Z827" s="16"/>
      <c r="AD827" s="5"/>
    </row>
    <row r="828" spans="1:135" x14ac:dyDescent="0.2">
      <c r="A828" s="103">
        <f t="shared" si="1052"/>
        <v>45306</v>
      </c>
      <c r="B828" s="100">
        <f t="shared" si="1099"/>
        <v>1165.78901735</v>
      </c>
      <c r="C828" s="3">
        <f t="shared" si="1063"/>
        <v>1153.9963169099999</v>
      </c>
      <c r="D828" s="104">
        <f t="shared" si="1100"/>
        <v>1084.242</v>
      </c>
      <c r="E828" s="137">
        <f>IF(DAY(A827)=$A$5,VLOOKUP(A827,[1]A!$E$15:$G$200,3),E827)</f>
        <v>1084.9860000000001</v>
      </c>
      <c r="F828" s="105">
        <f t="shared" si="1101"/>
        <v>45251</v>
      </c>
      <c r="G828" s="159">
        <f t="shared" si="1102"/>
        <v>6.8619367263034192E-4</v>
      </c>
      <c r="H828" s="106">
        <f t="shared" si="1053"/>
        <v>26</v>
      </c>
      <c r="I828" s="106">
        <f t="shared" si="1054"/>
        <v>31</v>
      </c>
      <c r="J828" s="100">
        <f t="shared" si="1055"/>
        <v>1.0005754854341857</v>
      </c>
      <c r="K828" s="3">
        <v>1</v>
      </c>
      <c r="L828" s="100">
        <f t="shared" si="1103"/>
        <v>1.00057548</v>
      </c>
      <c r="M828" s="100">
        <f t="shared" si="1104"/>
        <v>1154.6604187099999</v>
      </c>
      <c r="N828" s="24">
        <f t="shared" si="1061"/>
        <v>0</v>
      </c>
      <c r="O828" s="99">
        <f t="shared" si="1056"/>
        <v>0</v>
      </c>
      <c r="P828" s="100">
        <f t="shared" si="1093"/>
        <v>0</v>
      </c>
      <c r="Q828" s="99">
        <f t="shared" si="1057"/>
        <v>0.14710000000000001</v>
      </c>
      <c r="R828" s="8">
        <f t="shared" si="1058"/>
        <v>1.009637984</v>
      </c>
      <c r="S828" s="100">
        <f t="shared" si="1105"/>
        <v>11.12859864</v>
      </c>
      <c r="T828" s="100">
        <f t="shared" si="1059"/>
        <v>0</v>
      </c>
      <c r="U828" s="109" t="str">
        <f t="shared" ref="U828" si="1120">U827</f>
        <v>J=</v>
      </c>
      <c r="V828" s="140">
        <f t="shared" si="1096"/>
        <v>45311</v>
      </c>
      <c r="W828" s="4"/>
      <c r="X828" s="4"/>
      <c r="Y828" s="4"/>
      <c r="Z828" s="16"/>
      <c r="AD828" s="5"/>
    </row>
    <row r="829" spans="1:135" x14ac:dyDescent="0.2">
      <c r="A829" s="103">
        <f t="shared" si="1052"/>
        <v>45307</v>
      </c>
      <c r="B829" s="100">
        <f t="shared" si="1099"/>
        <v>1166.2449809299999</v>
      </c>
      <c r="C829" s="3">
        <f t="shared" si="1063"/>
        <v>1153.9963169099999</v>
      </c>
      <c r="D829" s="104">
        <f t="shared" si="1100"/>
        <v>1084.242</v>
      </c>
      <c r="E829" s="137">
        <f>IF(DAY(A828)=$A$5,VLOOKUP(A828,[1]A!$E$15:$G$200,3),E828)</f>
        <v>1084.9860000000001</v>
      </c>
      <c r="F829" s="105">
        <f t="shared" si="1101"/>
        <v>45251</v>
      </c>
      <c r="G829" s="159">
        <f t="shared" si="1102"/>
        <v>6.8619367263034192E-4</v>
      </c>
      <c r="H829" s="106">
        <f t="shared" si="1053"/>
        <v>27</v>
      </c>
      <c r="I829" s="106">
        <f t="shared" si="1054"/>
        <v>31</v>
      </c>
      <c r="J829" s="100">
        <f t="shared" si="1055"/>
        <v>1.0005976261019986</v>
      </c>
      <c r="K829" s="3">
        <v>1</v>
      </c>
      <c r="L829" s="100">
        <f t="shared" si="1103"/>
        <v>1.00059762</v>
      </c>
      <c r="M829" s="100">
        <f t="shared" si="1104"/>
        <v>1154.6859681799999</v>
      </c>
      <c r="N829" s="24">
        <f t="shared" si="1061"/>
        <v>0</v>
      </c>
      <c r="O829" s="99">
        <f t="shared" si="1056"/>
        <v>0</v>
      </c>
      <c r="P829" s="100">
        <f t="shared" si="1093"/>
        <v>0</v>
      </c>
      <c r="Q829" s="99">
        <f t="shared" si="1057"/>
        <v>0.14710000000000001</v>
      </c>
      <c r="R829" s="8">
        <f t="shared" si="1058"/>
        <v>1.010010525</v>
      </c>
      <c r="S829" s="100">
        <f t="shared" si="1105"/>
        <v>11.559012750000001</v>
      </c>
      <c r="T829" s="100">
        <f t="shared" si="1059"/>
        <v>0</v>
      </c>
      <c r="U829" s="109" t="str">
        <f t="shared" ref="U829" si="1121">U828</f>
        <v>J=</v>
      </c>
      <c r="V829" s="140">
        <f t="shared" si="1096"/>
        <v>45311</v>
      </c>
      <c r="W829" s="4"/>
      <c r="X829" s="4"/>
      <c r="Y829" s="4"/>
      <c r="Z829" s="16"/>
      <c r="AD829" s="5"/>
    </row>
    <row r="830" spans="1:135" x14ac:dyDescent="0.2">
      <c r="A830" s="103">
        <f t="shared" si="1052"/>
        <v>45308</v>
      </c>
      <c r="B830" s="100">
        <f t="shared" si="1099"/>
        <v>1166.7011217500001</v>
      </c>
      <c r="C830" s="3">
        <f t="shared" si="1063"/>
        <v>1153.9963169099999</v>
      </c>
      <c r="D830" s="104">
        <f t="shared" si="1100"/>
        <v>1084.242</v>
      </c>
      <c r="E830" s="137">
        <f>IF(DAY(A829)=$A$5,VLOOKUP(A829,[1]A!$E$15:$G$200,3),E829)</f>
        <v>1084.9860000000001</v>
      </c>
      <c r="F830" s="105">
        <f t="shared" si="1101"/>
        <v>45251</v>
      </c>
      <c r="G830" s="159">
        <f t="shared" si="1102"/>
        <v>6.8619367263034192E-4</v>
      </c>
      <c r="H830" s="106">
        <f t="shared" si="1053"/>
        <v>28</v>
      </c>
      <c r="I830" s="106">
        <f t="shared" si="1054"/>
        <v>31</v>
      </c>
      <c r="J830" s="100">
        <f t="shared" si="1055"/>
        <v>1.0006197672597386</v>
      </c>
      <c r="K830" s="3">
        <v>1</v>
      </c>
      <c r="L830" s="100">
        <f t="shared" si="1103"/>
        <v>1.00061976</v>
      </c>
      <c r="M830" s="100">
        <f t="shared" si="1104"/>
        <v>1154.71151766</v>
      </c>
      <c r="N830" s="24">
        <f t="shared" si="1061"/>
        <v>0</v>
      </c>
      <c r="O830" s="99">
        <f t="shared" si="1056"/>
        <v>0</v>
      </c>
      <c r="P830" s="100">
        <f t="shared" si="1093"/>
        <v>0</v>
      </c>
      <c r="Q830" s="99">
        <f t="shared" si="1057"/>
        <v>0.14710000000000001</v>
      </c>
      <c r="R830" s="8">
        <f t="shared" si="1058"/>
        <v>1.010383203</v>
      </c>
      <c r="S830" s="100">
        <f t="shared" si="1105"/>
        <v>11.98960409</v>
      </c>
      <c r="T830" s="100">
        <f t="shared" si="1059"/>
        <v>0</v>
      </c>
      <c r="U830" s="109" t="str">
        <f t="shared" ref="U830" si="1122">U829</f>
        <v>J=</v>
      </c>
      <c r="V830" s="140">
        <f t="shared" si="1096"/>
        <v>45311</v>
      </c>
      <c r="W830" s="4"/>
      <c r="X830" s="4"/>
      <c r="Y830" s="4"/>
      <c r="Z830" s="16"/>
      <c r="AD830" s="5"/>
    </row>
    <row r="831" spans="1:135" x14ac:dyDescent="0.2">
      <c r="A831" s="103">
        <f t="shared" si="1052"/>
        <v>45309</v>
      </c>
      <c r="B831" s="100">
        <f t="shared" si="1099"/>
        <v>1167.1574409699999</v>
      </c>
      <c r="C831" s="3">
        <f t="shared" si="1063"/>
        <v>1153.9963169099999</v>
      </c>
      <c r="D831" s="104">
        <f t="shared" si="1100"/>
        <v>1084.242</v>
      </c>
      <c r="E831" s="137">
        <f>IF(DAY(A830)=$A$5,VLOOKUP(A830,[1]A!$E$15:$G$200,3),E830)</f>
        <v>1084.9860000000001</v>
      </c>
      <c r="F831" s="105">
        <f t="shared" si="1101"/>
        <v>45251</v>
      </c>
      <c r="G831" s="159">
        <f t="shared" si="1102"/>
        <v>6.8619367263034192E-4</v>
      </c>
      <c r="H831" s="106">
        <f t="shared" si="1053"/>
        <v>29</v>
      </c>
      <c r="I831" s="106">
        <f t="shared" si="1054"/>
        <v>31</v>
      </c>
      <c r="J831" s="100">
        <f t="shared" si="1055"/>
        <v>1.0006419089074166</v>
      </c>
      <c r="K831" s="3">
        <v>1</v>
      </c>
      <c r="L831" s="100">
        <f t="shared" si="1103"/>
        <v>1.0006419</v>
      </c>
      <c r="M831" s="100">
        <f t="shared" si="1104"/>
        <v>1154.7370671399999</v>
      </c>
      <c r="N831" s="24">
        <f t="shared" si="1061"/>
        <v>0</v>
      </c>
      <c r="O831" s="99">
        <f t="shared" si="1056"/>
        <v>0</v>
      </c>
      <c r="P831" s="100">
        <f t="shared" si="1093"/>
        <v>0</v>
      </c>
      <c r="Q831" s="99">
        <f t="shared" si="1057"/>
        <v>0.14710000000000001</v>
      </c>
      <c r="R831" s="8">
        <f t="shared" si="1058"/>
        <v>1.010756019</v>
      </c>
      <c r="S831" s="100">
        <f t="shared" si="1105"/>
        <v>12.420373830000001</v>
      </c>
      <c r="T831" s="100">
        <f t="shared" si="1059"/>
        <v>0</v>
      </c>
      <c r="U831" s="109" t="str">
        <f t="shared" ref="U831" si="1123">U830</f>
        <v>J=</v>
      </c>
      <c r="V831" s="140">
        <f t="shared" si="1096"/>
        <v>45311</v>
      </c>
      <c r="W831" s="25"/>
      <c r="X831" s="4"/>
      <c r="Y831" s="4"/>
      <c r="Z831" s="18"/>
      <c r="AA831" s="14"/>
      <c r="AB831" s="14"/>
      <c r="AC831" s="14"/>
      <c r="AD831" s="15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  <c r="DT831" s="14"/>
      <c r="DU831" s="14"/>
      <c r="DV831" s="14"/>
      <c r="DW831" s="14"/>
      <c r="DX831" s="14"/>
      <c r="DY831" s="14"/>
      <c r="DZ831" s="14"/>
      <c r="EA831" s="14"/>
      <c r="EB831" s="14"/>
      <c r="EC831" s="14"/>
      <c r="ED831" s="14"/>
      <c r="EE831" s="14"/>
    </row>
    <row r="832" spans="1:135" x14ac:dyDescent="0.2">
      <c r="A832" s="103">
        <f t="shared" si="1052"/>
        <v>45310</v>
      </c>
      <c r="B832" s="100">
        <f t="shared" si="1099"/>
        <v>1167.61395027</v>
      </c>
      <c r="C832" s="3">
        <f t="shared" si="1063"/>
        <v>1153.9963169099999</v>
      </c>
      <c r="D832" s="104">
        <f t="shared" si="1100"/>
        <v>1084.242</v>
      </c>
      <c r="E832" s="137">
        <f>IF(DAY(A831)=$A$5,VLOOKUP(A831,[1]A!$E$15:$G$200,3),E831)</f>
        <v>1084.9860000000001</v>
      </c>
      <c r="F832" s="105">
        <f t="shared" si="1101"/>
        <v>45251</v>
      </c>
      <c r="G832" s="159">
        <f t="shared" si="1102"/>
        <v>6.8619367263034192E-4</v>
      </c>
      <c r="H832" s="106">
        <f t="shared" si="1053"/>
        <v>30</v>
      </c>
      <c r="I832" s="106">
        <f t="shared" si="1054"/>
        <v>31</v>
      </c>
      <c r="J832" s="100">
        <f t="shared" si="1055"/>
        <v>1.0006640510450435</v>
      </c>
      <c r="K832" s="3">
        <v>1</v>
      </c>
      <c r="L832" s="100">
        <f t="shared" si="1103"/>
        <v>1.0006640499999999</v>
      </c>
      <c r="M832" s="100">
        <f t="shared" si="1104"/>
        <v>1154.7626281600001</v>
      </c>
      <c r="N832" s="24">
        <f t="shared" si="1061"/>
        <v>0</v>
      </c>
      <c r="O832" s="99">
        <f t="shared" si="1056"/>
        <v>0</v>
      </c>
      <c r="P832" s="100">
        <f t="shared" si="1093"/>
        <v>0</v>
      </c>
      <c r="Q832" s="99">
        <f t="shared" si="1057"/>
        <v>0.14710000000000001</v>
      </c>
      <c r="R832" s="8">
        <f t="shared" si="1058"/>
        <v>1.0111289729999999</v>
      </c>
      <c r="S832" s="100">
        <f t="shared" si="1105"/>
        <v>12.85132211</v>
      </c>
      <c r="T832" s="100">
        <f t="shared" si="1059"/>
        <v>0</v>
      </c>
      <c r="U832" s="109" t="str">
        <f t="shared" ref="U832" si="1124">U831</f>
        <v>J=</v>
      </c>
      <c r="V832" s="140">
        <f t="shared" si="1096"/>
        <v>45311</v>
      </c>
      <c r="W832" s="4"/>
      <c r="X832" s="4"/>
      <c r="Y832" s="4"/>
      <c r="Z832" s="16"/>
      <c r="AD832" s="5"/>
    </row>
    <row r="833" spans="1:30" x14ac:dyDescent="0.2">
      <c r="A833" s="103">
        <f t="shared" si="1052"/>
        <v>45311</v>
      </c>
      <c r="B833" s="100">
        <f t="shared" si="1099"/>
        <v>1168.07062516</v>
      </c>
      <c r="C833" s="3">
        <f t="shared" si="1063"/>
        <v>1153.9963169099999</v>
      </c>
      <c r="D833" s="104">
        <f t="shared" si="1100"/>
        <v>1084.242</v>
      </c>
      <c r="E833" s="137">
        <f>IF(DAY(A832)=$A$5,VLOOKUP(A832,[1]A!$E$15:$G$200,3),E832)</f>
        <v>1084.9860000000001</v>
      </c>
      <c r="F833" s="105">
        <f t="shared" si="1101"/>
        <v>45251</v>
      </c>
      <c r="G833" s="159">
        <f t="shared" si="1102"/>
        <v>6.8619367263034192E-4</v>
      </c>
      <c r="H833" s="106">
        <f t="shared" si="1053"/>
        <v>31</v>
      </c>
      <c r="I833" s="106">
        <f t="shared" si="1054"/>
        <v>31</v>
      </c>
      <c r="J833" s="100">
        <f t="shared" si="1055"/>
        <v>1.0006861936726303</v>
      </c>
      <c r="K833" s="3">
        <v>1</v>
      </c>
      <c r="L833" s="100">
        <f t="shared" si="1103"/>
        <v>1.0006861899999999</v>
      </c>
      <c r="M833" s="100">
        <f t="shared" si="1104"/>
        <v>1154.78817764</v>
      </c>
      <c r="N833" s="24">
        <f t="shared" si="1061"/>
        <v>28</v>
      </c>
      <c r="O833" s="99">
        <f t="shared" si="1056"/>
        <v>0</v>
      </c>
      <c r="P833" s="100">
        <f t="shared" si="1093"/>
        <v>0</v>
      </c>
      <c r="Q833" s="99">
        <f t="shared" si="1057"/>
        <v>0.14710000000000001</v>
      </c>
      <c r="R833" s="8">
        <f t="shared" si="1058"/>
        <v>1.0115020640000001</v>
      </c>
      <c r="S833" s="100">
        <f t="shared" si="1105"/>
        <v>13.28244752</v>
      </c>
      <c r="T833" s="100">
        <f t="shared" si="1059"/>
        <v>13.28244752</v>
      </c>
      <c r="U833" s="109" t="str">
        <f t="shared" ref="U833" si="1125">U832</f>
        <v>J=</v>
      </c>
      <c r="V833" s="140">
        <f t="shared" si="1096"/>
        <v>45311</v>
      </c>
      <c r="W833" s="4"/>
      <c r="X833" s="4"/>
      <c r="Y833" s="4"/>
      <c r="Z833" s="16"/>
      <c r="AD833" s="5"/>
    </row>
    <row r="834" spans="1:30" x14ac:dyDescent="0.2">
      <c r="A834" s="103">
        <f t="shared" si="1052"/>
        <v>45312</v>
      </c>
      <c r="B834" s="100">
        <f t="shared" si="1099"/>
        <v>1155.32833145</v>
      </c>
      <c r="C834" s="3">
        <f t="shared" si="1063"/>
        <v>1154.78817764</v>
      </c>
      <c r="D834" s="104">
        <f t="shared" si="1100"/>
        <v>1084.9860000000001</v>
      </c>
      <c r="E834" s="137">
        <f>IF(DAY(A833)=$A$5,VLOOKUP(A833,[1]A!$E$15:$G$200,3),E833)</f>
        <v>1088.3119999999999</v>
      </c>
      <c r="F834" s="105">
        <f t="shared" si="1101"/>
        <v>45281</v>
      </c>
      <c r="G834" s="159">
        <f t="shared" si="1102"/>
        <v>3.065477342564682E-3</v>
      </c>
      <c r="H834" s="106">
        <f t="shared" si="1053"/>
        <v>1</v>
      </c>
      <c r="I834" s="106">
        <f t="shared" si="1054"/>
        <v>31</v>
      </c>
      <c r="J834" s="100">
        <f t="shared" si="1055"/>
        <v>1.000098739982443</v>
      </c>
      <c r="K834" s="3">
        <v>1</v>
      </c>
      <c r="L834" s="100">
        <f t="shared" si="1103"/>
        <v>1.0000987299999999</v>
      </c>
      <c r="M834" s="100">
        <f t="shared" si="1104"/>
        <v>1154.90218987</v>
      </c>
      <c r="N834" s="24">
        <f t="shared" si="1061"/>
        <v>0</v>
      </c>
      <c r="O834" s="99">
        <f t="shared" si="1056"/>
        <v>0</v>
      </c>
      <c r="P834" s="100">
        <f t="shared" si="1093"/>
        <v>0</v>
      </c>
      <c r="Q834" s="99">
        <f t="shared" si="1057"/>
        <v>0.14710000000000001</v>
      </c>
      <c r="R834" s="8">
        <f t="shared" si="1058"/>
        <v>1.0003689849999999</v>
      </c>
      <c r="S834" s="100">
        <f t="shared" si="1105"/>
        <v>0.42614158000000002</v>
      </c>
      <c r="T834" s="100">
        <f t="shared" si="1059"/>
        <v>0</v>
      </c>
      <c r="U834" s="109" t="str">
        <f t="shared" ref="U834" si="1126">U833</f>
        <v>J=</v>
      </c>
      <c r="V834" s="140">
        <f t="shared" si="1096"/>
        <v>45342</v>
      </c>
      <c r="W834" s="4"/>
      <c r="X834" s="4"/>
      <c r="Y834" s="4"/>
      <c r="Z834" s="16"/>
      <c r="AD834" s="5"/>
    </row>
    <row r="835" spans="1:30" x14ac:dyDescent="0.2">
      <c r="A835" s="103">
        <f t="shared" si="1052"/>
        <v>45313</v>
      </c>
      <c r="B835" s="100">
        <f t="shared" si="1099"/>
        <v>1155.8687496</v>
      </c>
      <c r="C835" s="3">
        <f t="shared" si="1063"/>
        <v>1154.78817764</v>
      </c>
      <c r="D835" s="104">
        <f t="shared" si="1100"/>
        <v>1084.9860000000001</v>
      </c>
      <c r="E835" s="137">
        <f>IF(DAY(A834)=$A$5,VLOOKUP(A834,[1]A!$E$15:$G$200,3),E834)</f>
        <v>1088.3119999999999</v>
      </c>
      <c r="F835" s="105">
        <f t="shared" si="1101"/>
        <v>45281</v>
      </c>
      <c r="G835" s="159">
        <f t="shared" si="1102"/>
        <v>3.065477342564682E-3</v>
      </c>
      <c r="H835" s="106">
        <f t="shared" si="1053"/>
        <v>2</v>
      </c>
      <c r="I835" s="106">
        <f t="shared" si="1054"/>
        <v>31</v>
      </c>
      <c r="J835" s="100">
        <f t="shared" si="1055"/>
        <v>1.0001974897144701</v>
      </c>
      <c r="K835" s="3">
        <v>1</v>
      </c>
      <c r="L835" s="100">
        <f t="shared" si="1103"/>
        <v>1.00019748</v>
      </c>
      <c r="M835" s="100">
        <f t="shared" si="1104"/>
        <v>1155.0162252</v>
      </c>
      <c r="N835" s="24">
        <f t="shared" si="1061"/>
        <v>0</v>
      </c>
      <c r="O835" s="99">
        <f t="shared" si="1056"/>
        <v>0</v>
      </c>
      <c r="P835" s="100">
        <f t="shared" si="1093"/>
        <v>0</v>
      </c>
      <c r="Q835" s="99">
        <f t="shared" si="1057"/>
        <v>0.14710000000000001</v>
      </c>
      <c r="R835" s="8">
        <f t="shared" si="1058"/>
        <v>1.000738106</v>
      </c>
      <c r="S835" s="100">
        <f t="shared" si="1105"/>
        <v>0.85252439999999996</v>
      </c>
      <c r="T835" s="100">
        <f t="shared" si="1059"/>
        <v>0</v>
      </c>
      <c r="U835" s="109" t="str">
        <f t="shared" ref="U835" si="1127">U834</f>
        <v>J=</v>
      </c>
      <c r="V835" s="140">
        <f t="shared" si="1096"/>
        <v>45342</v>
      </c>
      <c r="W835" s="4"/>
      <c r="X835" s="4"/>
      <c r="Y835" s="4"/>
      <c r="Z835" s="16"/>
      <c r="AD835" s="5"/>
    </row>
    <row r="836" spans="1:30" x14ac:dyDescent="0.2">
      <c r="A836" s="103">
        <f t="shared" si="1052"/>
        <v>45314</v>
      </c>
      <c r="B836" s="100">
        <f t="shared" si="1099"/>
        <v>1156.4094206</v>
      </c>
      <c r="C836" s="3">
        <f t="shared" si="1063"/>
        <v>1154.78817764</v>
      </c>
      <c r="D836" s="104">
        <f t="shared" si="1100"/>
        <v>1084.9860000000001</v>
      </c>
      <c r="E836" s="137">
        <f>IF(DAY(A835)=$A$5,VLOOKUP(A835,[1]A!$E$15:$G$200,3),E835)</f>
        <v>1088.3119999999999</v>
      </c>
      <c r="F836" s="105">
        <f t="shared" si="1101"/>
        <v>45281</v>
      </c>
      <c r="G836" s="159">
        <f t="shared" si="1102"/>
        <v>3.065477342564682E-3</v>
      </c>
      <c r="H836" s="106">
        <f t="shared" si="1053"/>
        <v>3</v>
      </c>
      <c r="I836" s="106">
        <f t="shared" si="1054"/>
        <v>31</v>
      </c>
      <c r="J836" s="100">
        <f t="shared" si="1055"/>
        <v>1.000296249197044</v>
      </c>
      <c r="K836" s="3">
        <v>1</v>
      </c>
      <c r="L836" s="100">
        <f t="shared" si="1103"/>
        <v>1.0002962399999999</v>
      </c>
      <c r="M836" s="100">
        <f t="shared" si="1104"/>
        <v>1155.1302720799999</v>
      </c>
      <c r="N836" s="24">
        <f t="shared" si="1061"/>
        <v>0</v>
      </c>
      <c r="O836" s="99">
        <f t="shared" si="1056"/>
        <v>0</v>
      </c>
      <c r="P836" s="100">
        <f t="shared" si="1093"/>
        <v>0</v>
      </c>
      <c r="Q836" s="99">
        <f t="shared" si="1057"/>
        <v>0.14710000000000001</v>
      </c>
      <c r="R836" s="8">
        <f t="shared" si="1058"/>
        <v>1.001107363</v>
      </c>
      <c r="S836" s="100">
        <f t="shared" si="1105"/>
        <v>1.2791485199999999</v>
      </c>
      <c r="T836" s="100">
        <f t="shared" si="1059"/>
        <v>0</v>
      </c>
      <c r="U836" s="109" t="str">
        <f t="shared" ref="U836" si="1128">U835</f>
        <v>J=</v>
      </c>
      <c r="V836" s="140">
        <f t="shared" si="1096"/>
        <v>45342</v>
      </c>
      <c r="W836" s="4"/>
      <c r="X836" s="4"/>
      <c r="Y836" s="4"/>
      <c r="Z836" s="16"/>
      <c r="AD836" s="5"/>
    </row>
    <row r="837" spans="1:30" x14ac:dyDescent="0.2">
      <c r="A837" s="103">
        <f t="shared" si="1052"/>
        <v>45315</v>
      </c>
      <c r="B837" s="100">
        <f t="shared" si="1099"/>
        <v>1156.9503445</v>
      </c>
      <c r="C837" s="3">
        <f t="shared" si="1063"/>
        <v>1154.78817764</v>
      </c>
      <c r="D837" s="104">
        <f t="shared" si="1100"/>
        <v>1084.9860000000001</v>
      </c>
      <c r="E837" s="137">
        <f>IF(DAY(A836)=$A$5,VLOOKUP(A836,[1]A!$E$15:$G$200,3),E836)</f>
        <v>1088.3119999999999</v>
      </c>
      <c r="F837" s="105">
        <f t="shared" si="1101"/>
        <v>45281</v>
      </c>
      <c r="G837" s="159">
        <f t="shared" si="1102"/>
        <v>3.065477342564682E-3</v>
      </c>
      <c r="H837" s="106">
        <f t="shared" si="1053"/>
        <v>4</v>
      </c>
      <c r="I837" s="106">
        <f t="shared" si="1054"/>
        <v>31</v>
      </c>
      <c r="J837" s="100">
        <f t="shared" si="1055"/>
        <v>1.0003950184311274</v>
      </c>
      <c r="K837" s="3">
        <v>1</v>
      </c>
      <c r="L837" s="100">
        <f t="shared" si="1103"/>
        <v>1.0003950100000001</v>
      </c>
      <c r="M837" s="100">
        <f t="shared" si="1104"/>
        <v>1155.2443305100001</v>
      </c>
      <c r="N837" s="24">
        <f t="shared" si="1061"/>
        <v>0</v>
      </c>
      <c r="O837" s="99">
        <f t="shared" si="1056"/>
        <v>0</v>
      </c>
      <c r="P837" s="100">
        <f t="shared" si="1093"/>
        <v>0</v>
      </c>
      <c r="Q837" s="99">
        <f t="shared" si="1057"/>
        <v>0.14710000000000001</v>
      </c>
      <c r="R837" s="8">
        <f t="shared" si="1058"/>
        <v>1.001476756</v>
      </c>
      <c r="S837" s="100">
        <f t="shared" si="1105"/>
        <v>1.70601399</v>
      </c>
      <c r="T837" s="100">
        <f t="shared" si="1059"/>
        <v>0</v>
      </c>
      <c r="U837" s="109" t="str">
        <f t="shared" ref="U837" si="1129">U836</f>
        <v>J=</v>
      </c>
      <c r="V837" s="140">
        <f t="shared" si="1096"/>
        <v>45342</v>
      </c>
      <c r="W837" s="4"/>
      <c r="X837" s="4"/>
      <c r="Y837" s="4"/>
      <c r="Z837" s="16"/>
      <c r="AD837" s="5"/>
    </row>
    <row r="838" spans="1:30" x14ac:dyDescent="0.2">
      <c r="A838" s="103">
        <f t="shared" si="1052"/>
        <v>45316</v>
      </c>
      <c r="B838" s="100">
        <f t="shared" si="1099"/>
        <v>1157.49152252</v>
      </c>
      <c r="C838" s="3">
        <f t="shared" si="1063"/>
        <v>1154.78817764</v>
      </c>
      <c r="D838" s="104">
        <f t="shared" si="1100"/>
        <v>1084.9860000000001</v>
      </c>
      <c r="E838" s="137">
        <f>IF(DAY(A837)=$A$5,VLOOKUP(A837,[1]A!$E$15:$G$200,3),E837)</f>
        <v>1088.3119999999999</v>
      </c>
      <c r="F838" s="105">
        <f t="shared" si="1101"/>
        <v>45281</v>
      </c>
      <c r="G838" s="159">
        <f t="shared" si="1102"/>
        <v>3.065477342564682E-3</v>
      </c>
      <c r="H838" s="106">
        <f t="shared" si="1053"/>
        <v>5</v>
      </c>
      <c r="I838" s="106">
        <f t="shared" si="1054"/>
        <v>31</v>
      </c>
      <c r="J838" s="100">
        <f t="shared" si="1055"/>
        <v>1.0004937974176833</v>
      </c>
      <c r="K838" s="3">
        <v>1</v>
      </c>
      <c r="L838" s="100">
        <f t="shared" si="1103"/>
        <v>1.0004937899999999</v>
      </c>
      <c r="M838" s="100">
        <f t="shared" si="1104"/>
        <v>1155.3584004899999</v>
      </c>
      <c r="N838" s="24">
        <f t="shared" si="1061"/>
        <v>0</v>
      </c>
      <c r="O838" s="99">
        <f t="shared" si="1056"/>
        <v>0</v>
      </c>
      <c r="P838" s="100">
        <f t="shared" si="1093"/>
        <v>0</v>
      </c>
      <c r="Q838" s="99">
        <f t="shared" si="1057"/>
        <v>0.14710000000000001</v>
      </c>
      <c r="R838" s="8">
        <f t="shared" si="1058"/>
        <v>1.0018462859999999</v>
      </c>
      <c r="S838" s="100">
        <f t="shared" si="1105"/>
        <v>2.13312203</v>
      </c>
      <c r="T838" s="100">
        <f t="shared" si="1059"/>
        <v>0</v>
      </c>
      <c r="U838" s="109" t="str">
        <f t="shared" ref="U838" si="1130">U837</f>
        <v>J=</v>
      </c>
      <c r="V838" s="140">
        <f t="shared" si="1096"/>
        <v>45342</v>
      </c>
      <c r="W838" s="4"/>
      <c r="X838" s="4"/>
      <c r="Y838" s="4"/>
      <c r="Z838" s="16"/>
      <c r="AD838" s="5"/>
    </row>
    <row r="839" spans="1:30" x14ac:dyDescent="0.2">
      <c r="A839" s="103">
        <f t="shared" si="1052"/>
        <v>45317</v>
      </c>
      <c r="B839" s="100">
        <f t="shared" si="1099"/>
        <v>1158.0329535600001</v>
      </c>
      <c r="C839" s="3">
        <f t="shared" si="1063"/>
        <v>1154.78817764</v>
      </c>
      <c r="D839" s="104">
        <f t="shared" si="1100"/>
        <v>1084.9860000000001</v>
      </c>
      <c r="E839" s="137">
        <f>IF(DAY(A838)=$A$5,VLOOKUP(A838,[1]A!$E$15:$G$200,3),E838)</f>
        <v>1088.3119999999999</v>
      </c>
      <c r="F839" s="105">
        <f t="shared" si="1101"/>
        <v>45281</v>
      </c>
      <c r="G839" s="159">
        <f t="shared" si="1102"/>
        <v>3.065477342564682E-3</v>
      </c>
      <c r="H839" s="106">
        <f t="shared" si="1053"/>
        <v>6</v>
      </c>
      <c r="I839" s="106">
        <f t="shared" si="1054"/>
        <v>31</v>
      </c>
      <c r="J839" s="100">
        <f t="shared" si="1055"/>
        <v>1.0005925861576748</v>
      </c>
      <c r="K839" s="3">
        <v>1</v>
      </c>
      <c r="L839" s="100">
        <f t="shared" si="1103"/>
        <v>1.00059258</v>
      </c>
      <c r="M839" s="100">
        <f t="shared" si="1104"/>
        <v>1155.47248201</v>
      </c>
      <c r="N839" s="24">
        <f t="shared" si="1061"/>
        <v>0</v>
      </c>
      <c r="O839" s="99">
        <f t="shared" si="1056"/>
        <v>0</v>
      </c>
      <c r="P839" s="100">
        <f t="shared" si="1093"/>
        <v>0</v>
      </c>
      <c r="Q839" s="99">
        <f t="shared" si="1057"/>
        <v>0.14710000000000001</v>
      </c>
      <c r="R839" s="8">
        <f t="shared" si="1058"/>
        <v>1.002215952</v>
      </c>
      <c r="S839" s="100">
        <f t="shared" si="1105"/>
        <v>2.5604715499999999</v>
      </c>
      <c r="T839" s="100">
        <f t="shared" si="1059"/>
        <v>0</v>
      </c>
      <c r="U839" s="109" t="str">
        <f t="shared" ref="U839" si="1131">U838</f>
        <v>J=</v>
      </c>
      <c r="V839" s="140">
        <f t="shared" si="1096"/>
        <v>45342</v>
      </c>
      <c r="W839" s="4"/>
      <c r="X839" s="4"/>
      <c r="Y839" s="4"/>
      <c r="Z839" s="16"/>
      <c r="AD839" s="5"/>
    </row>
    <row r="840" spans="1:30" x14ac:dyDescent="0.2">
      <c r="A840" s="103">
        <f t="shared" si="1052"/>
        <v>45318</v>
      </c>
      <c r="B840" s="100">
        <f t="shared" si="1099"/>
        <v>1158.5746376899999</v>
      </c>
      <c r="C840" s="3">
        <f t="shared" si="1063"/>
        <v>1154.78817764</v>
      </c>
      <c r="D840" s="104">
        <f t="shared" si="1100"/>
        <v>1084.9860000000001</v>
      </c>
      <c r="E840" s="137">
        <f>IF(DAY(A839)=$A$5,VLOOKUP(A839,[1]A!$E$15:$G$200,3),E839)</f>
        <v>1088.3119999999999</v>
      </c>
      <c r="F840" s="105">
        <f t="shared" si="1101"/>
        <v>45281</v>
      </c>
      <c r="G840" s="159">
        <f t="shared" si="1102"/>
        <v>3.065477342564682E-3</v>
      </c>
      <c r="H840" s="106">
        <f t="shared" si="1053"/>
        <v>7</v>
      </c>
      <c r="I840" s="106">
        <f t="shared" si="1054"/>
        <v>31</v>
      </c>
      <c r="J840" s="100">
        <f t="shared" si="1055"/>
        <v>1.0006913846520644</v>
      </c>
      <c r="K840" s="3">
        <v>1</v>
      </c>
      <c r="L840" s="100">
        <f t="shared" si="1103"/>
        <v>1.0006913799999999</v>
      </c>
      <c r="M840" s="100">
        <f t="shared" si="1104"/>
        <v>1155.58657509</v>
      </c>
      <c r="N840" s="24">
        <f t="shared" si="1061"/>
        <v>0</v>
      </c>
      <c r="O840" s="99">
        <f t="shared" si="1056"/>
        <v>0</v>
      </c>
      <c r="P840" s="100">
        <f t="shared" si="1093"/>
        <v>0</v>
      </c>
      <c r="Q840" s="99">
        <f t="shared" si="1057"/>
        <v>0.14710000000000001</v>
      </c>
      <c r="R840" s="8">
        <f t="shared" si="1058"/>
        <v>1.0025857540000001</v>
      </c>
      <c r="S840" s="100">
        <f t="shared" si="1105"/>
        <v>2.9880626000000001</v>
      </c>
      <c r="T840" s="100">
        <f t="shared" si="1059"/>
        <v>0</v>
      </c>
      <c r="U840" s="109" t="str">
        <f t="shared" ref="U840" si="1132">U839</f>
        <v>J=</v>
      </c>
      <c r="V840" s="140">
        <f t="shared" si="1096"/>
        <v>45342</v>
      </c>
      <c r="W840" s="4"/>
      <c r="X840" s="4"/>
      <c r="Y840" s="4"/>
      <c r="Z840" s="16"/>
      <c r="AD840" s="5"/>
    </row>
    <row r="841" spans="1:30" x14ac:dyDescent="0.2">
      <c r="A841" s="103">
        <f t="shared" si="1052"/>
        <v>45319</v>
      </c>
      <c r="B841" s="100">
        <f t="shared" si="1099"/>
        <v>1159.1165761100001</v>
      </c>
      <c r="C841" s="3">
        <f t="shared" si="1063"/>
        <v>1154.78817764</v>
      </c>
      <c r="D841" s="104">
        <f t="shared" si="1100"/>
        <v>1084.9860000000001</v>
      </c>
      <c r="E841" s="137">
        <f>IF(DAY(A840)=$A$5,VLOOKUP(A840,[1]A!$E$15:$G$200,3),E840)</f>
        <v>1088.3119999999999</v>
      </c>
      <c r="F841" s="105">
        <f t="shared" si="1101"/>
        <v>45281</v>
      </c>
      <c r="G841" s="159">
        <f t="shared" si="1102"/>
        <v>3.065477342564682E-3</v>
      </c>
      <c r="H841" s="106">
        <f t="shared" si="1053"/>
        <v>8</v>
      </c>
      <c r="I841" s="106">
        <f t="shared" si="1054"/>
        <v>31</v>
      </c>
      <c r="J841" s="100">
        <f t="shared" si="1055"/>
        <v>1.0007901929018157</v>
      </c>
      <c r="K841" s="3">
        <v>1</v>
      </c>
      <c r="L841" s="100">
        <f t="shared" si="1103"/>
        <v>1.00079019</v>
      </c>
      <c r="M841" s="100">
        <f t="shared" si="1104"/>
        <v>1155.70067971</v>
      </c>
      <c r="N841" s="24">
        <f t="shared" si="1061"/>
        <v>0</v>
      </c>
      <c r="O841" s="99">
        <f t="shared" si="1056"/>
        <v>0</v>
      </c>
      <c r="P841" s="100">
        <f t="shared" si="1093"/>
        <v>0</v>
      </c>
      <c r="Q841" s="99">
        <f t="shared" si="1057"/>
        <v>0.14710000000000001</v>
      </c>
      <c r="R841" s="8">
        <f t="shared" si="1058"/>
        <v>1.0029556930000001</v>
      </c>
      <c r="S841" s="100">
        <f t="shared" si="1105"/>
        <v>3.4158963999999998</v>
      </c>
      <c r="T841" s="100">
        <f t="shared" si="1059"/>
        <v>0</v>
      </c>
      <c r="U841" s="109" t="str">
        <f t="shared" ref="U841" si="1133">U840</f>
        <v>J=</v>
      </c>
      <c r="V841" s="140">
        <f t="shared" si="1096"/>
        <v>45342</v>
      </c>
      <c r="W841" s="4"/>
      <c r="X841" s="4"/>
      <c r="Y841" s="4"/>
      <c r="Z841" s="16"/>
      <c r="AD841" s="5"/>
    </row>
    <row r="842" spans="1:30" x14ac:dyDescent="0.2">
      <c r="A842" s="103">
        <f t="shared" si="1052"/>
        <v>45320</v>
      </c>
      <c r="B842" s="100">
        <f t="shared" si="1099"/>
        <v>1159.6587688799998</v>
      </c>
      <c r="C842" s="3">
        <f t="shared" si="1063"/>
        <v>1154.78817764</v>
      </c>
      <c r="D842" s="104">
        <f t="shared" si="1100"/>
        <v>1084.9860000000001</v>
      </c>
      <c r="E842" s="137">
        <f>IF(DAY(A841)=$A$5,VLOOKUP(A841,[1]A!$E$15:$G$200,3),E841)</f>
        <v>1088.3119999999999</v>
      </c>
      <c r="F842" s="105">
        <f t="shared" si="1101"/>
        <v>45281</v>
      </c>
      <c r="G842" s="159">
        <f t="shared" si="1102"/>
        <v>3.065477342564682E-3</v>
      </c>
      <c r="H842" s="106">
        <f t="shared" si="1053"/>
        <v>9</v>
      </c>
      <c r="I842" s="106">
        <f t="shared" si="1054"/>
        <v>31</v>
      </c>
      <c r="J842" s="100">
        <f t="shared" si="1055"/>
        <v>1.0008890109078921</v>
      </c>
      <c r="K842" s="3">
        <v>1</v>
      </c>
      <c r="L842" s="100">
        <f t="shared" si="1103"/>
        <v>1.0008890100000001</v>
      </c>
      <c r="M842" s="100">
        <f t="shared" si="1104"/>
        <v>1155.8147958699999</v>
      </c>
      <c r="N842" s="24">
        <f t="shared" si="1061"/>
        <v>0</v>
      </c>
      <c r="O842" s="99">
        <f t="shared" si="1056"/>
        <v>0</v>
      </c>
      <c r="P842" s="100">
        <f t="shared" si="1093"/>
        <v>0</v>
      </c>
      <c r="Q842" s="99">
        <f t="shared" si="1057"/>
        <v>0.14710000000000001</v>
      </c>
      <c r="R842" s="8">
        <f t="shared" si="1058"/>
        <v>1.0033257689999999</v>
      </c>
      <c r="S842" s="100">
        <f t="shared" si="1105"/>
        <v>3.84397301</v>
      </c>
      <c r="T842" s="100">
        <f t="shared" si="1059"/>
        <v>0</v>
      </c>
      <c r="U842" s="109" t="str">
        <f t="shared" ref="U842" si="1134">U841</f>
        <v>J=</v>
      </c>
      <c r="V842" s="140">
        <f t="shared" si="1096"/>
        <v>45342</v>
      </c>
      <c r="W842" s="4"/>
      <c r="X842" s="4"/>
      <c r="Y842" s="4"/>
      <c r="Z842" s="16"/>
      <c r="AD842" s="5"/>
    </row>
    <row r="843" spans="1:30" x14ac:dyDescent="0.2">
      <c r="A843" s="103">
        <f t="shared" ref="A843:A906" si="1135">(A842+1)</f>
        <v>45321</v>
      </c>
      <c r="B843" s="100">
        <f t="shared" si="1099"/>
        <v>1160.20120333</v>
      </c>
      <c r="C843" s="3">
        <f t="shared" si="1063"/>
        <v>1154.78817764</v>
      </c>
      <c r="D843" s="104">
        <f t="shared" si="1100"/>
        <v>1084.9860000000001</v>
      </c>
      <c r="E843" s="137">
        <f>IF(DAY(A842)=$A$5,VLOOKUP(A842,[1]A!$E$15:$G$200,3),E842)</f>
        <v>1088.3119999999999</v>
      </c>
      <c r="F843" s="105">
        <f t="shared" si="1101"/>
        <v>45281</v>
      </c>
      <c r="G843" s="159">
        <f t="shared" si="1102"/>
        <v>3.065477342564682E-3</v>
      </c>
      <c r="H843" s="106">
        <f t="shared" ref="H843:H906" si="1136">IF(A843&gt;A$7,IF(DAY(A843)=A$5+1,1,H842+1),0)</f>
        <v>10</v>
      </c>
      <c r="I843" s="106">
        <f t="shared" ref="I843:I906" si="1137">IF(DAY(A843)=A$5+1,DAY(EOMONTH(A843,0)),I842)</f>
        <v>31</v>
      </c>
      <c r="J843" s="100">
        <f t="shared" ref="J843:J906" si="1138">IF(E843&gt;D843,((E843/D843)^(H843/I843)),1)</f>
        <v>1.0009878386712565</v>
      </c>
      <c r="K843" s="3">
        <v>1</v>
      </c>
      <c r="L843" s="100">
        <f t="shared" si="1103"/>
        <v>1.0009878299999999</v>
      </c>
      <c r="M843" s="100">
        <f t="shared" si="1104"/>
        <v>1155.9289120399999</v>
      </c>
      <c r="N843" s="24">
        <f t="shared" si="1061"/>
        <v>0</v>
      </c>
      <c r="O843" s="99">
        <f t="shared" ref="O843:O906" si="1139">IF(N843&gt;0,VLOOKUP(N843,$X$10:$AD$62,7),0)</f>
        <v>0</v>
      </c>
      <c r="P843" s="100">
        <f t="shared" si="1093"/>
        <v>0</v>
      </c>
      <c r="Q843" s="99">
        <f t="shared" ref="Q843:Q906" si="1140">(Q842)</f>
        <v>0.14710000000000001</v>
      </c>
      <c r="R843" s="8">
        <f t="shared" ref="R843:R906" si="1141">ROUND((1+Q843)^(30/360)^(H843/I843),9)</f>
        <v>1.0036959809999999</v>
      </c>
      <c r="S843" s="100">
        <f t="shared" si="1105"/>
        <v>4.2722912900000001</v>
      </c>
      <c r="T843" s="100">
        <f t="shared" ref="T843:T906" si="1142">IF(N843&gt;0,P843+S843,0)</f>
        <v>0</v>
      </c>
      <c r="U843" s="109" t="str">
        <f t="shared" ref="U843" si="1143">U842</f>
        <v>J=</v>
      </c>
      <c r="V843" s="140">
        <f t="shared" si="1096"/>
        <v>45342</v>
      </c>
      <c r="W843" s="4"/>
      <c r="X843" s="4"/>
      <c r="Y843" s="4"/>
      <c r="Z843" s="16"/>
      <c r="AD843" s="5"/>
    </row>
    <row r="844" spans="1:30" x14ac:dyDescent="0.2">
      <c r="A844" s="103">
        <f t="shared" si="1135"/>
        <v>45322</v>
      </c>
      <c r="B844" s="100">
        <f t="shared" si="1099"/>
        <v>1160.7439026799998</v>
      </c>
      <c r="C844" s="3">
        <f t="shared" si="1063"/>
        <v>1154.78817764</v>
      </c>
      <c r="D844" s="104">
        <f t="shared" si="1100"/>
        <v>1084.9860000000001</v>
      </c>
      <c r="E844" s="137">
        <f>IF(DAY(A843)=$A$5,VLOOKUP(A843,[1]A!$E$15:$G$200,3),E843)</f>
        <v>1088.3119999999999</v>
      </c>
      <c r="F844" s="105">
        <f t="shared" si="1101"/>
        <v>45281</v>
      </c>
      <c r="G844" s="159">
        <f t="shared" si="1102"/>
        <v>3.065477342564682E-3</v>
      </c>
      <c r="H844" s="106">
        <f t="shared" si="1136"/>
        <v>11</v>
      </c>
      <c r="I844" s="106">
        <f t="shared" si="1137"/>
        <v>31</v>
      </c>
      <c r="J844" s="100">
        <f t="shared" si="1138"/>
        <v>1.0010866761928725</v>
      </c>
      <c r="K844" s="3">
        <v>1</v>
      </c>
      <c r="L844" s="100">
        <f t="shared" si="1103"/>
        <v>1.0010866700000001</v>
      </c>
      <c r="M844" s="100">
        <f t="shared" si="1104"/>
        <v>1156.0430512999999</v>
      </c>
      <c r="N844" s="24">
        <f t="shared" ref="N844:N907" si="1144">IF(DAY(A844)=A$5,VLOOKUP(A844,$Y$10:$AG$62,8),0)</f>
        <v>0</v>
      </c>
      <c r="O844" s="99">
        <f t="shared" si="1139"/>
        <v>0</v>
      </c>
      <c r="P844" s="100">
        <f t="shared" si="1093"/>
        <v>0</v>
      </c>
      <c r="Q844" s="99">
        <f t="shared" si="1140"/>
        <v>0.14710000000000001</v>
      </c>
      <c r="R844" s="8">
        <f t="shared" si="1141"/>
        <v>1.004066329</v>
      </c>
      <c r="S844" s="100">
        <f t="shared" si="1105"/>
        <v>4.7008513799999996</v>
      </c>
      <c r="T844" s="100">
        <f t="shared" si="1142"/>
        <v>0</v>
      </c>
      <c r="U844" s="109" t="str">
        <f t="shared" ref="U844" si="1145">U843</f>
        <v>J=</v>
      </c>
      <c r="V844" s="140">
        <f t="shared" si="1096"/>
        <v>45342</v>
      </c>
      <c r="W844" s="4"/>
      <c r="X844" s="4"/>
      <c r="Y844" s="4"/>
      <c r="Z844" s="16"/>
      <c r="AD844" s="5"/>
    </row>
    <row r="845" spans="1:30" x14ac:dyDescent="0.2">
      <c r="A845" s="103">
        <f t="shared" si="1135"/>
        <v>45323</v>
      </c>
      <c r="B845" s="100">
        <f t="shared" si="1099"/>
        <v>1161.2868565799999</v>
      </c>
      <c r="C845" s="3">
        <f t="shared" ref="C845:C908" si="1146">IF(N844&gt;0,(M844-P844),C844)</f>
        <v>1154.78817764</v>
      </c>
      <c r="D845" s="104">
        <f t="shared" si="1100"/>
        <v>1084.9860000000001</v>
      </c>
      <c r="E845" s="137">
        <f>IF(DAY(A844)=$A$5,VLOOKUP(A844,[1]A!$E$15:$G$200,3),E844)</f>
        <v>1088.3119999999999</v>
      </c>
      <c r="F845" s="105">
        <f t="shared" si="1101"/>
        <v>45281</v>
      </c>
      <c r="G845" s="159">
        <f t="shared" si="1102"/>
        <v>3.065477342564682E-3</v>
      </c>
      <c r="H845" s="106">
        <f t="shared" si="1136"/>
        <v>12</v>
      </c>
      <c r="I845" s="106">
        <f t="shared" si="1137"/>
        <v>31</v>
      </c>
      <c r="J845" s="100">
        <f t="shared" si="1138"/>
        <v>1.0011855234737037</v>
      </c>
      <c r="K845" s="3">
        <v>1</v>
      </c>
      <c r="L845" s="100">
        <f t="shared" si="1103"/>
        <v>1.0011855199999999</v>
      </c>
      <c r="M845" s="100">
        <f t="shared" si="1104"/>
        <v>1156.15720212</v>
      </c>
      <c r="N845" s="24">
        <f t="shared" si="1144"/>
        <v>0</v>
      </c>
      <c r="O845" s="99">
        <f t="shared" si="1139"/>
        <v>0</v>
      </c>
      <c r="P845" s="100">
        <f t="shared" si="1093"/>
        <v>0</v>
      </c>
      <c r="Q845" s="99">
        <f t="shared" si="1140"/>
        <v>0.14710000000000001</v>
      </c>
      <c r="R845" s="8">
        <f t="shared" si="1141"/>
        <v>1.004436814</v>
      </c>
      <c r="S845" s="100">
        <f t="shared" si="1105"/>
        <v>5.1296544600000002</v>
      </c>
      <c r="T845" s="100">
        <f t="shared" si="1142"/>
        <v>0</v>
      </c>
      <c r="U845" s="109" t="str">
        <f t="shared" ref="U845" si="1147">U844</f>
        <v>J=</v>
      </c>
      <c r="V845" s="140">
        <f t="shared" si="1096"/>
        <v>45342</v>
      </c>
      <c r="W845" s="4"/>
      <c r="X845" s="4"/>
      <c r="Y845" s="4"/>
      <c r="Z845" s="16"/>
      <c r="AD845" s="5"/>
    </row>
    <row r="846" spans="1:30" x14ac:dyDescent="0.2">
      <c r="A846" s="103">
        <f t="shared" si="1135"/>
        <v>45324</v>
      </c>
      <c r="B846" s="100">
        <f t="shared" si="1099"/>
        <v>1161.83006505</v>
      </c>
      <c r="C846" s="3">
        <f t="shared" si="1146"/>
        <v>1154.78817764</v>
      </c>
      <c r="D846" s="104">
        <f t="shared" si="1100"/>
        <v>1084.9860000000001</v>
      </c>
      <c r="E846" s="137">
        <f>IF(DAY(A845)=$A$5,VLOOKUP(A845,[1]A!$E$15:$G$200,3),E845)</f>
        <v>1088.3119999999999</v>
      </c>
      <c r="F846" s="105">
        <f t="shared" si="1101"/>
        <v>45281</v>
      </c>
      <c r="G846" s="159">
        <f t="shared" si="1102"/>
        <v>3.065477342564682E-3</v>
      </c>
      <c r="H846" s="106">
        <f t="shared" si="1136"/>
        <v>13</v>
      </c>
      <c r="I846" s="106">
        <f t="shared" si="1137"/>
        <v>31</v>
      </c>
      <c r="J846" s="100">
        <f t="shared" si="1138"/>
        <v>1.0012843805147136</v>
      </c>
      <c r="K846" s="3">
        <v>1</v>
      </c>
      <c r="L846" s="100">
        <f t="shared" si="1103"/>
        <v>1.00128438</v>
      </c>
      <c r="M846" s="100">
        <f t="shared" si="1104"/>
        <v>1156.27136447</v>
      </c>
      <c r="N846" s="24">
        <f t="shared" si="1144"/>
        <v>0</v>
      </c>
      <c r="O846" s="99">
        <f t="shared" si="1139"/>
        <v>0</v>
      </c>
      <c r="P846" s="100">
        <f t="shared" si="1093"/>
        <v>0</v>
      </c>
      <c r="Q846" s="99">
        <f t="shared" si="1140"/>
        <v>0.14710000000000001</v>
      </c>
      <c r="R846" s="8">
        <f t="shared" si="1141"/>
        <v>1.0048074360000001</v>
      </c>
      <c r="S846" s="100">
        <f t="shared" si="1105"/>
        <v>5.55870058</v>
      </c>
      <c r="T846" s="100">
        <f t="shared" si="1142"/>
        <v>0</v>
      </c>
      <c r="U846" s="109" t="str">
        <f t="shared" ref="U846" si="1148">U845</f>
        <v>J=</v>
      </c>
      <c r="V846" s="140">
        <f t="shared" si="1096"/>
        <v>45342</v>
      </c>
      <c r="W846" s="4"/>
      <c r="X846" s="4"/>
      <c r="Y846" s="4"/>
      <c r="Z846" s="16"/>
      <c r="AD846" s="5"/>
    </row>
    <row r="847" spans="1:30" x14ac:dyDescent="0.2">
      <c r="A847" s="103">
        <f t="shared" si="1135"/>
        <v>45325</v>
      </c>
      <c r="B847" s="100">
        <f t="shared" si="1099"/>
        <v>1162.3735165799999</v>
      </c>
      <c r="C847" s="3">
        <f t="shared" si="1146"/>
        <v>1154.78817764</v>
      </c>
      <c r="D847" s="104">
        <f t="shared" si="1100"/>
        <v>1084.9860000000001</v>
      </c>
      <c r="E847" s="137">
        <f>IF(DAY(A846)=$A$5,VLOOKUP(A846,[1]A!$E$15:$G$200,3),E846)</f>
        <v>1088.3119999999999</v>
      </c>
      <c r="F847" s="105">
        <f t="shared" si="1101"/>
        <v>45281</v>
      </c>
      <c r="G847" s="159">
        <f t="shared" si="1102"/>
        <v>3.065477342564682E-3</v>
      </c>
      <c r="H847" s="106">
        <f t="shared" si="1136"/>
        <v>14</v>
      </c>
      <c r="I847" s="106">
        <f t="shared" si="1137"/>
        <v>31</v>
      </c>
      <c r="J847" s="100">
        <f t="shared" si="1138"/>
        <v>1.001383247316866</v>
      </c>
      <c r="K847" s="3">
        <v>1</v>
      </c>
      <c r="L847" s="100">
        <f t="shared" si="1103"/>
        <v>1.00138324</v>
      </c>
      <c r="M847" s="100">
        <f t="shared" si="1104"/>
        <v>1156.3855268299999</v>
      </c>
      <c r="N847" s="24">
        <f t="shared" si="1144"/>
        <v>0</v>
      </c>
      <c r="O847" s="99">
        <f t="shared" si="1139"/>
        <v>0</v>
      </c>
      <c r="P847" s="100">
        <f t="shared" si="1093"/>
        <v>0</v>
      </c>
      <c r="Q847" s="99">
        <f t="shared" si="1140"/>
        <v>0.14710000000000001</v>
      </c>
      <c r="R847" s="8">
        <f t="shared" si="1141"/>
        <v>1.0051781950000001</v>
      </c>
      <c r="S847" s="100">
        <f t="shared" si="1105"/>
        <v>5.9879897499999997</v>
      </c>
      <c r="T847" s="100">
        <f t="shared" si="1142"/>
        <v>0</v>
      </c>
      <c r="U847" s="109" t="str">
        <f t="shared" ref="U847" si="1149">U846</f>
        <v>J=</v>
      </c>
      <c r="V847" s="140">
        <f t="shared" si="1096"/>
        <v>45342</v>
      </c>
      <c r="W847" s="4"/>
      <c r="X847" s="4"/>
      <c r="Y847" s="4"/>
      <c r="Z847" s="16"/>
      <c r="AD847" s="5"/>
    </row>
    <row r="848" spans="1:30" x14ac:dyDescent="0.2">
      <c r="A848" s="103">
        <f t="shared" si="1135"/>
        <v>45326</v>
      </c>
      <c r="B848" s="100">
        <f t="shared" si="1099"/>
        <v>1162.91723327</v>
      </c>
      <c r="C848" s="3">
        <f t="shared" si="1146"/>
        <v>1154.78817764</v>
      </c>
      <c r="D848" s="104">
        <f t="shared" si="1100"/>
        <v>1084.9860000000001</v>
      </c>
      <c r="E848" s="137">
        <f>IF(DAY(A847)=$A$5,VLOOKUP(A847,[1]A!$E$15:$G$200,3),E847)</f>
        <v>1088.3119999999999</v>
      </c>
      <c r="F848" s="105">
        <f t="shared" si="1101"/>
        <v>45281</v>
      </c>
      <c r="G848" s="159">
        <f t="shared" si="1102"/>
        <v>3.065477342564682E-3</v>
      </c>
      <c r="H848" s="106">
        <f t="shared" si="1136"/>
        <v>15</v>
      </c>
      <c r="I848" s="106">
        <f t="shared" si="1137"/>
        <v>31</v>
      </c>
      <c r="J848" s="100">
        <f t="shared" si="1138"/>
        <v>1.0014821238811247</v>
      </c>
      <c r="K848" s="3">
        <v>1</v>
      </c>
      <c r="L848" s="100">
        <f t="shared" si="1103"/>
        <v>1.0014821199999999</v>
      </c>
      <c r="M848" s="100">
        <f t="shared" si="1104"/>
        <v>1156.4997122899999</v>
      </c>
      <c r="N848" s="24">
        <f t="shared" si="1144"/>
        <v>0</v>
      </c>
      <c r="O848" s="99">
        <f t="shared" si="1139"/>
        <v>0</v>
      </c>
      <c r="P848" s="100">
        <f t="shared" si="1093"/>
        <v>0</v>
      </c>
      <c r="Q848" s="99">
        <f t="shared" si="1140"/>
        <v>0.14710000000000001</v>
      </c>
      <c r="R848" s="8">
        <f t="shared" si="1141"/>
        <v>1.0055490899999999</v>
      </c>
      <c r="S848" s="100">
        <f t="shared" si="1105"/>
        <v>6.4175209799999999</v>
      </c>
      <c r="T848" s="100">
        <f t="shared" si="1142"/>
        <v>0</v>
      </c>
      <c r="U848" s="109" t="str">
        <f t="shared" ref="U848" si="1150">U847</f>
        <v>J=</v>
      </c>
      <c r="V848" s="140">
        <f t="shared" si="1096"/>
        <v>45342</v>
      </c>
      <c r="W848" s="4"/>
      <c r="X848" s="4"/>
      <c r="Y848" s="4"/>
      <c r="Z848" s="16"/>
      <c r="AD848" s="5"/>
    </row>
    <row r="849" spans="1:135" x14ac:dyDescent="0.2">
      <c r="A849" s="103">
        <f t="shared" si="1135"/>
        <v>45327</v>
      </c>
      <c r="B849" s="100">
        <f t="shared" si="1099"/>
        <v>1163.46120589</v>
      </c>
      <c r="C849" s="3">
        <f t="shared" si="1146"/>
        <v>1154.78817764</v>
      </c>
      <c r="D849" s="104">
        <f t="shared" si="1100"/>
        <v>1084.9860000000001</v>
      </c>
      <c r="E849" s="137">
        <f>IF(DAY(A848)=$A$5,VLOOKUP(A848,[1]A!$E$15:$G$200,3),E848)</f>
        <v>1088.3119999999999</v>
      </c>
      <c r="F849" s="105">
        <f t="shared" si="1101"/>
        <v>45281</v>
      </c>
      <c r="G849" s="159">
        <f t="shared" si="1102"/>
        <v>3.065477342564682E-3</v>
      </c>
      <c r="H849" s="106">
        <f t="shared" si="1136"/>
        <v>16</v>
      </c>
      <c r="I849" s="106">
        <f t="shared" si="1137"/>
        <v>31</v>
      </c>
      <c r="J849" s="100">
        <f t="shared" si="1138"/>
        <v>1.0015810102084537</v>
      </c>
      <c r="K849" s="3">
        <v>1</v>
      </c>
      <c r="L849" s="100">
        <f t="shared" si="1103"/>
        <v>1.00158101</v>
      </c>
      <c r="M849" s="100">
        <f t="shared" si="1104"/>
        <v>1156.61390929</v>
      </c>
      <c r="N849" s="24">
        <f t="shared" si="1144"/>
        <v>0</v>
      </c>
      <c r="O849" s="99">
        <f t="shared" si="1139"/>
        <v>0</v>
      </c>
      <c r="P849" s="100">
        <f t="shared" si="1093"/>
        <v>0</v>
      </c>
      <c r="Q849" s="99">
        <f t="shared" si="1140"/>
        <v>0.14710000000000001</v>
      </c>
      <c r="R849" s="8">
        <f t="shared" si="1141"/>
        <v>1.0059201230000001</v>
      </c>
      <c r="S849" s="100">
        <f t="shared" si="1105"/>
        <v>6.8472966</v>
      </c>
      <c r="T849" s="100">
        <f t="shared" si="1142"/>
        <v>0</v>
      </c>
      <c r="U849" s="109" t="str">
        <f t="shared" ref="U849" si="1151">U848</f>
        <v>J=</v>
      </c>
      <c r="V849" s="140">
        <f t="shared" si="1096"/>
        <v>45342</v>
      </c>
      <c r="W849" s="4"/>
      <c r="X849" s="4"/>
      <c r="Y849" s="4"/>
      <c r="Z849" s="16"/>
      <c r="AD849" s="5"/>
    </row>
    <row r="850" spans="1:135" x14ac:dyDescent="0.2">
      <c r="A850" s="103">
        <f t="shared" si="1135"/>
        <v>45328</v>
      </c>
      <c r="B850" s="100">
        <f t="shared" si="1099"/>
        <v>1164.0054205699998</v>
      </c>
      <c r="C850" s="3">
        <f t="shared" si="1146"/>
        <v>1154.78817764</v>
      </c>
      <c r="D850" s="104">
        <f t="shared" si="1100"/>
        <v>1084.9860000000001</v>
      </c>
      <c r="E850" s="137">
        <f>IF(DAY(A849)=$A$5,VLOOKUP(A849,[1]A!$E$15:$G$200,3),E849)</f>
        <v>1088.3119999999999</v>
      </c>
      <c r="F850" s="105">
        <f t="shared" si="1101"/>
        <v>45281</v>
      </c>
      <c r="G850" s="159">
        <f t="shared" si="1102"/>
        <v>3.065477342564682E-3</v>
      </c>
      <c r="H850" s="106">
        <f t="shared" si="1136"/>
        <v>17</v>
      </c>
      <c r="I850" s="106">
        <f t="shared" si="1137"/>
        <v>31</v>
      </c>
      <c r="J850" s="100">
        <f t="shared" si="1138"/>
        <v>1.001679906299817</v>
      </c>
      <c r="K850" s="3">
        <v>1</v>
      </c>
      <c r="L850" s="100">
        <f t="shared" si="1103"/>
        <v>1.0016799000000001</v>
      </c>
      <c r="M850" s="100">
        <f t="shared" si="1104"/>
        <v>1156.7281062899999</v>
      </c>
      <c r="N850" s="24">
        <f t="shared" si="1144"/>
        <v>0</v>
      </c>
      <c r="O850" s="99">
        <f t="shared" si="1139"/>
        <v>0</v>
      </c>
      <c r="P850" s="100">
        <f t="shared" si="1093"/>
        <v>0</v>
      </c>
      <c r="Q850" s="99">
        <f t="shared" si="1140"/>
        <v>0.14710000000000001</v>
      </c>
      <c r="R850" s="8">
        <f t="shared" si="1141"/>
        <v>1.006291292</v>
      </c>
      <c r="S850" s="100">
        <f t="shared" si="1105"/>
        <v>7.2773142799999997</v>
      </c>
      <c r="T850" s="100">
        <f t="shared" si="1142"/>
        <v>0</v>
      </c>
      <c r="U850" s="109" t="str">
        <f t="shared" ref="U850" si="1152">U849</f>
        <v>J=</v>
      </c>
      <c r="V850" s="140">
        <f t="shared" si="1096"/>
        <v>45342</v>
      </c>
      <c r="W850" s="4"/>
      <c r="X850" s="4"/>
      <c r="Y850" s="4"/>
      <c r="Z850" s="16"/>
      <c r="AD850" s="5"/>
    </row>
    <row r="851" spans="1:135" x14ac:dyDescent="0.2">
      <c r="A851" s="103">
        <f t="shared" si="1135"/>
        <v>45329</v>
      </c>
      <c r="B851" s="100">
        <f t="shared" si="1099"/>
        <v>1164.54990176</v>
      </c>
      <c r="C851" s="3">
        <f t="shared" si="1146"/>
        <v>1154.78817764</v>
      </c>
      <c r="D851" s="104">
        <f t="shared" si="1100"/>
        <v>1084.9860000000001</v>
      </c>
      <c r="E851" s="137">
        <f>IF(DAY(A850)=$A$5,VLOOKUP(A850,[1]A!$E$15:$G$200,3),E850)</f>
        <v>1088.3119999999999</v>
      </c>
      <c r="F851" s="105">
        <f t="shared" si="1101"/>
        <v>45281</v>
      </c>
      <c r="G851" s="159">
        <f t="shared" si="1102"/>
        <v>3.065477342564682E-3</v>
      </c>
      <c r="H851" s="106">
        <f t="shared" si="1136"/>
        <v>18</v>
      </c>
      <c r="I851" s="106">
        <f t="shared" si="1137"/>
        <v>31</v>
      </c>
      <c r="J851" s="100">
        <f t="shared" si="1138"/>
        <v>1.0017788121561784</v>
      </c>
      <c r="K851" s="3">
        <v>1</v>
      </c>
      <c r="L851" s="100">
        <f t="shared" si="1103"/>
        <v>1.00177881</v>
      </c>
      <c r="M851" s="100">
        <f t="shared" si="1104"/>
        <v>1156.8423263899999</v>
      </c>
      <c r="N851" s="24">
        <f t="shared" si="1144"/>
        <v>0</v>
      </c>
      <c r="O851" s="99">
        <f t="shared" si="1139"/>
        <v>0</v>
      </c>
      <c r="P851" s="100">
        <f t="shared" si="1093"/>
        <v>0</v>
      </c>
      <c r="Q851" s="99">
        <f t="shared" si="1140"/>
        <v>0.14710000000000001</v>
      </c>
      <c r="R851" s="8">
        <f t="shared" si="1141"/>
        <v>1.0066625979999999</v>
      </c>
      <c r="S851" s="100">
        <f t="shared" si="1105"/>
        <v>7.7075753699999998</v>
      </c>
      <c r="T851" s="100">
        <f t="shared" si="1142"/>
        <v>0</v>
      </c>
      <c r="U851" s="109" t="str">
        <f t="shared" ref="U851" si="1153">U850</f>
        <v>J=</v>
      </c>
      <c r="V851" s="140">
        <f t="shared" si="1096"/>
        <v>45342</v>
      </c>
      <c r="W851" s="4"/>
      <c r="X851" s="4"/>
      <c r="Y851" s="4"/>
      <c r="Z851" s="16"/>
      <c r="AD851" s="5"/>
    </row>
    <row r="852" spans="1:135" x14ac:dyDescent="0.2">
      <c r="A852" s="103">
        <f t="shared" si="1135"/>
        <v>45330</v>
      </c>
      <c r="B852" s="100">
        <f t="shared" si="1099"/>
        <v>1165.0946262699999</v>
      </c>
      <c r="C852" s="3">
        <f t="shared" si="1146"/>
        <v>1154.78817764</v>
      </c>
      <c r="D852" s="104">
        <f t="shared" si="1100"/>
        <v>1084.9860000000001</v>
      </c>
      <c r="E852" s="137">
        <f>IF(DAY(A851)=$A$5,VLOOKUP(A851,[1]A!$E$15:$G$200,3),E851)</f>
        <v>1088.3119999999999</v>
      </c>
      <c r="F852" s="105">
        <f t="shared" si="1101"/>
        <v>45281</v>
      </c>
      <c r="G852" s="159">
        <f t="shared" si="1102"/>
        <v>3.065477342564682E-3</v>
      </c>
      <c r="H852" s="106">
        <f t="shared" si="1136"/>
        <v>19</v>
      </c>
      <c r="I852" s="106">
        <f t="shared" si="1137"/>
        <v>31</v>
      </c>
      <c r="J852" s="100">
        <f t="shared" si="1138"/>
        <v>1.0018777277785025</v>
      </c>
      <c r="K852" s="3">
        <v>1</v>
      </c>
      <c r="L852" s="100">
        <f t="shared" si="1103"/>
        <v>1.00187772</v>
      </c>
      <c r="M852" s="100">
        <f t="shared" si="1104"/>
        <v>1156.9565464899999</v>
      </c>
      <c r="N852" s="24">
        <f t="shared" si="1144"/>
        <v>0</v>
      </c>
      <c r="O852" s="99">
        <f t="shared" si="1139"/>
        <v>0</v>
      </c>
      <c r="P852" s="100">
        <f t="shared" si="1093"/>
        <v>0</v>
      </c>
      <c r="Q852" s="99">
        <f t="shared" si="1140"/>
        <v>0.14710000000000001</v>
      </c>
      <c r="R852" s="8">
        <f t="shared" si="1141"/>
        <v>1.007034041</v>
      </c>
      <c r="S852" s="100">
        <f t="shared" si="1105"/>
        <v>8.13807978</v>
      </c>
      <c r="T852" s="100">
        <f t="shared" si="1142"/>
        <v>0</v>
      </c>
      <c r="U852" s="109" t="str">
        <f t="shared" ref="U852" si="1154">U851</f>
        <v>J=</v>
      </c>
      <c r="V852" s="140">
        <f t="shared" si="1096"/>
        <v>45342</v>
      </c>
      <c r="W852" s="4"/>
      <c r="X852" s="4"/>
      <c r="Y852" s="4"/>
      <c r="Z852" s="16"/>
      <c r="AD852" s="5"/>
    </row>
    <row r="853" spans="1:135" x14ac:dyDescent="0.2">
      <c r="A853" s="103">
        <f t="shared" si="1135"/>
        <v>45331</v>
      </c>
      <c r="B853" s="100">
        <f t="shared" si="1099"/>
        <v>1165.6396174200001</v>
      </c>
      <c r="C853" s="3">
        <f t="shared" si="1146"/>
        <v>1154.78817764</v>
      </c>
      <c r="D853" s="104">
        <f t="shared" si="1100"/>
        <v>1084.9860000000001</v>
      </c>
      <c r="E853" s="137">
        <f>IF(DAY(A852)=$A$5,VLOOKUP(A852,[1]A!$E$15:$G$200,3),E852)</f>
        <v>1088.3119999999999</v>
      </c>
      <c r="F853" s="105">
        <f t="shared" si="1101"/>
        <v>45281</v>
      </c>
      <c r="G853" s="159">
        <f t="shared" si="1102"/>
        <v>3.065477342564682E-3</v>
      </c>
      <c r="H853" s="106">
        <f t="shared" si="1136"/>
        <v>20</v>
      </c>
      <c r="I853" s="106">
        <f t="shared" si="1137"/>
        <v>31</v>
      </c>
      <c r="J853" s="100">
        <f t="shared" si="1138"/>
        <v>1.0019766531677532</v>
      </c>
      <c r="K853" s="3">
        <v>1</v>
      </c>
      <c r="L853" s="100">
        <f t="shared" si="1103"/>
        <v>1.00197665</v>
      </c>
      <c r="M853" s="100">
        <f t="shared" si="1104"/>
        <v>1157.0707896900001</v>
      </c>
      <c r="N853" s="24">
        <f t="shared" si="1144"/>
        <v>0</v>
      </c>
      <c r="O853" s="99">
        <f t="shared" si="1139"/>
        <v>0</v>
      </c>
      <c r="P853" s="100">
        <f t="shared" si="1093"/>
        <v>0</v>
      </c>
      <c r="Q853" s="99">
        <f t="shared" si="1140"/>
        <v>0.14710000000000001</v>
      </c>
      <c r="R853" s="8">
        <f t="shared" si="1141"/>
        <v>1.007405621</v>
      </c>
      <c r="S853" s="100">
        <f t="shared" si="1105"/>
        <v>8.5688277300000006</v>
      </c>
      <c r="T853" s="100">
        <f t="shared" si="1142"/>
        <v>0</v>
      </c>
      <c r="U853" s="109" t="str">
        <f t="shared" ref="U853" si="1155">U852</f>
        <v>J=</v>
      </c>
      <c r="V853" s="140">
        <f t="shared" si="1096"/>
        <v>45342</v>
      </c>
      <c r="W853" s="4"/>
      <c r="X853" s="4"/>
      <c r="Y853" s="4"/>
      <c r="Z853" s="16"/>
      <c r="AD853" s="5"/>
    </row>
    <row r="854" spans="1:135" x14ac:dyDescent="0.2">
      <c r="A854" s="103">
        <f t="shared" si="1135"/>
        <v>45332</v>
      </c>
      <c r="B854" s="100">
        <f t="shared" si="1099"/>
        <v>1166.1848531600001</v>
      </c>
      <c r="C854" s="3">
        <f t="shared" si="1146"/>
        <v>1154.78817764</v>
      </c>
      <c r="D854" s="104">
        <f t="shared" si="1100"/>
        <v>1084.9860000000001</v>
      </c>
      <c r="E854" s="137">
        <f>IF(DAY(A853)=$A$5,VLOOKUP(A853,[1]A!$E$15:$G$200,3),E853)</f>
        <v>1088.3119999999999</v>
      </c>
      <c r="F854" s="105">
        <f t="shared" si="1101"/>
        <v>45281</v>
      </c>
      <c r="G854" s="159">
        <f t="shared" si="1102"/>
        <v>3.065477342564682E-3</v>
      </c>
      <c r="H854" s="106">
        <f t="shared" si="1136"/>
        <v>21</v>
      </c>
      <c r="I854" s="106">
        <f t="shared" si="1137"/>
        <v>31</v>
      </c>
      <c r="J854" s="100">
        <f t="shared" si="1138"/>
        <v>1.0020755883248953</v>
      </c>
      <c r="K854" s="3">
        <v>1</v>
      </c>
      <c r="L854" s="100">
        <f t="shared" si="1103"/>
        <v>1.0020755800000001</v>
      </c>
      <c r="M854" s="100">
        <f t="shared" si="1104"/>
        <v>1157.1850328800001</v>
      </c>
      <c r="N854" s="24">
        <f t="shared" si="1144"/>
        <v>0</v>
      </c>
      <c r="O854" s="99">
        <f t="shared" si="1139"/>
        <v>0</v>
      </c>
      <c r="P854" s="100">
        <f t="shared" si="1093"/>
        <v>0</v>
      </c>
      <c r="Q854" s="99">
        <f t="shared" si="1140"/>
        <v>0.14710000000000001</v>
      </c>
      <c r="R854" s="8">
        <f t="shared" si="1141"/>
        <v>1.007777339</v>
      </c>
      <c r="S854" s="100">
        <f t="shared" si="1105"/>
        <v>8.9998202799999998</v>
      </c>
      <c r="T854" s="100">
        <f t="shared" si="1142"/>
        <v>0</v>
      </c>
      <c r="U854" s="109" t="str">
        <f t="shared" ref="U854" si="1156">U853</f>
        <v>J=</v>
      </c>
      <c r="V854" s="140">
        <f t="shared" si="1096"/>
        <v>45342</v>
      </c>
      <c r="W854" s="4"/>
      <c r="X854" s="4"/>
      <c r="Y854" s="4"/>
      <c r="Z854" s="16"/>
      <c r="AD854" s="5"/>
    </row>
    <row r="855" spans="1:135" x14ac:dyDescent="0.2">
      <c r="A855" s="103">
        <f t="shared" si="1135"/>
        <v>45333</v>
      </c>
      <c r="B855" s="100">
        <f t="shared" si="1099"/>
        <v>1166.7303545100001</v>
      </c>
      <c r="C855" s="3">
        <f t="shared" si="1146"/>
        <v>1154.78817764</v>
      </c>
      <c r="D855" s="104">
        <f t="shared" si="1100"/>
        <v>1084.9860000000001</v>
      </c>
      <c r="E855" s="137">
        <f>IF(DAY(A854)=$A$5,VLOOKUP(A854,[1]A!$E$15:$G$200,3),E854)</f>
        <v>1088.3119999999999</v>
      </c>
      <c r="F855" s="105">
        <f t="shared" si="1101"/>
        <v>45281</v>
      </c>
      <c r="G855" s="159">
        <f t="shared" si="1102"/>
        <v>3.065477342564682E-3</v>
      </c>
      <c r="H855" s="106">
        <f t="shared" si="1136"/>
        <v>22</v>
      </c>
      <c r="I855" s="106">
        <f t="shared" si="1137"/>
        <v>31</v>
      </c>
      <c r="J855" s="100">
        <f t="shared" si="1138"/>
        <v>1.0021745332508931</v>
      </c>
      <c r="K855" s="3">
        <v>1</v>
      </c>
      <c r="L855" s="100">
        <f t="shared" si="1103"/>
        <v>1.00217453</v>
      </c>
      <c r="M855" s="100">
        <f t="shared" si="1104"/>
        <v>1157.29929917</v>
      </c>
      <c r="N855" s="24">
        <f t="shared" si="1144"/>
        <v>0</v>
      </c>
      <c r="O855" s="99">
        <f t="shared" si="1139"/>
        <v>0</v>
      </c>
      <c r="P855" s="100">
        <f t="shared" si="1093"/>
        <v>0</v>
      </c>
      <c r="Q855" s="99">
        <f t="shared" si="1140"/>
        <v>0.14710000000000001</v>
      </c>
      <c r="R855" s="8">
        <f t="shared" si="1141"/>
        <v>1.0081491929999999</v>
      </c>
      <c r="S855" s="100">
        <f t="shared" si="1105"/>
        <v>9.4310553400000003</v>
      </c>
      <c r="T855" s="100">
        <f t="shared" si="1142"/>
        <v>0</v>
      </c>
      <c r="U855" s="109" t="str">
        <f t="shared" ref="U855" si="1157">U854</f>
        <v>J=</v>
      </c>
      <c r="V855" s="140">
        <f t="shared" si="1096"/>
        <v>45342</v>
      </c>
      <c r="W855" s="4"/>
      <c r="X855" s="4"/>
      <c r="Y855" s="4"/>
      <c r="Z855" s="16"/>
      <c r="AD855" s="5"/>
    </row>
    <row r="856" spans="1:135" x14ac:dyDescent="0.2">
      <c r="A856" s="103">
        <f t="shared" si="1135"/>
        <v>45334</v>
      </c>
      <c r="B856" s="100">
        <f t="shared" si="1099"/>
        <v>1167.2761005699999</v>
      </c>
      <c r="C856" s="3">
        <f t="shared" si="1146"/>
        <v>1154.78817764</v>
      </c>
      <c r="D856" s="104">
        <f t="shared" si="1100"/>
        <v>1084.9860000000001</v>
      </c>
      <c r="E856" s="137">
        <f>IF(DAY(A855)=$A$5,VLOOKUP(A855,[1]A!$E$15:$G$200,3),E855)</f>
        <v>1088.3119999999999</v>
      </c>
      <c r="F856" s="105">
        <f t="shared" si="1101"/>
        <v>45281</v>
      </c>
      <c r="G856" s="159">
        <f t="shared" si="1102"/>
        <v>3.065477342564682E-3</v>
      </c>
      <c r="H856" s="106">
        <f t="shared" si="1136"/>
        <v>23</v>
      </c>
      <c r="I856" s="106">
        <f t="shared" si="1137"/>
        <v>31</v>
      </c>
      <c r="J856" s="100">
        <f t="shared" si="1138"/>
        <v>1.002273487946711</v>
      </c>
      <c r="K856" s="3">
        <v>1</v>
      </c>
      <c r="L856" s="100">
        <f t="shared" si="1103"/>
        <v>1.0022734799999999</v>
      </c>
      <c r="M856" s="100">
        <f t="shared" si="1104"/>
        <v>1157.41356546</v>
      </c>
      <c r="N856" s="24">
        <f t="shared" si="1144"/>
        <v>0</v>
      </c>
      <c r="O856" s="99">
        <f t="shared" si="1139"/>
        <v>0</v>
      </c>
      <c r="P856" s="100">
        <f t="shared" si="1093"/>
        <v>0</v>
      </c>
      <c r="Q856" s="99">
        <f t="shared" si="1140"/>
        <v>0.14710000000000001</v>
      </c>
      <c r="R856" s="8">
        <f t="shared" si="1141"/>
        <v>1.008521185</v>
      </c>
      <c r="S856" s="100">
        <f t="shared" si="1105"/>
        <v>9.8625351099999996</v>
      </c>
      <c r="T856" s="100">
        <f t="shared" si="1142"/>
        <v>0</v>
      </c>
      <c r="U856" s="109" t="str">
        <f t="shared" ref="U856" si="1158">U855</f>
        <v>J=</v>
      </c>
      <c r="V856" s="140">
        <f t="shared" si="1096"/>
        <v>45342</v>
      </c>
      <c r="W856" s="4"/>
      <c r="X856" s="4"/>
      <c r="Y856" s="4"/>
      <c r="Z856" s="16"/>
      <c r="AD856" s="5"/>
    </row>
    <row r="857" spans="1:135" x14ac:dyDescent="0.2">
      <c r="A857" s="103">
        <f t="shared" si="1135"/>
        <v>45335</v>
      </c>
      <c r="B857" s="100">
        <f t="shared" si="1099"/>
        <v>1167.8221135200001</v>
      </c>
      <c r="C857" s="3">
        <f t="shared" si="1146"/>
        <v>1154.78817764</v>
      </c>
      <c r="D857" s="104">
        <f t="shared" si="1100"/>
        <v>1084.9860000000001</v>
      </c>
      <c r="E857" s="137">
        <f>IF(DAY(A856)=$A$5,VLOOKUP(A856,[1]A!$E$15:$G$200,3),E856)</f>
        <v>1088.3119999999999</v>
      </c>
      <c r="F857" s="105">
        <f t="shared" si="1101"/>
        <v>45281</v>
      </c>
      <c r="G857" s="159">
        <f t="shared" si="1102"/>
        <v>3.065477342564682E-3</v>
      </c>
      <c r="H857" s="106">
        <f t="shared" si="1136"/>
        <v>24</v>
      </c>
      <c r="I857" s="106">
        <f t="shared" si="1137"/>
        <v>31</v>
      </c>
      <c r="J857" s="100">
        <f t="shared" si="1138"/>
        <v>1.002372452413314</v>
      </c>
      <c r="K857" s="3">
        <v>1</v>
      </c>
      <c r="L857" s="100">
        <f t="shared" si="1103"/>
        <v>1.00237245</v>
      </c>
      <c r="M857" s="100">
        <f t="shared" si="1104"/>
        <v>1157.52785485</v>
      </c>
      <c r="N857" s="24">
        <f t="shared" si="1144"/>
        <v>0</v>
      </c>
      <c r="O857" s="99">
        <f t="shared" si="1139"/>
        <v>0</v>
      </c>
      <c r="P857" s="100">
        <f t="shared" si="1093"/>
        <v>0</v>
      </c>
      <c r="Q857" s="99">
        <f t="shared" si="1140"/>
        <v>0.14710000000000001</v>
      </c>
      <c r="R857" s="8">
        <f t="shared" si="1141"/>
        <v>1.008893314</v>
      </c>
      <c r="S857" s="100">
        <f t="shared" si="1105"/>
        <v>10.29425867</v>
      </c>
      <c r="T857" s="100">
        <f t="shared" si="1142"/>
        <v>0</v>
      </c>
      <c r="U857" s="109" t="str">
        <f t="shared" ref="U857" si="1159">U856</f>
        <v>J=</v>
      </c>
      <c r="V857" s="140">
        <f t="shared" si="1096"/>
        <v>45342</v>
      </c>
      <c r="W857" s="4"/>
      <c r="X857" s="4"/>
      <c r="Y857" s="4"/>
      <c r="Z857" s="16"/>
      <c r="AD857" s="5"/>
    </row>
    <row r="858" spans="1:135" x14ac:dyDescent="0.2">
      <c r="A858" s="103">
        <f t="shared" si="1135"/>
        <v>45336</v>
      </c>
      <c r="B858" s="100">
        <f t="shared" si="1099"/>
        <v>1168.36837012</v>
      </c>
      <c r="C858" s="3">
        <f t="shared" si="1146"/>
        <v>1154.78817764</v>
      </c>
      <c r="D858" s="104">
        <f t="shared" si="1100"/>
        <v>1084.9860000000001</v>
      </c>
      <c r="E858" s="137">
        <f>IF(DAY(A857)=$A$5,VLOOKUP(A857,[1]A!$E$15:$G$200,3),E857)</f>
        <v>1088.3119999999999</v>
      </c>
      <c r="F858" s="105">
        <f t="shared" si="1101"/>
        <v>45281</v>
      </c>
      <c r="G858" s="159">
        <f t="shared" si="1102"/>
        <v>3.065477342564682E-3</v>
      </c>
      <c r="H858" s="106">
        <f t="shared" si="1136"/>
        <v>25</v>
      </c>
      <c r="I858" s="106">
        <f t="shared" si="1137"/>
        <v>31</v>
      </c>
      <c r="J858" s="100">
        <f t="shared" si="1138"/>
        <v>1.0024714266516666</v>
      </c>
      <c r="K858" s="3">
        <v>1</v>
      </c>
      <c r="L858" s="100">
        <f t="shared" si="1103"/>
        <v>1.00247142</v>
      </c>
      <c r="M858" s="100">
        <f t="shared" si="1104"/>
        <v>1157.64214423</v>
      </c>
      <c r="N858" s="24">
        <f t="shared" si="1144"/>
        <v>0</v>
      </c>
      <c r="O858" s="99">
        <f t="shared" si="1139"/>
        <v>0</v>
      </c>
      <c r="P858" s="100">
        <f t="shared" si="1093"/>
        <v>0</v>
      </c>
      <c r="Q858" s="99">
        <f t="shared" si="1140"/>
        <v>0.14710000000000001</v>
      </c>
      <c r="R858" s="8">
        <f t="shared" si="1141"/>
        <v>1.0092655800000001</v>
      </c>
      <c r="S858" s="100">
        <f t="shared" si="1105"/>
        <v>10.72622589</v>
      </c>
      <c r="T858" s="100">
        <f t="shared" si="1142"/>
        <v>0</v>
      </c>
      <c r="U858" s="109" t="str">
        <f t="shared" ref="U858" si="1160">U857</f>
        <v>J=</v>
      </c>
      <c r="V858" s="140">
        <f t="shared" si="1096"/>
        <v>45342</v>
      </c>
      <c r="W858" s="4"/>
      <c r="X858" s="4"/>
      <c r="Y858" s="4"/>
      <c r="Z858" s="16"/>
      <c r="AD858" s="5"/>
    </row>
    <row r="859" spans="1:135" x14ac:dyDescent="0.2">
      <c r="A859" s="103">
        <f t="shared" si="1135"/>
        <v>45337</v>
      </c>
      <c r="B859" s="100">
        <f t="shared" si="1099"/>
        <v>1168.9148949100002</v>
      </c>
      <c r="C859" s="3">
        <f t="shared" si="1146"/>
        <v>1154.78817764</v>
      </c>
      <c r="D859" s="104">
        <f t="shared" si="1100"/>
        <v>1084.9860000000001</v>
      </c>
      <c r="E859" s="137">
        <f>IF(DAY(A858)=$A$5,VLOOKUP(A858,[1]A!$E$15:$G$200,3),E858)</f>
        <v>1088.3119999999999</v>
      </c>
      <c r="F859" s="105">
        <f t="shared" si="1101"/>
        <v>45281</v>
      </c>
      <c r="G859" s="159">
        <f t="shared" si="1102"/>
        <v>3.065477342564682E-3</v>
      </c>
      <c r="H859" s="106">
        <f t="shared" si="1136"/>
        <v>26</v>
      </c>
      <c r="I859" s="106">
        <f t="shared" si="1137"/>
        <v>31</v>
      </c>
      <c r="J859" s="100">
        <f t="shared" si="1138"/>
        <v>1.0025704106627338</v>
      </c>
      <c r="K859" s="3">
        <v>1</v>
      </c>
      <c r="L859" s="100">
        <f t="shared" si="1103"/>
        <v>1.0025704099999999</v>
      </c>
      <c r="M859" s="100">
        <f t="shared" si="1104"/>
        <v>1157.7564567100001</v>
      </c>
      <c r="N859" s="24">
        <f t="shared" si="1144"/>
        <v>0</v>
      </c>
      <c r="O859" s="99">
        <f t="shared" si="1139"/>
        <v>0</v>
      </c>
      <c r="P859" s="100">
        <f t="shared" si="1093"/>
        <v>0</v>
      </c>
      <c r="Q859" s="99">
        <f t="shared" si="1140"/>
        <v>0.14710000000000001</v>
      </c>
      <c r="R859" s="8">
        <f t="shared" si="1141"/>
        <v>1.009637984</v>
      </c>
      <c r="S859" s="100">
        <f t="shared" si="1105"/>
        <v>11.158438200000001</v>
      </c>
      <c r="T859" s="100">
        <f t="shared" si="1142"/>
        <v>0</v>
      </c>
      <c r="U859" s="109" t="str">
        <f t="shared" ref="U859" si="1161">U858</f>
        <v>J=</v>
      </c>
      <c r="V859" s="140">
        <f t="shared" si="1096"/>
        <v>45342</v>
      </c>
      <c r="W859" s="4"/>
      <c r="X859" s="4"/>
      <c r="Y859" s="4"/>
      <c r="Z859" s="16"/>
      <c r="AD859" s="5"/>
    </row>
    <row r="860" spans="1:135" x14ac:dyDescent="0.2">
      <c r="A860" s="103">
        <f t="shared" si="1135"/>
        <v>45338</v>
      </c>
      <c r="B860" s="100">
        <f t="shared" si="1099"/>
        <v>1169.46166348</v>
      </c>
      <c r="C860" s="3">
        <f t="shared" si="1146"/>
        <v>1154.78817764</v>
      </c>
      <c r="D860" s="104">
        <f t="shared" si="1100"/>
        <v>1084.9860000000001</v>
      </c>
      <c r="E860" s="137">
        <f>IF(DAY(A859)=$A$5,VLOOKUP(A859,[1]A!$E$15:$G$200,3),E859)</f>
        <v>1088.3119999999999</v>
      </c>
      <c r="F860" s="105">
        <f t="shared" si="1101"/>
        <v>45281</v>
      </c>
      <c r="G860" s="159">
        <f t="shared" si="1102"/>
        <v>3.065477342564682E-3</v>
      </c>
      <c r="H860" s="106">
        <f t="shared" si="1136"/>
        <v>27</v>
      </c>
      <c r="I860" s="106">
        <f t="shared" si="1137"/>
        <v>31</v>
      </c>
      <c r="J860" s="100">
        <f t="shared" si="1138"/>
        <v>1.0026694044474804</v>
      </c>
      <c r="K860" s="3">
        <v>1</v>
      </c>
      <c r="L860" s="100">
        <f t="shared" si="1103"/>
        <v>1.0026694</v>
      </c>
      <c r="M860" s="100">
        <f t="shared" si="1104"/>
        <v>1157.8707692</v>
      </c>
      <c r="N860" s="24">
        <f t="shared" si="1144"/>
        <v>0</v>
      </c>
      <c r="O860" s="99">
        <f t="shared" si="1139"/>
        <v>0</v>
      </c>
      <c r="P860" s="100">
        <f t="shared" si="1093"/>
        <v>0</v>
      </c>
      <c r="Q860" s="99">
        <f t="shared" si="1140"/>
        <v>0.14710000000000001</v>
      </c>
      <c r="R860" s="8">
        <f t="shared" si="1141"/>
        <v>1.010010525</v>
      </c>
      <c r="S860" s="100">
        <f t="shared" si="1105"/>
        <v>11.590894280000001</v>
      </c>
      <c r="T860" s="100">
        <f t="shared" si="1142"/>
        <v>0</v>
      </c>
      <c r="U860" s="109" t="str">
        <f t="shared" ref="U860" si="1162">U859</f>
        <v>J=</v>
      </c>
      <c r="V860" s="140">
        <f t="shared" si="1096"/>
        <v>45342</v>
      </c>
      <c r="W860" s="4"/>
      <c r="X860" s="4"/>
      <c r="Y860" s="4"/>
      <c r="Z860" s="16"/>
      <c r="AD860" s="5"/>
    </row>
    <row r="861" spans="1:135" x14ac:dyDescent="0.2">
      <c r="A861" s="103">
        <f t="shared" si="1135"/>
        <v>45339</v>
      </c>
      <c r="B861" s="100">
        <f t="shared" si="1099"/>
        <v>1170.00868752</v>
      </c>
      <c r="C861" s="3">
        <f t="shared" si="1146"/>
        <v>1154.78817764</v>
      </c>
      <c r="D861" s="104">
        <f t="shared" si="1100"/>
        <v>1084.9860000000001</v>
      </c>
      <c r="E861" s="137">
        <f>IF(DAY(A860)=$A$5,VLOOKUP(A860,[1]A!$E$15:$G$200,3),E860)</f>
        <v>1088.3119999999999</v>
      </c>
      <c r="F861" s="105">
        <f t="shared" si="1101"/>
        <v>45281</v>
      </c>
      <c r="G861" s="159">
        <f t="shared" si="1102"/>
        <v>3.065477342564682E-3</v>
      </c>
      <c r="H861" s="106">
        <f t="shared" si="1136"/>
        <v>28</v>
      </c>
      <c r="I861" s="106">
        <f t="shared" si="1137"/>
        <v>31</v>
      </c>
      <c r="J861" s="100">
        <f t="shared" si="1138"/>
        <v>1.0027684080068715</v>
      </c>
      <c r="K861" s="3">
        <v>1</v>
      </c>
      <c r="L861" s="100">
        <f t="shared" si="1103"/>
        <v>1.0027683999999999</v>
      </c>
      <c r="M861" s="100">
        <f t="shared" si="1104"/>
        <v>1157.9850932300001</v>
      </c>
      <c r="N861" s="24">
        <f t="shared" si="1144"/>
        <v>0</v>
      </c>
      <c r="O861" s="99">
        <f t="shared" si="1139"/>
        <v>0</v>
      </c>
      <c r="P861" s="100">
        <f t="shared" si="1093"/>
        <v>0</v>
      </c>
      <c r="Q861" s="99">
        <f t="shared" si="1140"/>
        <v>0.14710000000000001</v>
      </c>
      <c r="R861" s="8">
        <f t="shared" si="1141"/>
        <v>1.010383203</v>
      </c>
      <c r="S861" s="100">
        <f t="shared" si="1105"/>
        <v>12.02359429</v>
      </c>
      <c r="T861" s="100">
        <f t="shared" si="1142"/>
        <v>0</v>
      </c>
      <c r="U861" s="109" t="str">
        <f t="shared" ref="U861" si="1163">U860</f>
        <v>J=</v>
      </c>
      <c r="V861" s="140">
        <f t="shared" si="1096"/>
        <v>45342</v>
      </c>
      <c r="W861" s="4"/>
      <c r="X861" s="4"/>
      <c r="Y861" s="4"/>
      <c r="Z861" s="16"/>
      <c r="AD861" s="5"/>
    </row>
    <row r="862" spans="1:135" ht="15" x14ac:dyDescent="0.2">
      <c r="A862" s="103">
        <f t="shared" si="1135"/>
        <v>45340</v>
      </c>
      <c r="B862" s="100">
        <f t="shared" si="1099"/>
        <v>1170.5559799299999</v>
      </c>
      <c r="C862" s="3">
        <f t="shared" si="1146"/>
        <v>1154.78817764</v>
      </c>
      <c r="D862" s="104">
        <f t="shared" si="1100"/>
        <v>1084.9860000000001</v>
      </c>
      <c r="E862" s="137">
        <f>IF(DAY(A861)=$A$5,VLOOKUP(A861,[1]A!$E$15:$G$200,3),E861)</f>
        <v>1088.3119999999999</v>
      </c>
      <c r="F862" s="105">
        <f t="shared" si="1101"/>
        <v>45281</v>
      </c>
      <c r="G862" s="159">
        <f t="shared" si="1102"/>
        <v>3.065477342564682E-3</v>
      </c>
      <c r="H862" s="106">
        <f t="shared" si="1136"/>
        <v>29</v>
      </c>
      <c r="I862" s="106">
        <f t="shared" si="1137"/>
        <v>31</v>
      </c>
      <c r="J862" s="100">
        <f t="shared" si="1138"/>
        <v>1.0028674213418725</v>
      </c>
      <c r="K862" s="3">
        <v>1</v>
      </c>
      <c r="L862" s="100">
        <f t="shared" si="1103"/>
        <v>1.0028674200000001</v>
      </c>
      <c r="M862" s="100">
        <f t="shared" si="1104"/>
        <v>1158.0994403499999</v>
      </c>
      <c r="N862" s="24">
        <f t="shared" si="1144"/>
        <v>0</v>
      </c>
      <c r="O862" s="99">
        <f t="shared" si="1139"/>
        <v>0</v>
      </c>
      <c r="P862" s="100">
        <f t="shared" si="1093"/>
        <v>0</v>
      </c>
      <c r="Q862" s="99">
        <f t="shared" si="1140"/>
        <v>0.14710000000000001</v>
      </c>
      <c r="R862" s="8">
        <f t="shared" si="1141"/>
        <v>1.010756019</v>
      </c>
      <c r="S862" s="100">
        <f t="shared" si="1105"/>
        <v>12.456539579999999</v>
      </c>
      <c r="T862" s="100">
        <f t="shared" si="1142"/>
        <v>0</v>
      </c>
      <c r="U862" s="109" t="str">
        <f t="shared" ref="U862" si="1164">U861</f>
        <v>J=</v>
      </c>
      <c r="V862" s="140">
        <f t="shared" si="1096"/>
        <v>45342</v>
      </c>
      <c r="W862" s="163" t="s">
        <v>86</v>
      </c>
      <c r="X862" s="4"/>
      <c r="Y862" s="4"/>
      <c r="Z862" s="18"/>
      <c r="AA862" s="14"/>
      <c r="AB862" s="14"/>
      <c r="AC862" s="14"/>
      <c r="AD862" s="15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  <c r="DT862" s="14"/>
      <c r="DU862" s="14"/>
      <c r="DV862" s="14"/>
      <c r="DW862" s="14"/>
      <c r="DX862" s="14"/>
      <c r="DY862" s="14"/>
      <c r="DZ862" s="14"/>
      <c r="EA862" s="14"/>
      <c r="EB862" s="14"/>
      <c r="EC862" s="14"/>
      <c r="ED862" s="14"/>
      <c r="EE862" s="14"/>
    </row>
    <row r="863" spans="1:135" ht="15" x14ac:dyDescent="0.2">
      <c r="A863" s="103">
        <f t="shared" si="1135"/>
        <v>45341</v>
      </c>
      <c r="B863" s="100">
        <f t="shared" si="1099"/>
        <v>1171.1035174400001</v>
      </c>
      <c r="C863" s="3">
        <f t="shared" si="1146"/>
        <v>1154.78817764</v>
      </c>
      <c r="D863" s="104">
        <f t="shared" si="1100"/>
        <v>1084.9860000000001</v>
      </c>
      <c r="E863" s="137">
        <f>IF(DAY(A862)=$A$5,VLOOKUP(A862,[1]A!$E$15:$G$200,3),E862)</f>
        <v>1088.3119999999999</v>
      </c>
      <c r="F863" s="105">
        <f t="shared" si="1101"/>
        <v>45281</v>
      </c>
      <c r="G863" s="159">
        <f t="shared" si="1102"/>
        <v>3.065477342564682E-3</v>
      </c>
      <c r="H863" s="106">
        <f t="shared" si="1136"/>
        <v>30</v>
      </c>
      <c r="I863" s="106">
        <f t="shared" si="1137"/>
        <v>31</v>
      </c>
      <c r="J863" s="100">
        <f t="shared" si="1138"/>
        <v>1.0029664444534485</v>
      </c>
      <c r="K863" s="3">
        <v>1</v>
      </c>
      <c r="L863" s="100">
        <f t="shared" si="1103"/>
        <v>1.00296644</v>
      </c>
      <c r="M863" s="100">
        <f t="shared" si="1104"/>
        <v>1158.2137874800001</v>
      </c>
      <c r="N863" s="24">
        <f t="shared" si="1144"/>
        <v>0</v>
      </c>
      <c r="O863" s="99">
        <f t="shared" si="1139"/>
        <v>0</v>
      </c>
      <c r="P863" s="100">
        <f t="shared" si="1093"/>
        <v>0</v>
      </c>
      <c r="Q863" s="99">
        <f t="shared" si="1140"/>
        <v>0.14710000000000001</v>
      </c>
      <c r="R863" s="8">
        <f t="shared" si="1141"/>
        <v>1.0111289729999999</v>
      </c>
      <c r="S863" s="100">
        <f t="shared" si="1105"/>
        <v>12.88972996</v>
      </c>
      <c r="T863" s="100">
        <f t="shared" si="1142"/>
        <v>0</v>
      </c>
      <c r="U863" s="109" t="str">
        <f t="shared" ref="U863" si="1165">U862</f>
        <v>J=</v>
      </c>
      <c r="V863" s="140">
        <f t="shared" si="1096"/>
        <v>45342</v>
      </c>
      <c r="W863" s="163" t="s">
        <v>85</v>
      </c>
      <c r="X863" s="4"/>
      <c r="Y863" s="4"/>
      <c r="Z863" s="16"/>
      <c r="AD863" s="5"/>
    </row>
    <row r="864" spans="1:135" ht="15" x14ac:dyDescent="0.2">
      <c r="A864" s="103">
        <f t="shared" si="1135"/>
        <v>45342</v>
      </c>
      <c r="B864" s="100">
        <f t="shared" si="1099"/>
        <v>1171.65131062</v>
      </c>
      <c r="C864" s="3">
        <f t="shared" si="1146"/>
        <v>1154.78817764</v>
      </c>
      <c r="D864" s="104">
        <f t="shared" si="1100"/>
        <v>1084.9860000000001</v>
      </c>
      <c r="E864" s="137">
        <f>IF(DAY(A863)=$A$5,VLOOKUP(A863,[1]A!$E$15:$G$200,3),E863)</f>
        <v>1088.3119999999999</v>
      </c>
      <c r="F864" s="105">
        <f t="shared" si="1101"/>
        <v>45281</v>
      </c>
      <c r="G864" s="159">
        <f t="shared" si="1102"/>
        <v>3.065477342564682E-3</v>
      </c>
      <c r="H864" s="106">
        <f t="shared" si="1136"/>
        <v>31</v>
      </c>
      <c r="I864" s="106">
        <f t="shared" si="1137"/>
        <v>31</v>
      </c>
      <c r="J864" s="100">
        <f t="shared" si="1138"/>
        <v>1.0030654773425647</v>
      </c>
      <c r="K864" s="3">
        <v>1</v>
      </c>
      <c r="L864" s="100">
        <f t="shared" si="1103"/>
        <v>1.0030654699999999</v>
      </c>
      <c r="M864" s="100">
        <f t="shared" si="1104"/>
        <v>1158.3281461500001</v>
      </c>
      <c r="N864" s="24">
        <f t="shared" si="1144"/>
        <v>29</v>
      </c>
      <c r="O864" s="99">
        <f t="shared" si="1139"/>
        <v>0</v>
      </c>
      <c r="P864" s="100">
        <f t="shared" si="1093"/>
        <v>0</v>
      </c>
      <c r="Q864" s="99">
        <f t="shared" si="1140"/>
        <v>0.14710000000000001</v>
      </c>
      <c r="R864" s="8">
        <f t="shared" si="1141"/>
        <v>1.0115020640000001</v>
      </c>
      <c r="S864" s="100">
        <f t="shared" si="1105"/>
        <v>13.32316447</v>
      </c>
      <c r="T864" s="100">
        <f t="shared" si="1142"/>
        <v>13.32316447</v>
      </c>
      <c r="U864" s="109" t="str">
        <f t="shared" ref="U864" si="1166">U863</f>
        <v>J=</v>
      </c>
      <c r="V864" s="140">
        <f t="shared" si="1096"/>
        <v>45342</v>
      </c>
      <c r="W864" s="161">
        <v>2.30253489</v>
      </c>
      <c r="X864" s="4"/>
      <c r="Y864" s="4"/>
      <c r="Z864" s="16"/>
      <c r="AD864" s="5"/>
    </row>
    <row r="865" spans="1:30" ht="18.75" x14ac:dyDescent="0.2">
      <c r="A865" s="103">
        <f t="shared" si="1135"/>
        <v>45343</v>
      </c>
      <c r="B865" s="100">
        <f t="shared" si="1099"/>
        <v>1161.1964115000001</v>
      </c>
      <c r="C865" s="164">
        <f>IF(N864&gt;0,(M864-P864+W864),C864)</f>
        <v>1160.6306810400001</v>
      </c>
      <c r="D865" s="104">
        <f t="shared" si="1100"/>
        <v>1088.3119999999999</v>
      </c>
      <c r="E865" s="137">
        <f>IF(DAY(A864)=$A$5,VLOOKUP(A864,[1]A!$E$15:$G$200,3),E864)</f>
        <v>1091.25</v>
      </c>
      <c r="F865" s="105">
        <f t="shared" si="1101"/>
        <v>45312</v>
      </c>
      <c r="G865" s="159">
        <f t="shared" si="1102"/>
        <v>2.6995934989231252E-3</v>
      </c>
      <c r="H865" s="106">
        <f t="shared" si="1136"/>
        <v>1</v>
      </c>
      <c r="I865" s="106">
        <f t="shared" si="1137"/>
        <v>29</v>
      </c>
      <c r="J865" s="100">
        <f t="shared" si="1138"/>
        <v>1.0000929683261552</v>
      </c>
      <c r="K865" s="3">
        <v>1</v>
      </c>
      <c r="L865" s="100">
        <f t="shared" si="1103"/>
        <v>1.0000929599999999</v>
      </c>
      <c r="M865" s="100">
        <f t="shared" si="1104"/>
        <v>1160.7385732600001</v>
      </c>
      <c r="N865" s="24">
        <f t="shared" si="1144"/>
        <v>0</v>
      </c>
      <c r="O865" s="99">
        <f t="shared" si="1139"/>
        <v>0</v>
      </c>
      <c r="P865" s="100">
        <f t="shared" si="1093"/>
        <v>0</v>
      </c>
      <c r="Q865" s="99">
        <f t="shared" si="1140"/>
        <v>0.14710000000000001</v>
      </c>
      <c r="R865" s="8">
        <f t="shared" si="1141"/>
        <v>1.000394437</v>
      </c>
      <c r="S865" s="100">
        <f t="shared" si="1105"/>
        <v>0.45783824000000001</v>
      </c>
      <c r="T865" s="100">
        <f t="shared" si="1142"/>
        <v>0</v>
      </c>
      <c r="U865" s="109" t="str">
        <f t="shared" ref="U865" si="1167">U864</f>
        <v>J=</v>
      </c>
      <c r="V865" s="140">
        <f t="shared" si="1096"/>
        <v>45371</v>
      </c>
      <c r="W865" s="4"/>
      <c r="X865" s="4"/>
      <c r="Y865" s="4"/>
      <c r="Z865" s="16"/>
      <c r="AD865" s="5"/>
    </row>
    <row r="866" spans="1:30" x14ac:dyDescent="0.2">
      <c r="A866" s="103">
        <f t="shared" si="1135"/>
        <v>45344</v>
      </c>
      <c r="B866" s="100">
        <f t="shared" si="1099"/>
        <v>1161.7624314</v>
      </c>
      <c r="C866" s="3">
        <f t="shared" si="1146"/>
        <v>1160.6306810400001</v>
      </c>
      <c r="D866" s="104">
        <f t="shared" si="1100"/>
        <v>1088.3119999999999</v>
      </c>
      <c r="E866" s="137">
        <f>IF(DAY(A865)=$A$5,VLOOKUP(A865,[1]A!$E$15:$G$200,3),E865)</f>
        <v>1091.25</v>
      </c>
      <c r="F866" s="105">
        <f t="shared" si="1101"/>
        <v>45312</v>
      </c>
      <c r="G866" s="159">
        <f t="shared" si="1102"/>
        <v>2.6995934989231252E-3</v>
      </c>
      <c r="H866" s="106">
        <f t="shared" si="1136"/>
        <v>2</v>
      </c>
      <c r="I866" s="106">
        <f t="shared" si="1137"/>
        <v>29</v>
      </c>
      <c r="J866" s="100">
        <f t="shared" si="1138"/>
        <v>1.0001859452954203</v>
      </c>
      <c r="K866" s="3">
        <v>1</v>
      </c>
      <c r="L866" s="100">
        <f t="shared" si="1103"/>
        <v>1.0001859399999999</v>
      </c>
      <c r="M866" s="100">
        <f t="shared" si="1104"/>
        <v>1160.8464887</v>
      </c>
      <c r="N866" s="24">
        <f t="shared" si="1144"/>
        <v>0</v>
      </c>
      <c r="O866" s="99">
        <f t="shared" si="1139"/>
        <v>0</v>
      </c>
      <c r="P866" s="100">
        <f t="shared" si="1093"/>
        <v>0</v>
      </c>
      <c r="Q866" s="99">
        <f t="shared" si="1140"/>
        <v>0.14710000000000001</v>
      </c>
      <c r="R866" s="8">
        <f t="shared" si="1141"/>
        <v>1.00078903</v>
      </c>
      <c r="S866" s="100">
        <f t="shared" si="1105"/>
        <v>0.9159427</v>
      </c>
      <c r="T866" s="100">
        <f t="shared" si="1142"/>
        <v>0</v>
      </c>
      <c r="U866" s="109" t="str">
        <f t="shared" ref="U866" si="1168">U865</f>
        <v>J=</v>
      </c>
      <c r="V866" s="140">
        <f t="shared" si="1096"/>
        <v>45371</v>
      </c>
      <c r="W866" s="4"/>
      <c r="X866" s="4"/>
      <c r="Y866" s="4"/>
      <c r="Z866" s="16"/>
      <c r="AD866" s="5"/>
    </row>
    <row r="867" spans="1:30" x14ac:dyDescent="0.2">
      <c r="A867" s="103">
        <f t="shared" si="1135"/>
        <v>45345</v>
      </c>
      <c r="B867" s="100">
        <f t="shared" si="1099"/>
        <v>1162.32872804</v>
      </c>
      <c r="C867" s="3">
        <f t="shared" si="1146"/>
        <v>1160.6306810400001</v>
      </c>
      <c r="D867" s="104">
        <f t="shared" si="1100"/>
        <v>1088.3119999999999</v>
      </c>
      <c r="E867" s="137">
        <f>IF(DAY(A866)=$A$5,VLOOKUP(A866,[1]A!$E$15:$G$200,3),E866)</f>
        <v>1091.25</v>
      </c>
      <c r="F867" s="105">
        <f t="shared" si="1101"/>
        <v>45312</v>
      </c>
      <c r="G867" s="159">
        <f t="shared" si="1102"/>
        <v>2.6995934989231252E-3</v>
      </c>
      <c r="H867" s="106">
        <f t="shared" si="1136"/>
        <v>3</v>
      </c>
      <c r="I867" s="106">
        <f t="shared" si="1137"/>
        <v>29</v>
      </c>
      <c r="J867" s="100">
        <f t="shared" si="1138"/>
        <v>1.0002789309085984</v>
      </c>
      <c r="K867" s="3">
        <v>1</v>
      </c>
      <c r="L867" s="100">
        <f t="shared" si="1103"/>
        <v>1.0002789299999999</v>
      </c>
      <c r="M867" s="100">
        <f t="shared" si="1104"/>
        <v>1160.95441575</v>
      </c>
      <c r="N867" s="24">
        <f t="shared" si="1144"/>
        <v>0</v>
      </c>
      <c r="O867" s="99">
        <f t="shared" si="1139"/>
        <v>0</v>
      </c>
      <c r="P867" s="100">
        <f t="shared" si="1093"/>
        <v>0</v>
      </c>
      <c r="Q867" s="99">
        <f t="shared" si="1140"/>
        <v>0.14710000000000001</v>
      </c>
      <c r="R867" s="8">
        <f t="shared" si="1141"/>
        <v>1.0011837779999999</v>
      </c>
      <c r="S867" s="100">
        <f t="shared" si="1105"/>
        <v>1.37431229</v>
      </c>
      <c r="T867" s="100">
        <f t="shared" si="1142"/>
        <v>0</v>
      </c>
      <c r="U867" s="109" t="str">
        <f t="shared" ref="U867" si="1169">U866</f>
        <v>J=</v>
      </c>
      <c r="V867" s="140">
        <f t="shared" si="1096"/>
        <v>45371</v>
      </c>
      <c r="W867" s="4"/>
      <c r="X867" s="4"/>
      <c r="Y867" s="4"/>
      <c r="Z867" s="16"/>
      <c r="AD867" s="5"/>
    </row>
    <row r="868" spans="1:30" x14ac:dyDescent="0.2">
      <c r="A868" s="103">
        <f t="shared" si="1135"/>
        <v>45346</v>
      </c>
      <c r="B868" s="100">
        <f t="shared" si="1099"/>
        <v>1162.8952910199998</v>
      </c>
      <c r="C868" s="3">
        <f t="shared" si="1146"/>
        <v>1160.6306810400001</v>
      </c>
      <c r="D868" s="104">
        <f t="shared" si="1100"/>
        <v>1088.3119999999999</v>
      </c>
      <c r="E868" s="137">
        <f>IF(DAY(A867)=$A$5,VLOOKUP(A867,[1]A!$E$15:$G$200,3),E867)</f>
        <v>1091.25</v>
      </c>
      <c r="F868" s="105">
        <f t="shared" si="1101"/>
        <v>45312</v>
      </c>
      <c r="G868" s="159">
        <f t="shared" si="1102"/>
        <v>2.6995934989231252E-3</v>
      </c>
      <c r="H868" s="106">
        <f t="shared" si="1136"/>
        <v>4</v>
      </c>
      <c r="I868" s="106">
        <f t="shared" si="1137"/>
        <v>29</v>
      </c>
      <c r="J868" s="100">
        <f t="shared" si="1138"/>
        <v>1.0003719251664935</v>
      </c>
      <c r="K868" s="3">
        <v>1</v>
      </c>
      <c r="L868" s="100">
        <f t="shared" si="1103"/>
        <v>1.0003719200000001</v>
      </c>
      <c r="M868" s="100">
        <f t="shared" si="1104"/>
        <v>1161.0623427999999</v>
      </c>
      <c r="N868" s="24">
        <f t="shared" si="1144"/>
        <v>0</v>
      </c>
      <c r="O868" s="99">
        <f t="shared" si="1139"/>
        <v>0</v>
      </c>
      <c r="P868" s="100">
        <f t="shared" si="1093"/>
        <v>0</v>
      </c>
      <c r="Q868" s="99">
        <f t="shared" si="1140"/>
        <v>0.14710000000000001</v>
      </c>
      <c r="R868" s="8">
        <f t="shared" si="1141"/>
        <v>1.0015786820000001</v>
      </c>
      <c r="S868" s="100">
        <f t="shared" si="1105"/>
        <v>1.83294822</v>
      </c>
      <c r="T868" s="100">
        <f t="shared" si="1142"/>
        <v>0</v>
      </c>
      <c r="U868" s="109" t="str">
        <f t="shared" ref="U868" si="1170">U867</f>
        <v>J=</v>
      </c>
      <c r="V868" s="140">
        <f t="shared" si="1096"/>
        <v>45371</v>
      </c>
      <c r="W868" s="4"/>
      <c r="X868" s="4"/>
      <c r="Y868" s="4"/>
      <c r="Z868" s="16"/>
      <c r="AD868" s="5"/>
    </row>
    <row r="869" spans="1:30" x14ac:dyDescent="0.2">
      <c r="A869" s="103">
        <f t="shared" si="1135"/>
        <v>45347</v>
      </c>
      <c r="B869" s="100">
        <f t="shared" si="1099"/>
        <v>1163.4621319999999</v>
      </c>
      <c r="C869" s="3">
        <f t="shared" si="1146"/>
        <v>1160.6306810400001</v>
      </c>
      <c r="D869" s="104">
        <f t="shared" si="1100"/>
        <v>1088.3119999999999</v>
      </c>
      <c r="E869" s="137">
        <f>IF(DAY(A868)=$A$5,VLOOKUP(A868,[1]A!$E$15:$G$200,3),E868)</f>
        <v>1091.25</v>
      </c>
      <c r="F869" s="105">
        <f t="shared" si="1101"/>
        <v>45312</v>
      </c>
      <c r="G869" s="159">
        <f t="shared" si="1102"/>
        <v>2.6995934989231252E-3</v>
      </c>
      <c r="H869" s="106">
        <f t="shared" si="1136"/>
        <v>5</v>
      </c>
      <c r="I869" s="106">
        <f t="shared" si="1137"/>
        <v>29</v>
      </c>
      <c r="J869" s="100">
        <f t="shared" si="1138"/>
        <v>1.0004649280699089</v>
      </c>
      <c r="K869" s="3">
        <v>1</v>
      </c>
      <c r="L869" s="100">
        <f t="shared" si="1103"/>
        <v>1.00046492</v>
      </c>
      <c r="M869" s="100">
        <f t="shared" si="1104"/>
        <v>1161.1702814499999</v>
      </c>
      <c r="N869" s="24">
        <f t="shared" si="1144"/>
        <v>0</v>
      </c>
      <c r="O869" s="99">
        <f t="shared" si="1139"/>
        <v>0</v>
      </c>
      <c r="P869" s="100">
        <f t="shared" si="1093"/>
        <v>0</v>
      </c>
      <c r="Q869" s="99">
        <f t="shared" si="1140"/>
        <v>0.14710000000000001</v>
      </c>
      <c r="R869" s="8">
        <f t="shared" si="1141"/>
        <v>1.0019737419999999</v>
      </c>
      <c r="S869" s="100">
        <f t="shared" si="1105"/>
        <v>2.2918505499999999</v>
      </c>
      <c r="T869" s="100">
        <f t="shared" si="1142"/>
        <v>0</v>
      </c>
      <c r="U869" s="109" t="str">
        <f t="shared" ref="U869" si="1171">U868</f>
        <v>J=</v>
      </c>
      <c r="V869" s="140">
        <f t="shared" si="1096"/>
        <v>45371</v>
      </c>
      <c r="W869" s="4"/>
      <c r="X869" s="4"/>
      <c r="Y869" s="4"/>
      <c r="Z869" s="16"/>
      <c r="AD869" s="5"/>
    </row>
    <row r="870" spans="1:30" x14ac:dyDescent="0.2">
      <c r="A870" s="103">
        <f t="shared" si="1135"/>
        <v>45348</v>
      </c>
      <c r="B870" s="100">
        <f t="shared" si="1099"/>
        <v>1164.0292499</v>
      </c>
      <c r="C870" s="3">
        <f t="shared" si="1146"/>
        <v>1160.6306810400001</v>
      </c>
      <c r="D870" s="104">
        <f t="shared" si="1100"/>
        <v>1088.3119999999999</v>
      </c>
      <c r="E870" s="137">
        <f>IF(DAY(A869)=$A$5,VLOOKUP(A869,[1]A!$E$15:$G$200,3),E869)</f>
        <v>1091.25</v>
      </c>
      <c r="F870" s="105">
        <f t="shared" si="1101"/>
        <v>45312</v>
      </c>
      <c r="G870" s="159">
        <f t="shared" si="1102"/>
        <v>2.6995934989231252E-3</v>
      </c>
      <c r="H870" s="106">
        <f t="shared" si="1136"/>
        <v>6</v>
      </c>
      <c r="I870" s="106">
        <f t="shared" si="1137"/>
        <v>29</v>
      </c>
      <c r="J870" s="100">
        <f t="shared" si="1138"/>
        <v>1.0005579396196487</v>
      </c>
      <c r="K870" s="3">
        <v>1</v>
      </c>
      <c r="L870" s="100">
        <f t="shared" si="1103"/>
        <v>1.00055793</v>
      </c>
      <c r="M870" s="100">
        <f t="shared" si="1104"/>
        <v>1161.27823171</v>
      </c>
      <c r="N870" s="24">
        <f t="shared" si="1144"/>
        <v>0</v>
      </c>
      <c r="O870" s="99">
        <f t="shared" si="1139"/>
        <v>0</v>
      </c>
      <c r="P870" s="100">
        <f t="shared" si="1093"/>
        <v>0</v>
      </c>
      <c r="Q870" s="99">
        <f t="shared" si="1140"/>
        <v>0.14710000000000001</v>
      </c>
      <c r="R870" s="8">
        <f t="shared" si="1141"/>
        <v>1.0023689570000001</v>
      </c>
      <c r="S870" s="100">
        <f t="shared" si="1105"/>
        <v>2.7510181899999999</v>
      </c>
      <c r="T870" s="100">
        <f t="shared" si="1142"/>
        <v>0</v>
      </c>
      <c r="U870" s="109" t="str">
        <f t="shared" ref="U870" si="1172">U869</f>
        <v>J=</v>
      </c>
      <c r="V870" s="140">
        <f t="shared" si="1096"/>
        <v>45371</v>
      </c>
      <c r="W870" s="4"/>
      <c r="X870" s="4"/>
      <c r="Y870" s="4"/>
      <c r="Z870" s="16"/>
      <c r="AD870" s="5"/>
    </row>
    <row r="871" spans="1:30" x14ac:dyDescent="0.2">
      <c r="A871" s="103">
        <f t="shared" si="1135"/>
        <v>45349</v>
      </c>
      <c r="B871" s="100">
        <f t="shared" si="1099"/>
        <v>1164.59664595</v>
      </c>
      <c r="C871" s="3">
        <f t="shared" si="1146"/>
        <v>1160.6306810400001</v>
      </c>
      <c r="D871" s="104">
        <f t="shared" si="1100"/>
        <v>1088.3119999999999</v>
      </c>
      <c r="E871" s="137">
        <f>IF(DAY(A870)=$A$5,VLOOKUP(A870,[1]A!$E$15:$G$200,3),E870)</f>
        <v>1091.25</v>
      </c>
      <c r="F871" s="105">
        <f t="shared" si="1101"/>
        <v>45312</v>
      </c>
      <c r="G871" s="159">
        <f t="shared" si="1102"/>
        <v>2.6995934989231252E-3</v>
      </c>
      <c r="H871" s="106">
        <f t="shared" si="1136"/>
        <v>7</v>
      </c>
      <c r="I871" s="106">
        <f t="shared" si="1137"/>
        <v>29</v>
      </c>
      <c r="J871" s="100">
        <f t="shared" si="1138"/>
        <v>1.0006509598165165</v>
      </c>
      <c r="K871" s="3">
        <v>1</v>
      </c>
      <c r="L871" s="100">
        <f t="shared" si="1103"/>
        <v>1.00065095</v>
      </c>
      <c r="M871" s="100">
        <f t="shared" si="1104"/>
        <v>1161.3861935800001</v>
      </c>
      <c r="N871" s="24">
        <f t="shared" si="1144"/>
        <v>0</v>
      </c>
      <c r="O871" s="99">
        <f t="shared" si="1139"/>
        <v>0</v>
      </c>
      <c r="P871" s="100">
        <f t="shared" si="1093"/>
        <v>0</v>
      </c>
      <c r="Q871" s="99">
        <f t="shared" si="1140"/>
        <v>0.14710000000000001</v>
      </c>
      <c r="R871" s="8">
        <f t="shared" si="1141"/>
        <v>1.002764328</v>
      </c>
      <c r="S871" s="100">
        <f t="shared" si="1105"/>
        <v>3.2104523700000001</v>
      </c>
      <c r="T871" s="100">
        <f t="shared" si="1142"/>
        <v>0</v>
      </c>
      <c r="U871" s="109" t="str">
        <f t="shared" ref="U871" si="1173">U870</f>
        <v>J=</v>
      </c>
      <c r="V871" s="140">
        <f t="shared" si="1096"/>
        <v>45371</v>
      </c>
      <c r="W871" s="4"/>
      <c r="X871" s="4"/>
      <c r="Y871" s="4"/>
      <c r="Z871" s="16"/>
      <c r="AD871" s="5"/>
    </row>
    <row r="872" spans="1:30" x14ac:dyDescent="0.2">
      <c r="A872" s="103">
        <f t="shared" si="1135"/>
        <v>45350</v>
      </c>
      <c r="B872" s="100">
        <f t="shared" si="1099"/>
        <v>1165.16432136</v>
      </c>
      <c r="C872" s="3">
        <f t="shared" si="1146"/>
        <v>1160.6306810400001</v>
      </c>
      <c r="D872" s="104">
        <f t="shared" si="1100"/>
        <v>1088.3119999999999</v>
      </c>
      <c r="E872" s="137">
        <f>IF(DAY(A871)=$A$5,VLOOKUP(A871,[1]A!$E$15:$G$200,3),E871)</f>
        <v>1091.25</v>
      </c>
      <c r="F872" s="105">
        <f t="shared" si="1101"/>
        <v>45312</v>
      </c>
      <c r="G872" s="159">
        <f t="shared" si="1102"/>
        <v>2.6995934989231252E-3</v>
      </c>
      <c r="H872" s="106">
        <f t="shared" si="1136"/>
        <v>8</v>
      </c>
      <c r="I872" s="106">
        <f t="shared" si="1137"/>
        <v>29</v>
      </c>
      <c r="J872" s="100">
        <f t="shared" si="1138"/>
        <v>1.0007439886613165</v>
      </c>
      <c r="K872" s="3">
        <v>1</v>
      </c>
      <c r="L872" s="100">
        <f t="shared" si="1103"/>
        <v>1.00074398</v>
      </c>
      <c r="M872" s="100">
        <f t="shared" si="1104"/>
        <v>1161.49416705</v>
      </c>
      <c r="N872" s="24">
        <f t="shared" si="1144"/>
        <v>0</v>
      </c>
      <c r="O872" s="99">
        <f t="shared" si="1139"/>
        <v>0</v>
      </c>
      <c r="P872" s="100">
        <f t="shared" si="1093"/>
        <v>0</v>
      </c>
      <c r="Q872" s="99">
        <f t="shared" si="1140"/>
        <v>0.14710000000000001</v>
      </c>
      <c r="R872" s="8">
        <f t="shared" si="1141"/>
        <v>1.0031598559999999</v>
      </c>
      <c r="S872" s="100">
        <f t="shared" si="1105"/>
        <v>3.67015431</v>
      </c>
      <c r="T872" s="100">
        <f t="shared" si="1142"/>
        <v>0</v>
      </c>
      <c r="U872" s="109" t="str">
        <f t="shared" ref="U872" si="1174">U871</f>
        <v>J=</v>
      </c>
      <c r="V872" s="140">
        <f t="shared" si="1096"/>
        <v>45371</v>
      </c>
      <c r="W872" s="4"/>
      <c r="X872" s="4"/>
      <c r="Y872" s="4"/>
      <c r="Z872" s="16"/>
      <c r="AD872" s="5"/>
    </row>
    <row r="873" spans="1:30" x14ac:dyDescent="0.2">
      <c r="A873" s="103">
        <f t="shared" si="1135"/>
        <v>45351</v>
      </c>
      <c r="B873" s="100">
        <f t="shared" si="1099"/>
        <v>1165.7322738799999</v>
      </c>
      <c r="C873" s="3">
        <f t="shared" si="1146"/>
        <v>1160.6306810400001</v>
      </c>
      <c r="D873" s="104">
        <f t="shared" si="1100"/>
        <v>1088.3119999999999</v>
      </c>
      <c r="E873" s="137">
        <f>IF(DAY(A872)=$A$5,VLOOKUP(A872,[1]A!$E$15:$G$200,3),E872)</f>
        <v>1091.25</v>
      </c>
      <c r="F873" s="105">
        <f t="shared" si="1101"/>
        <v>45312</v>
      </c>
      <c r="G873" s="159">
        <f t="shared" si="1102"/>
        <v>2.6995934989231252E-3</v>
      </c>
      <c r="H873" s="106">
        <f t="shared" si="1136"/>
        <v>9</v>
      </c>
      <c r="I873" s="106">
        <f t="shared" si="1137"/>
        <v>29</v>
      </c>
      <c r="J873" s="100">
        <f t="shared" si="1138"/>
        <v>1.0008370261548523</v>
      </c>
      <c r="K873" s="3">
        <v>1</v>
      </c>
      <c r="L873" s="100">
        <f t="shared" si="1103"/>
        <v>1.0008370200000001</v>
      </c>
      <c r="M873" s="100">
        <f t="shared" si="1104"/>
        <v>1161.6021521299999</v>
      </c>
      <c r="N873" s="24">
        <f t="shared" si="1144"/>
        <v>0</v>
      </c>
      <c r="O873" s="99">
        <f t="shared" si="1139"/>
        <v>0</v>
      </c>
      <c r="P873" s="100">
        <f t="shared" si="1093"/>
        <v>0</v>
      </c>
      <c r="Q873" s="99">
        <f t="shared" si="1140"/>
        <v>0.14710000000000001</v>
      </c>
      <c r="R873" s="8">
        <f t="shared" si="1141"/>
        <v>1.0035555389999999</v>
      </c>
      <c r="S873" s="100">
        <f t="shared" si="1105"/>
        <v>4.1301217499999998</v>
      </c>
      <c r="T873" s="100">
        <f t="shared" si="1142"/>
        <v>0</v>
      </c>
      <c r="U873" s="109" t="str">
        <f t="shared" ref="U873" si="1175">U872</f>
        <v>J=</v>
      </c>
      <c r="V873" s="140">
        <f t="shared" si="1096"/>
        <v>45371</v>
      </c>
      <c r="W873" s="4"/>
      <c r="X873" s="4"/>
      <c r="Y873" s="4"/>
      <c r="Z873" s="16"/>
      <c r="AD873" s="5"/>
    </row>
    <row r="874" spans="1:30" x14ac:dyDescent="0.2">
      <c r="A874" s="103">
        <f t="shared" si="1135"/>
        <v>45352</v>
      </c>
      <c r="B874" s="100">
        <f t="shared" si="1099"/>
        <v>1166.3005058900001</v>
      </c>
      <c r="C874" s="3">
        <f t="shared" si="1146"/>
        <v>1160.6306810400001</v>
      </c>
      <c r="D874" s="104">
        <f t="shared" si="1100"/>
        <v>1088.3119999999999</v>
      </c>
      <c r="E874" s="137">
        <f>IF(DAY(A873)=$A$5,VLOOKUP(A873,[1]A!$E$15:$G$200,3),E873)</f>
        <v>1091.25</v>
      </c>
      <c r="F874" s="105">
        <f t="shared" si="1101"/>
        <v>45312</v>
      </c>
      <c r="G874" s="159">
        <f t="shared" si="1102"/>
        <v>2.6995934989231252E-3</v>
      </c>
      <c r="H874" s="106">
        <f t="shared" si="1136"/>
        <v>10</v>
      </c>
      <c r="I874" s="106">
        <f t="shared" si="1137"/>
        <v>29</v>
      </c>
      <c r="J874" s="100">
        <f t="shared" si="1138"/>
        <v>1.0009300722979282</v>
      </c>
      <c r="K874" s="3">
        <v>1</v>
      </c>
      <c r="L874" s="100">
        <f t="shared" si="1103"/>
        <v>1.0009300699999999</v>
      </c>
      <c r="M874" s="100">
        <f t="shared" si="1104"/>
        <v>1161.71014881</v>
      </c>
      <c r="N874" s="24">
        <f t="shared" si="1144"/>
        <v>0</v>
      </c>
      <c r="O874" s="99">
        <f t="shared" si="1139"/>
        <v>0</v>
      </c>
      <c r="P874" s="100">
        <f t="shared" ref="P874:P937" si="1176">IF(O874&gt;0,TRUNC(O874*M874,8),0)</f>
        <v>0</v>
      </c>
      <c r="Q874" s="99">
        <f t="shared" si="1140"/>
        <v>0.14710000000000001</v>
      </c>
      <c r="R874" s="8">
        <f t="shared" si="1141"/>
        <v>1.0039513790000001</v>
      </c>
      <c r="S874" s="100">
        <f t="shared" si="1105"/>
        <v>4.5903570800000004</v>
      </c>
      <c r="T874" s="100">
        <f t="shared" si="1142"/>
        <v>0</v>
      </c>
      <c r="U874" s="109" t="str">
        <f t="shared" ref="U874" si="1177">U873</f>
        <v>J=</v>
      </c>
      <c r="V874" s="140">
        <f t="shared" si="1096"/>
        <v>45371</v>
      </c>
      <c r="W874" s="4"/>
      <c r="X874" s="4"/>
      <c r="Y874" s="4"/>
      <c r="Z874" s="16"/>
      <c r="AD874" s="5"/>
    </row>
    <row r="875" spans="1:30" x14ac:dyDescent="0.2">
      <c r="A875" s="103">
        <f t="shared" si="1135"/>
        <v>45353</v>
      </c>
      <c r="B875" s="100">
        <f t="shared" si="1099"/>
        <v>1166.8690034899998</v>
      </c>
      <c r="C875" s="3">
        <f t="shared" si="1146"/>
        <v>1160.6306810400001</v>
      </c>
      <c r="D875" s="104">
        <f t="shared" si="1100"/>
        <v>1088.3119999999999</v>
      </c>
      <c r="E875" s="137">
        <f>IF(DAY(A874)=$A$5,VLOOKUP(A874,[1]A!$E$15:$G$200,3),E874)</f>
        <v>1091.25</v>
      </c>
      <c r="F875" s="105">
        <f t="shared" si="1101"/>
        <v>45312</v>
      </c>
      <c r="G875" s="159">
        <f t="shared" si="1102"/>
        <v>2.6995934989231252E-3</v>
      </c>
      <c r="H875" s="106">
        <f t="shared" si="1136"/>
        <v>11</v>
      </c>
      <c r="I875" s="106">
        <f t="shared" si="1137"/>
        <v>29</v>
      </c>
      <c r="J875" s="100">
        <f t="shared" si="1138"/>
        <v>1.0010231270913483</v>
      </c>
      <c r="K875" s="3">
        <v>1</v>
      </c>
      <c r="L875" s="100">
        <f t="shared" si="1103"/>
        <v>1.0010231199999999</v>
      </c>
      <c r="M875" s="100">
        <f t="shared" si="1104"/>
        <v>1161.8181454999999</v>
      </c>
      <c r="N875" s="24">
        <f t="shared" si="1144"/>
        <v>0</v>
      </c>
      <c r="O875" s="99">
        <f t="shared" si="1139"/>
        <v>0</v>
      </c>
      <c r="P875" s="100">
        <f t="shared" si="1176"/>
        <v>0</v>
      </c>
      <c r="Q875" s="99">
        <f t="shared" si="1140"/>
        <v>0.14710000000000001</v>
      </c>
      <c r="R875" s="8">
        <f t="shared" si="1141"/>
        <v>1.004347374</v>
      </c>
      <c r="S875" s="100">
        <f t="shared" si="1105"/>
        <v>5.0508579899999999</v>
      </c>
      <c r="T875" s="100">
        <f t="shared" si="1142"/>
        <v>0</v>
      </c>
      <c r="U875" s="109" t="str">
        <f t="shared" ref="U875" si="1178">U874</f>
        <v>J=</v>
      </c>
      <c r="V875" s="140">
        <f t="shared" ref="V875:V938" si="1179">VLOOKUP(A874,$Y$10:$AG$62,9)</f>
        <v>45371</v>
      </c>
      <c r="W875" s="4"/>
      <c r="X875" s="4"/>
      <c r="Y875" s="4"/>
      <c r="Z875" s="16"/>
      <c r="AD875" s="5"/>
    </row>
    <row r="876" spans="1:30" x14ac:dyDescent="0.2">
      <c r="A876" s="103">
        <f t="shared" si="1135"/>
        <v>45354</v>
      </c>
      <c r="B876" s="100">
        <f t="shared" si="1099"/>
        <v>1167.43779236</v>
      </c>
      <c r="C876" s="3">
        <f t="shared" si="1146"/>
        <v>1160.6306810400001</v>
      </c>
      <c r="D876" s="104">
        <f t="shared" si="1100"/>
        <v>1088.3119999999999</v>
      </c>
      <c r="E876" s="137">
        <f>IF(DAY(A875)=$A$5,VLOOKUP(A875,[1]A!$E$15:$G$200,3),E875)</f>
        <v>1091.25</v>
      </c>
      <c r="F876" s="105">
        <f t="shared" si="1101"/>
        <v>45312</v>
      </c>
      <c r="G876" s="159">
        <f t="shared" si="1102"/>
        <v>2.6995934989231252E-3</v>
      </c>
      <c r="H876" s="106">
        <f t="shared" si="1136"/>
        <v>12</v>
      </c>
      <c r="I876" s="106">
        <f t="shared" si="1137"/>
        <v>29</v>
      </c>
      <c r="J876" s="100">
        <f t="shared" si="1138"/>
        <v>1.0011161905359167</v>
      </c>
      <c r="K876" s="3">
        <v>1</v>
      </c>
      <c r="L876" s="100">
        <f t="shared" si="1103"/>
        <v>1.0011161900000001</v>
      </c>
      <c r="M876" s="100">
        <f t="shared" si="1104"/>
        <v>1161.9261653900001</v>
      </c>
      <c r="N876" s="24">
        <f t="shared" si="1144"/>
        <v>0</v>
      </c>
      <c r="O876" s="99">
        <f t="shared" si="1139"/>
        <v>0</v>
      </c>
      <c r="P876" s="100">
        <f t="shared" si="1176"/>
        <v>0</v>
      </c>
      <c r="Q876" s="99">
        <f t="shared" si="1140"/>
        <v>0.14710000000000001</v>
      </c>
      <c r="R876" s="8">
        <f t="shared" si="1141"/>
        <v>1.0047435259999999</v>
      </c>
      <c r="S876" s="100">
        <f t="shared" si="1105"/>
        <v>5.51162697</v>
      </c>
      <c r="T876" s="100">
        <f t="shared" si="1142"/>
        <v>0</v>
      </c>
      <c r="U876" s="109" t="str">
        <f t="shared" ref="U876" si="1180">U875</f>
        <v>J=</v>
      </c>
      <c r="V876" s="140">
        <f t="shared" si="1179"/>
        <v>45371</v>
      </c>
      <c r="W876" s="4"/>
      <c r="X876" s="4"/>
      <c r="Y876" s="4"/>
      <c r="Z876" s="16"/>
      <c r="AD876" s="5"/>
    </row>
    <row r="877" spans="1:30" x14ac:dyDescent="0.2">
      <c r="A877" s="103">
        <f t="shared" si="1135"/>
        <v>45355</v>
      </c>
      <c r="B877" s="100">
        <f t="shared" si="1099"/>
        <v>1168.0068481000001</v>
      </c>
      <c r="C877" s="3">
        <f t="shared" si="1146"/>
        <v>1160.6306810400001</v>
      </c>
      <c r="D877" s="104">
        <f t="shared" si="1100"/>
        <v>1088.3119999999999</v>
      </c>
      <c r="E877" s="137">
        <f>IF(DAY(A876)=$A$5,VLOOKUP(A876,[1]A!$E$15:$G$200,3),E876)</f>
        <v>1091.25</v>
      </c>
      <c r="F877" s="105">
        <f t="shared" si="1101"/>
        <v>45312</v>
      </c>
      <c r="G877" s="159">
        <f t="shared" si="1102"/>
        <v>2.6995934989231252E-3</v>
      </c>
      <c r="H877" s="106">
        <f t="shared" si="1136"/>
        <v>13</v>
      </c>
      <c r="I877" s="106">
        <f t="shared" si="1137"/>
        <v>29</v>
      </c>
      <c r="J877" s="100">
        <f t="shared" si="1138"/>
        <v>1.0012092626324378</v>
      </c>
      <c r="K877" s="3">
        <v>1</v>
      </c>
      <c r="L877" s="100">
        <f t="shared" si="1103"/>
        <v>1.00120926</v>
      </c>
      <c r="M877" s="100">
        <f t="shared" si="1104"/>
        <v>1162.0341852900001</v>
      </c>
      <c r="N877" s="24">
        <f t="shared" si="1144"/>
        <v>0</v>
      </c>
      <c r="O877" s="99">
        <f t="shared" si="1139"/>
        <v>0</v>
      </c>
      <c r="P877" s="100">
        <f t="shared" si="1176"/>
        <v>0</v>
      </c>
      <c r="Q877" s="99">
        <f t="shared" si="1140"/>
        <v>0.14710000000000001</v>
      </c>
      <c r="R877" s="8">
        <f t="shared" si="1141"/>
        <v>1.005139834</v>
      </c>
      <c r="S877" s="100">
        <f t="shared" si="1105"/>
        <v>5.9726628100000001</v>
      </c>
      <c r="T877" s="100">
        <f t="shared" si="1142"/>
        <v>0</v>
      </c>
      <c r="U877" s="109" t="str">
        <f t="shared" ref="U877" si="1181">U876</f>
        <v>J=</v>
      </c>
      <c r="V877" s="140">
        <f t="shared" si="1179"/>
        <v>45371</v>
      </c>
      <c r="W877" s="4"/>
      <c r="X877" s="4"/>
      <c r="Y877" s="4"/>
      <c r="Z877" s="16"/>
      <c r="AD877" s="5"/>
    </row>
    <row r="878" spans="1:30" x14ac:dyDescent="0.2">
      <c r="A878" s="103">
        <f t="shared" si="1135"/>
        <v>45356</v>
      </c>
      <c r="B878" s="100">
        <f t="shared" ref="B878:B941" si="1182">(M878+S878)</f>
        <v>1168.57618243</v>
      </c>
      <c r="C878" s="3">
        <f t="shared" si="1146"/>
        <v>1160.6306810400001</v>
      </c>
      <c r="D878" s="104">
        <f t="shared" ref="D878:D941" si="1183">IF(E878=E877,D877,E877)</f>
        <v>1088.3119999999999</v>
      </c>
      <c r="E878" s="137">
        <f>IF(DAY(A877)=$A$5,VLOOKUP(A877,[1]A!$E$15:$G$200,3),E877)</f>
        <v>1091.25</v>
      </c>
      <c r="F878" s="105">
        <f t="shared" ref="F878:F941" si="1184">IF(D878=D877,F877,EDATE(A878,-1))</f>
        <v>45312</v>
      </c>
      <c r="G878" s="159">
        <f t="shared" ref="G878:G941" si="1185">(E878/D878)-1</f>
        <v>2.6995934989231252E-3</v>
      </c>
      <c r="H878" s="106">
        <f t="shared" si="1136"/>
        <v>14</v>
      </c>
      <c r="I878" s="106">
        <f t="shared" si="1137"/>
        <v>29</v>
      </c>
      <c r="J878" s="100">
        <f t="shared" si="1138"/>
        <v>1.0013023433817159</v>
      </c>
      <c r="K878" s="3">
        <v>1</v>
      </c>
      <c r="L878" s="100">
        <f t="shared" ref="L878:L941" si="1186">TRUNC(J878*K878,8)</f>
        <v>1.0013023400000001</v>
      </c>
      <c r="M878" s="100">
        <f t="shared" ref="M878:M941" si="1187">TRUNC(C878*L878,8)</f>
        <v>1162.1422167999999</v>
      </c>
      <c r="N878" s="24">
        <f t="shared" si="1144"/>
        <v>0</v>
      </c>
      <c r="O878" s="99">
        <f t="shared" si="1139"/>
        <v>0</v>
      </c>
      <c r="P878" s="100">
        <f t="shared" si="1176"/>
        <v>0</v>
      </c>
      <c r="Q878" s="99">
        <f t="shared" si="1140"/>
        <v>0.14710000000000001</v>
      </c>
      <c r="R878" s="8">
        <f t="shared" si="1141"/>
        <v>1.005536298</v>
      </c>
      <c r="S878" s="100">
        <f t="shared" ref="S878:S941" si="1188">TRUNC(M878*(R878-1),8)</f>
        <v>6.4339656300000003</v>
      </c>
      <c r="T878" s="100">
        <f t="shared" si="1142"/>
        <v>0</v>
      </c>
      <c r="U878" s="109" t="str">
        <f t="shared" ref="U878" si="1189">U877</f>
        <v>J=</v>
      </c>
      <c r="V878" s="140">
        <f t="shared" si="1179"/>
        <v>45371</v>
      </c>
      <c r="W878" s="4"/>
      <c r="X878" s="4"/>
      <c r="Y878" s="4"/>
      <c r="Z878" s="16"/>
      <c r="AD878" s="5"/>
    </row>
    <row r="879" spans="1:30" x14ac:dyDescent="0.2">
      <c r="A879" s="103">
        <f t="shared" si="1135"/>
        <v>45357</v>
      </c>
      <c r="B879" s="100">
        <f t="shared" si="1182"/>
        <v>1169.1457965500001</v>
      </c>
      <c r="C879" s="3">
        <f t="shared" si="1146"/>
        <v>1160.6306810400001</v>
      </c>
      <c r="D879" s="104">
        <f t="shared" si="1183"/>
        <v>1088.3119999999999</v>
      </c>
      <c r="E879" s="137">
        <f>IF(DAY(A878)=$A$5,VLOOKUP(A878,[1]A!$E$15:$G$200,3),E878)</f>
        <v>1091.25</v>
      </c>
      <c r="F879" s="105">
        <f t="shared" si="1184"/>
        <v>45312</v>
      </c>
      <c r="G879" s="159">
        <f t="shared" si="1185"/>
        <v>2.6995934989231252E-3</v>
      </c>
      <c r="H879" s="106">
        <f t="shared" si="1136"/>
        <v>15</v>
      </c>
      <c r="I879" s="106">
        <f t="shared" si="1137"/>
        <v>29</v>
      </c>
      <c r="J879" s="100">
        <f t="shared" si="1138"/>
        <v>1.0013954327845556</v>
      </c>
      <c r="K879" s="3">
        <v>1</v>
      </c>
      <c r="L879" s="100">
        <f t="shared" si="1186"/>
        <v>1.0013954300000001</v>
      </c>
      <c r="M879" s="100">
        <f t="shared" si="1187"/>
        <v>1162.2502599100001</v>
      </c>
      <c r="N879" s="24">
        <f t="shared" si="1144"/>
        <v>0</v>
      </c>
      <c r="O879" s="99">
        <f t="shared" si="1139"/>
        <v>0</v>
      </c>
      <c r="P879" s="100">
        <f t="shared" si="1176"/>
        <v>0</v>
      </c>
      <c r="Q879" s="99">
        <f t="shared" si="1140"/>
        <v>0.14710000000000001</v>
      </c>
      <c r="R879" s="8">
        <f t="shared" si="1141"/>
        <v>1.0059329189999999</v>
      </c>
      <c r="S879" s="100">
        <f t="shared" si="1188"/>
        <v>6.8955366400000004</v>
      </c>
      <c r="T879" s="100">
        <f t="shared" si="1142"/>
        <v>0</v>
      </c>
      <c r="U879" s="109" t="str">
        <f t="shared" ref="U879" si="1190">U878</f>
        <v>J=</v>
      </c>
      <c r="V879" s="140">
        <f t="shared" si="1179"/>
        <v>45371</v>
      </c>
      <c r="W879" s="4"/>
      <c r="X879" s="4"/>
      <c r="Y879" s="4"/>
      <c r="Z879" s="16"/>
      <c r="AD879" s="5"/>
    </row>
    <row r="880" spans="1:30" x14ac:dyDescent="0.2">
      <c r="A880" s="103">
        <f t="shared" si="1135"/>
        <v>45358</v>
      </c>
      <c r="B880" s="100">
        <f t="shared" si="1182"/>
        <v>1169.7156893900001</v>
      </c>
      <c r="C880" s="3">
        <f t="shared" si="1146"/>
        <v>1160.6306810400001</v>
      </c>
      <c r="D880" s="104">
        <f t="shared" si="1183"/>
        <v>1088.3119999999999</v>
      </c>
      <c r="E880" s="137">
        <f>IF(DAY(A879)=$A$5,VLOOKUP(A879,[1]A!$E$15:$G$200,3),E879)</f>
        <v>1091.25</v>
      </c>
      <c r="F880" s="105">
        <f t="shared" si="1184"/>
        <v>45312</v>
      </c>
      <c r="G880" s="159">
        <f t="shared" si="1185"/>
        <v>2.6995934989231252E-3</v>
      </c>
      <c r="H880" s="106">
        <f t="shared" si="1136"/>
        <v>16</v>
      </c>
      <c r="I880" s="106">
        <f t="shared" si="1137"/>
        <v>29</v>
      </c>
      <c r="J880" s="100">
        <f t="shared" si="1138"/>
        <v>1.0014885308417611</v>
      </c>
      <c r="K880" s="3">
        <v>1</v>
      </c>
      <c r="L880" s="100">
        <f t="shared" si="1186"/>
        <v>1.00148853</v>
      </c>
      <c r="M880" s="100">
        <f t="shared" si="1187"/>
        <v>1162.3583146200001</v>
      </c>
      <c r="N880" s="24">
        <f t="shared" si="1144"/>
        <v>0</v>
      </c>
      <c r="O880" s="99">
        <f t="shared" si="1139"/>
        <v>0</v>
      </c>
      <c r="P880" s="100">
        <f t="shared" si="1176"/>
        <v>0</v>
      </c>
      <c r="Q880" s="99">
        <f t="shared" si="1140"/>
        <v>0.14710000000000001</v>
      </c>
      <c r="R880" s="8">
        <f t="shared" si="1141"/>
        <v>1.0063296960000001</v>
      </c>
      <c r="S880" s="100">
        <f t="shared" si="1188"/>
        <v>7.3573747699999998</v>
      </c>
      <c r="T880" s="100">
        <f t="shared" si="1142"/>
        <v>0</v>
      </c>
      <c r="U880" s="109" t="str">
        <f t="shared" ref="U880" si="1191">U879</f>
        <v>J=</v>
      </c>
      <c r="V880" s="140">
        <f t="shared" si="1179"/>
        <v>45371</v>
      </c>
      <c r="W880" s="4"/>
      <c r="X880" s="4"/>
      <c r="Y880" s="4"/>
      <c r="Z880" s="16"/>
      <c r="AD880" s="5"/>
    </row>
    <row r="881" spans="1:135" x14ac:dyDescent="0.2">
      <c r="A881" s="103">
        <f t="shared" si="1135"/>
        <v>45359</v>
      </c>
      <c r="B881" s="100">
        <f t="shared" si="1182"/>
        <v>1170.28585049</v>
      </c>
      <c r="C881" s="3">
        <f t="shared" si="1146"/>
        <v>1160.6306810400001</v>
      </c>
      <c r="D881" s="104">
        <f t="shared" si="1183"/>
        <v>1088.3119999999999</v>
      </c>
      <c r="E881" s="137">
        <f>IF(DAY(A880)=$A$5,VLOOKUP(A880,[1]A!$E$15:$G$200,3),E880)</f>
        <v>1091.25</v>
      </c>
      <c r="F881" s="105">
        <f t="shared" si="1184"/>
        <v>45312</v>
      </c>
      <c r="G881" s="159">
        <f t="shared" si="1185"/>
        <v>2.6995934989231252E-3</v>
      </c>
      <c r="H881" s="106">
        <f t="shared" si="1136"/>
        <v>17</v>
      </c>
      <c r="I881" s="106">
        <f t="shared" si="1137"/>
        <v>29</v>
      </c>
      <c r="J881" s="100">
        <f t="shared" si="1138"/>
        <v>1.0015816375541373</v>
      </c>
      <c r="K881" s="3">
        <v>1</v>
      </c>
      <c r="L881" s="100">
        <f t="shared" si="1186"/>
        <v>1.00158163</v>
      </c>
      <c r="M881" s="100">
        <f t="shared" si="1187"/>
        <v>1162.46636934</v>
      </c>
      <c r="N881" s="24">
        <f t="shared" si="1144"/>
        <v>0</v>
      </c>
      <c r="O881" s="99">
        <f t="shared" si="1139"/>
        <v>0</v>
      </c>
      <c r="P881" s="100">
        <f t="shared" si="1176"/>
        <v>0</v>
      </c>
      <c r="Q881" s="99">
        <f t="shared" si="1140"/>
        <v>0.14710000000000001</v>
      </c>
      <c r="R881" s="8">
        <f t="shared" si="1141"/>
        <v>1.00672663</v>
      </c>
      <c r="S881" s="100">
        <f t="shared" si="1188"/>
        <v>7.8194811499999997</v>
      </c>
      <c r="T881" s="100">
        <f t="shared" si="1142"/>
        <v>0</v>
      </c>
      <c r="U881" s="109" t="str">
        <f t="shared" ref="U881" si="1192">U880</f>
        <v>J=</v>
      </c>
      <c r="V881" s="140">
        <f t="shared" si="1179"/>
        <v>45371</v>
      </c>
      <c r="W881" s="4"/>
      <c r="X881" s="4"/>
      <c r="Y881" s="4"/>
      <c r="Z881" s="16"/>
      <c r="AD881" s="5"/>
    </row>
    <row r="882" spans="1:135" x14ac:dyDescent="0.2">
      <c r="A882" s="103">
        <f t="shared" si="1135"/>
        <v>45360</v>
      </c>
      <c r="B882" s="100">
        <f t="shared" si="1182"/>
        <v>1170.8563021100001</v>
      </c>
      <c r="C882" s="3">
        <f t="shared" si="1146"/>
        <v>1160.6306810400001</v>
      </c>
      <c r="D882" s="104">
        <f t="shared" si="1183"/>
        <v>1088.3119999999999</v>
      </c>
      <c r="E882" s="137">
        <f>IF(DAY(A881)=$A$5,VLOOKUP(A881,[1]A!$E$15:$G$200,3),E881)</f>
        <v>1091.25</v>
      </c>
      <c r="F882" s="105">
        <f t="shared" si="1184"/>
        <v>45312</v>
      </c>
      <c r="G882" s="159">
        <f t="shared" si="1185"/>
        <v>2.6995934989231252E-3</v>
      </c>
      <c r="H882" s="106">
        <f t="shared" si="1136"/>
        <v>18</v>
      </c>
      <c r="I882" s="106">
        <f t="shared" si="1137"/>
        <v>29</v>
      </c>
      <c r="J882" s="100">
        <f t="shared" si="1138"/>
        <v>1.0016747529224885</v>
      </c>
      <c r="K882" s="3">
        <v>1</v>
      </c>
      <c r="L882" s="100">
        <f t="shared" si="1186"/>
        <v>1.0016747500000001</v>
      </c>
      <c r="M882" s="100">
        <f t="shared" si="1187"/>
        <v>1162.5744472700001</v>
      </c>
      <c r="N882" s="24">
        <f t="shared" si="1144"/>
        <v>0</v>
      </c>
      <c r="O882" s="99">
        <f t="shared" si="1139"/>
        <v>0</v>
      </c>
      <c r="P882" s="100">
        <f t="shared" si="1176"/>
        <v>0</v>
      </c>
      <c r="Q882" s="99">
        <f t="shared" si="1140"/>
        <v>0.14710000000000001</v>
      </c>
      <c r="R882" s="8">
        <f t="shared" si="1141"/>
        <v>1.0071237200000001</v>
      </c>
      <c r="S882" s="100">
        <f t="shared" si="1188"/>
        <v>8.2818548399999994</v>
      </c>
      <c r="T882" s="100">
        <f t="shared" si="1142"/>
        <v>0</v>
      </c>
      <c r="U882" s="109" t="str">
        <f t="shared" ref="U882" si="1193">U881</f>
        <v>J=</v>
      </c>
      <c r="V882" s="140">
        <f t="shared" si="1179"/>
        <v>45371</v>
      </c>
      <c r="W882" s="4"/>
      <c r="X882" s="4"/>
      <c r="Y882" s="4"/>
      <c r="Z882" s="16"/>
      <c r="AD882" s="5"/>
    </row>
    <row r="883" spans="1:135" x14ac:dyDescent="0.2">
      <c r="A883" s="103">
        <f t="shared" si="1135"/>
        <v>45361</v>
      </c>
      <c r="B883" s="100">
        <f t="shared" si="1182"/>
        <v>1171.4270221000002</v>
      </c>
      <c r="C883" s="3">
        <f t="shared" si="1146"/>
        <v>1160.6306810400001</v>
      </c>
      <c r="D883" s="104">
        <f t="shared" si="1183"/>
        <v>1088.3119999999999</v>
      </c>
      <c r="E883" s="137">
        <f>IF(DAY(A882)=$A$5,VLOOKUP(A882,[1]A!$E$15:$G$200,3),E882)</f>
        <v>1091.25</v>
      </c>
      <c r="F883" s="105">
        <f t="shared" si="1184"/>
        <v>45312</v>
      </c>
      <c r="G883" s="159">
        <f t="shared" si="1185"/>
        <v>2.6995934989231252E-3</v>
      </c>
      <c r="H883" s="106">
        <f t="shared" si="1136"/>
        <v>19</v>
      </c>
      <c r="I883" s="106">
        <f t="shared" si="1137"/>
        <v>29</v>
      </c>
      <c r="J883" s="100">
        <f t="shared" si="1138"/>
        <v>1.0017678769476197</v>
      </c>
      <c r="K883" s="3">
        <v>1</v>
      </c>
      <c r="L883" s="100">
        <f t="shared" si="1186"/>
        <v>1.0017678699999999</v>
      </c>
      <c r="M883" s="100">
        <f t="shared" si="1187"/>
        <v>1162.6825252000001</v>
      </c>
      <c r="N883" s="24">
        <f t="shared" si="1144"/>
        <v>0</v>
      </c>
      <c r="O883" s="99">
        <f t="shared" si="1139"/>
        <v>0</v>
      </c>
      <c r="P883" s="100">
        <f t="shared" si="1176"/>
        <v>0</v>
      </c>
      <c r="Q883" s="99">
        <f t="shared" si="1140"/>
        <v>0.14710000000000001</v>
      </c>
      <c r="R883" s="8">
        <f t="shared" si="1141"/>
        <v>1.007520967</v>
      </c>
      <c r="S883" s="100">
        <f t="shared" si="1188"/>
        <v>8.7444968999999997</v>
      </c>
      <c r="T883" s="100">
        <f t="shared" si="1142"/>
        <v>0</v>
      </c>
      <c r="U883" s="109" t="str">
        <f t="shared" ref="U883" si="1194">U882</f>
        <v>J=</v>
      </c>
      <c r="V883" s="140">
        <f t="shared" si="1179"/>
        <v>45371</v>
      </c>
      <c r="W883" s="4"/>
      <c r="X883" s="4"/>
      <c r="Y883" s="4"/>
      <c r="Z883" s="16"/>
      <c r="AD883" s="5"/>
    </row>
    <row r="884" spans="1:135" x14ac:dyDescent="0.2">
      <c r="A884" s="103">
        <f t="shared" si="1135"/>
        <v>45362</v>
      </c>
      <c r="B884" s="100">
        <f t="shared" si="1182"/>
        <v>1171.99802221</v>
      </c>
      <c r="C884" s="3">
        <f t="shared" si="1146"/>
        <v>1160.6306810400001</v>
      </c>
      <c r="D884" s="104">
        <f t="shared" si="1183"/>
        <v>1088.3119999999999</v>
      </c>
      <c r="E884" s="137">
        <f>IF(DAY(A883)=$A$5,VLOOKUP(A883,[1]A!$E$15:$G$200,3),E883)</f>
        <v>1091.25</v>
      </c>
      <c r="F884" s="105">
        <f t="shared" si="1184"/>
        <v>45312</v>
      </c>
      <c r="G884" s="159">
        <f t="shared" si="1185"/>
        <v>2.6995934989231252E-3</v>
      </c>
      <c r="H884" s="106">
        <f t="shared" si="1136"/>
        <v>20</v>
      </c>
      <c r="I884" s="106">
        <f t="shared" si="1137"/>
        <v>29</v>
      </c>
      <c r="J884" s="100">
        <f t="shared" si="1138"/>
        <v>1.0018610096303358</v>
      </c>
      <c r="K884" s="3">
        <v>1</v>
      </c>
      <c r="L884" s="100">
        <f t="shared" si="1186"/>
        <v>1.0018609999999999</v>
      </c>
      <c r="M884" s="100">
        <f t="shared" si="1187"/>
        <v>1162.79061473</v>
      </c>
      <c r="N884" s="24">
        <f t="shared" si="1144"/>
        <v>0</v>
      </c>
      <c r="O884" s="99">
        <f t="shared" si="1139"/>
        <v>0</v>
      </c>
      <c r="P884" s="100">
        <f t="shared" si="1176"/>
        <v>0</v>
      </c>
      <c r="Q884" s="99">
        <f t="shared" si="1140"/>
        <v>0.14710000000000001</v>
      </c>
      <c r="R884" s="8">
        <f t="shared" si="1141"/>
        <v>1.0079183709999999</v>
      </c>
      <c r="S884" s="100">
        <f t="shared" si="1188"/>
        <v>9.2074074800000005</v>
      </c>
      <c r="T884" s="100">
        <f t="shared" si="1142"/>
        <v>0</v>
      </c>
      <c r="U884" s="109" t="str">
        <f t="shared" ref="U884" si="1195">U883</f>
        <v>J=</v>
      </c>
      <c r="V884" s="140">
        <f t="shared" si="1179"/>
        <v>45371</v>
      </c>
      <c r="W884" s="4"/>
      <c r="X884" s="4"/>
      <c r="Y884" s="4"/>
      <c r="Z884" s="16"/>
      <c r="AD884" s="5"/>
    </row>
    <row r="885" spans="1:135" x14ac:dyDescent="0.2">
      <c r="A885" s="103">
        <f t="shared" si="1135"/>
        <v>45363</v>
      </c>
      <c r="B885" s="100">
        <f t="shared" si="1182"/>
        <v>1172.5693130499999</v>
      </c>
      <c r="C885" s="3">
        <f t="shared" si="1146"/>
        <v>1160.6306810400001</v>
      </c>
      <c r="D885" s="104">
        <f t="shared" si="1183"/>
        <v>1088.3119999999999</v>
      </c>
      <c r="E885" s="137">
        <f>IF(DAY(A884)=$A$5,VLOOKUP(A884,[1]A!$E$15:$G$200,3),E884)</f>
        <v>1091.25</v>
      </c>
      <c r="F885" s="105">
        <f t="shared" si="1184"/>
        <v>45312</v>
      </c>
      <c r="G885" s="159">
        <f t="shared" si="1185"/>
        <v>2.6995934989231252E-3</v>
      </c>
      <c r="H885" s="106">
        <f t="shared" si="1136"/>
        <v>21</v>
      </c>
      <c r="I885" s="106">
        <f t="shared" si="1137"/>
        <v>29</v>
      </c>
      <c r="J885" s="100">
        <f t="shared" si="1138"/>
        <v>1.0019541509714414</v>
      </c>
      <c r="K885" s="3">
        <v>1</v>
      </c>
      <c r="L885" s="100">
        <f t="shared" si="1186"/>
        <v>1.00195415</v>
      </c>
      <c r="M885" s="100">
        <f t="shared" si="1187"/>
        <v>1162.8987274799999</v>
      </c>
      <c r="N885" s="24">
        <f t="shared" si="1144"/>
        <v>0</v>
      </c>
      <c r="O885" s="99">
        <f t="shared" si="1139"/>
        <v>0</v>
      </c>
      <c r="P885" s="100">
        <f t="shared" si="1176"/>
        <v>0</v>
      </c>
      <c r="Q885" s="99">
        <f t="shared" si="1140"/>
        <v>0.14710000000000001</v>
      </c>
      <c r="R885" s="8">
        <f t="shared" si="1141"/>
        <v>1.0083159310000001</v>
      </c>
      <c r="S885" s="100">
        <f t="shared" si="1188"/>
        <v>9.6705855700000001</v>
      </c>
      <c r="T885" s="100">
        <f t="shared" si="1142"/>
        <v>0</v>
      </c>
      <c r="U885" s="109" t="str">
        <f t="shared" ref="U885" si="1196">U884</f>
        <v>J=</v>
      </c>
      <c r="V885" s="140">
        <f t="shared" si="1179"/>
        <v>45371</v>
      </c>
      <c r="W885" s="4"/>
      <c r="X885" s="4"/>
      <c r="Y885" s="4"/>
      <c r="Z885" s="16"/>
      <c r="AD885" s="5"/>
    </row>
    <row r="886" spans="1:135" x14ac:dyDescent="0.2">
      <c r="A886" s="103">
        <f t="shared" si="1135"/>
        <v>45364</v>
      </c>
      <c r="B886" s="100">
        <f t="shared" si="1182"/>
        <v>1173.1408724500002</v>
      </c>
      <c r="C886" s="3">
        <f t="shared" si="1146"/>
        <v>1160.6306810400001</v>
      </c>
      <c r="D886" s="104">
        <f t="shared" si="1183"/>
        <v>1088.3119999999999</v>
      </c>
      <c r="E886" s="137">
        <f>IF(DAY(A885)=$A$5,VLOOKUP(A885,[1]A!$E$15:$G$200,3),E885)</f>
        <v>1091.25</v>
      </c>
      <c r="F886" s="105">
        <f t="shared" si="1184"/>
        <v>45312</v>
      </c>
      <c r="G886" s="159">
        <f t="shared" si="1185"/>
        <v>2.6995934989231252E-3</v>
      </c>
      <c r="H886" s="106">
        <f t="shared" si="1136"/>
        <v>22</v>
      </c>
      <c r="I886" s="106">
        <f t="shared" si="1137"/>
        <v>29</v>
      </c>
      <c r="J886" s="100">
        <f t="shared" si="1138"/>
        <v>1.0020473009717417</v>
      </c>
      <c r="K886" s="3">
        <v>1</v>
      </c>
      <c r="L886" s="100">
        <f t="shared" si="1186"/>
        <v>1.0020473000000001</v>
      </c>
      <c r="M886" s="100">
        <f t="shared" si="1187"/>
        <v>1163.0068402300001</v>
      </c>
      <c r="N886" s="24">
        <f t="shared" si="1144"/>
        <v>0</v>
      </c>
      <c r="O886" s="99">
        <f t="shared" si="1139"/>
        <v>0</v>
      </c>
      <c r="P886" s="100">
        <f t="shared" si="1176"/>
        <v>0</v>
      </c>
      <c r="Q886" s="99">
        <f t="shared" si="1140"/>
        <v>0.14710000000000001</v>
      </c>
      <c r="R886" s="8">
        <f t="shared" si="1141"/>
        <v>1.0087136480000001</v>
      </c>
      <c r="S886" s="100">
        <f t="shared" si="1188"/>
        <v>10.13403222</v>
      </c>
      <c r="T886" s="100">
        <f t="shared" si="1142"/>
        <v>0</v>
      </c>
      <c r="U886" s="109" t="str">
        <f t="shared" ref="U886" si="1197">U885</f>
        <v>J=</v>
      </c>
      <c r="V886" s="140">
        <f t="shared" si="1179"/>
        <v>45371</v>
      </c>
      <c r="W886" s="4"/>
      <c r="X886" s="4"/>
      <c r="Y886" s="4"/>
      <c r="Z886" s="16"/>
      <c r="AD886" s="5"/>
    </row>
    <row r="887" spans="1:135" x14ac:dyDescent="0.2">
      <c r="A887" s="103">
        <f t="shared" si="1135"/>
        <v>45365</v>
      </c>
      <c r="B887" s="100">
        <f t="shared" si="1182"/>
        <v>1173.71270046</v>
      </c>
      <c r="C887" s="3">
        <f t="shared" si="1146"/>
        <v>1160.6306810400001</v>
      </c>
      <c r="D887" s="104">
        <f t="shared" si="1183"/>
        <v>1088.3119999999999</v>
      </c>
      <c r="E887" s="137">
        <f>IF(DAY(A886)=$A$5,VLOOKUP(A886,[1]A!$E$15:$G$200,3),E886)</f>
        <v>1091.25</v>
      </c>
      <c r="F887" s="105">
        <f t="shared" si="1184"/>
        <v>45312</v>
      </c>
      <c r="G887" s="159">
        <f t="shared" si="1185"/>
        <v>2.6995934989231252E-3</v>
      </c>
      <c r="H887" s="106">
        <f t="shared" si="1136"/>
        <v>23</v>
      </c>
      <c r="I887" s="106">
        <f t="shared" si="1137"/>
        <v>29</v>
      </c>
      <c r="J887" s="100">
        <f t="shared" si="1138"/>
        <v>1.0021404596320413</v>
      </c>
      <c r="K887" s="3">
        <v>1</v>
      </c>
      <c r="L887" s="100">
        <f t="shared" si="1186"/>
        <v>1.00214045</v>
      </c>
      <c r="M887" s="100">
        <f t="shared" si="1187"/>
        <v>1163.11495298</v>
      </c>
      <c r="N887" s="24">
        <f t="shared" si="1144"/>
        <v>0</v>
      </c>
      <c r="O887" s="99">
        <f t="shared" si="1139"/>
        <v>0</v>
      </c>
      <c r="P887" s="100">
        <f t="shared" si="1176"/>
        <v>0</v>
      </c>
      <c r="Q887" s="99">
        <f t="shared" si="1140"/>
        <v>0.14710000000000001</v>
      </c>
      <c r="R887" s="8">
        <f t="shared" si="1141"/>
        <v>1.009111522</v>
      </c>
      <c r="S887" s="100">
        <f t="shared" si="1188"/>
        <v>10.597747480000001</v>
      </c>
      <c r="T887" s="100">
        <f t="shared" si="1142"/>
        <v>0</v>
      </c>
      <c r="U887" s="109" t="str">
        <f t="shared" ref="U887" si="1198">U886</f>
        <v>J=</v>
      </c>
      <c r="V887" s="140">
        <f t="shared" si="1179"/>
        <v>45371</v>
      </c>
      <c r="W887" s="4"/>
      <c r="X887" s="4"/>
      <c r="Y887" s="4"/>
      <c r="Z887" s="16"/>
      <c r="AD887" s="5"/>
    </row>
    <row r="888" spans="1:135" x14ac:dyDescent="0.2">
      <c r="A888" s="103">
        <f t="shared" si="1135"/>
        <v>45366</v>
      </c>
      <c r="B888" s="100">
        <f t="shared" si="1182"/>
        <v>1174.2848205499999</v>
      </c>
      <c r="C888" s="3">
        <f t="shared" si="1146"/>
        <v>1160.6306810400001</v>
      </c>
      <c r="D888" s="104">
        <f t="shared" si="1183"/>
        <v>1088.3119999999999</v>
      </c>
      <c r="E888" s="137">
        <f>IF(DAY(A887)=$A$5,VLOOKUP(A887,[1]A!$E$15:$G$200,3),E887)</f>
        <v>1091.25</v>
      </c>
      <c r="F888" s="105">
        <f t="shared" si="1184"/>
        <v>45312</v>
      </c>
      <c r="G888" s="159">
        <f t="shared" si="1185"/>
        <v>2.6995934989231252E-3</v>
      </c>
      <c r="H888" s="106">
        <f t="shared" si="1136"/>
        <v>24</v>
      </c>
      <c r="I888" s="106">
        <f t="shared" si="1137"/>
        <v>29</v>
      </c>
      <c r="J888" s="100">
        <f t="shared" si="1138"/>
        <v>1.002233626953146</v>
      </c>
      <c r="K888" s="3">
        <v>1</v>
      </c>
      <c r="L888" s="100">
        <f t="shared" si="1186"/>
        <v>1.0022336199999999</v>
      </c>
      <c r="M888" s="100">
        <f t="shared" si="1187"/>
        <v>1163.22308894</v>
      </c>
      <c r="N888" s="24">
        <f t="shared" si="1144"/>
        <v>0</v>
      </c>
      <c r="O888" s="99">
        <f t="shared" si="1139"/>
        <v>0</v>
      </c>
      <c r="P888" s="100">
        <f t="shared" si="1176"/>
        <v>0</v>
      </c>
      <c r="Q888" s="99">
        <f t="shared" si="1140"/>
        <v>0.14710000000000001</v>
      </c>
      <c r="R888" s="8">
        <f t="shared" si="1141"/>
        <v>1.009509553</v>
      </c>
      <c r="S888" s="100">
        <f t="shared" si="1188"/>
        <v>11.061731610000001</v>
      </c>
      <c r="T888" s="100">
        <f t="shared" si="1142"/>
        <v>0</v>
      </c>
      <c r="U888" s="109" t="str">
        <f t="shared" ref="U888" si="1199">U887</f>
        <v>J=</v>
      </c>
      <c r="V888" s="140">
        <f t="shared" si="1179"/>
        <v>45371</v>
      </c>
      <c r="W888" s="4"/>
      <c r="X888" s="4"/>
      <c r="Y888" s="4"/>
      <c r="Z888" s="16"/>
      <c r="AD888" s="5"/>
    </row>
    <row r="889" spans="1:135" x14ac:dyDescent="0.2">
      <c r="A889" s="103">
        <f t="shared" si="1135"/>
        <v>45367</v>
      </c>
      <c r="B889" s="100">
        <f t="shared" si="1182"/>
        <v>1174.8572210799998</v>
      </c>
      <c r="C889" s="3">
        <f t="shared" si="1146"/>
        <v>1160.6306810400001</v>
      </c>
      <c r="D889" s="104">
        <f t="shared" si="1183"/>
        <v>1088.3119999999999</v>
      </c>
      <c r="E889" s="137">
        <f>IF(DAY(A888)=$A$5,VLOOKUP(A888,[1]A!$E$15:$G$200,3),E888)</f>
        <v>1091.25</v>
      </c>
      <c r="F889" s="105">
        <f t="shared" si="1184"/>
        <v>45312</v>
      </c>
      <c r="G889" s="159">
        <f t="shared" si="1185"/>
        <v>2.6995934989231252E-3</v>
      </c>
      <c r="H889" s="106">
        <f t="shared" si="1136"/>
        <v>25</v>
      </c>
      <c r="I889" s="106">
        <f t="shared" si="1137"/>
        <v>29</v>
      </c>
      <c r="J889" s="100">
        <f t="shared" si="1138"/>
        <v>1.0023268029358603</v>
      </c>
      <c r="K889" s="3">
        <v>1</v>
      </c>
      <c r="L889" s="100">
        <f t="shared" si="1186"/>
        <v>1.0023268000000001</v>
      </c>
      <c r="M889" s="100">
        <f t="shared" si="1187"/>
        <v>1163.3312364999999</v>
      </c>
      <c r="N889" s="24">
        <f t="shared" si="1144"/>
        <v>0</v>
      </c>
      <c r="O889" s="99">
        <f t="shared" si="1139"/>
        <v>0</v>
      </c>
      <c r="P889" s="100">
        <f t="shared" si="1176"/>
        <v>0</v>
      </c>
      <c r="Q889" s="99">
        <f t="shared" si="1140"/>
        <v>0.14710000000000001</v>
      </c>
      <c r="R889" s="8">
        <f t="shared" si="1141"/>
        <v>1.0099077409999999</v>
      </c>
      <c r="S889" s="100">
        <f t="shared" si="1188"/>
        <v>11.525984579999999</v>
      </c>
      <c r="T889" s="100">
        <f t="shared" si="1142"/>
        <v>0</v>
      </c>
      <c r="U889" s="109" t="str">
        <f t="shared" ref="U889" si="1200">U888</f>
        <v>J=</v>
      </c>
      <c r="V889" s="140">
        <f t="shared" si="1179"/>
        <v>45371</v>
      </c>
      <c r="W889" s="4"/>
      <c r="X889" s="4"/>
      <c r="Y889" s="4"/>
      <c r="Z889" s="16"/>
      <c r="AD889" s="5"/>
    </row>
    <row r="890" spans="1:135" x14ac:dyDescent="0.2">
      <c r="A890" s="103">
        <f t="shared" si="1135"/>
        <v>45368</v>
      </c>
      <c r="B890" s="100">
        <f t="shared" si="1182"/>
        <v>1175.4298904099999</v>
      </c>
      <c r="C890" s="3">
        <f t="shared" si="1146"/>
        <v>1160.6306810400001</v>
      </c>
      <c r="D890" s="104">
        <f t="shared" si="1183"/>
        <v>1088.3119999999999</v>
      </c>
      <c r="E890" s="137">
        <f>IF(DAY(A889)=$A$5,VLOOKUP(A889,[1]A!$E$15:$G$200,3),E889)</f>
        <v>1091.25</v>
      </c>
      <c r="F890" s="105">
        <f t="shared" si="1184"/>
        <v>45312</v>
      </c>
      <c r="G890" s="159">
        <f t="shared" si="1185"/>
        <v>2.6995934989231252E-3</v>
      </c>
      <c r="H890" s="106">
        <f t="shared" si="1136"/>
        <v>26</v>
      </c>
      <c r="I890" s="106">
        <f t="shared" si="1137"/>
        <v>29</v>
      </c>
      <c r="J890" s="100">
        <f t="shared" si="1138"/>
        <v>1.0024199875809898</v>
      </c>
      <c r="K890" s="3">
        <v>1</v>
      </c>
      <c r="L890" s="100">
        <f t="shared" si="1186"/>
        <v>1.00241998</v>
      </c>
      <c r="M890" s="100">
        <f t="shared" si="1187"/>
        <v>1163.43938407</v>
      </c>
      <c r="N890" s="24">
        <f t="shared" si="1144"/>
        <v>0</v>
      </c>
      <c r="O890" s="99">
        <f t="shared" si="1139"/>
        <v>0</v>
      </c>
      <c r="P890" s="100">
        <f t="shared" si="1176"/>
        <v>0</v>
      </c>
      <c r="Q890" s="99">
        <f t="shared" si="1140"/>
        <v>0.14710000000000001</v>
      </c>
      <c r="R890" s="8">
        <f t="shared" si="1141"/>
        <v>1.0103060859999999</v>
      </c>
      <c r="S890" s="100">
        <f t="shared" si="1188"/>
        <v>11.99050634</v>
      </c>
      <c r="T890" s="100">
        <f t="shared" si="1142"/>
        <v>0</v>
      </c>
      <c r="U890" s="109" t="str">
        <f t="shared" ref="U890" si="1201">U889</f>
        <v>J=</v>
      </c>
      <c r="V890" s="140">
        <f t="shared" si="1179"/>
        <v>45371</v>
      </c>
      <c r="W890" s="4"/>
      <c r="X890" s="4"/>
      <c r="Y890" s="4"/>
      <c r="Z890" s="16"/>
      <c r="AD890" s="5"/>
    </row>
    <row r="891" spans="1:135" ht="15" x14ac:dyDescent="0.2">
      <c r="A891" s="103">
        <f t="shared" si="1135"/>
        <v>45369</v>
      </c>
      <c r="B891" s="100">
        <f t="shared" si="1182"/>
        <v>1176.0028520400001</v>
      </c>
      <c r="C891" s="3">
        <f t="shared" si="1146"/>
        <v>1160.6306810400001</v>
      </c>
      <c r="D891" s="104">
        <f t="shared" si="1183"/>
        <v>1088.3119999999999</v>
      </c>
      <c r="E891" s="137">
        <f>IF(DAY(A890)=$A$5,VLOOKUP(A890,[1]A!$E$15:$G$200,3),E890)</f>
        <v>1091.25</v>
      </c>
      <c r="F891" s="105">
        <f t="shared" si="1184"/>
        <v>45312</v>
      </c>
      <c r="G891" s="159">
        <f t="shared" si="1185"/>
        <v>2.6995934989231252E-3</v>
      </c>
      <c r="H891" s="106">
        <f t="shared" si="1136"/>
        <v>27</v>
      </c>
      <c r="I891" s="106">
        <f t="shared" si="1137"/>
        <v>29</v>
      </c>
      <c r="J891" s="100">
        <f t="shared" si="1138"/>
        <v>1.0025131808893399</v>
      </c>
      <c r="K891" s="3">
        <v>1</v>
      </c>
      <c r="L891" s="100">
        <f t="shared" si="1186"/>
        <v>1.00251318</v>
      </c>
      <c r="M891" s="100">
        <f t="shared" si="1187"/>
        <v>1163.5475548500001</v>
      </c>
      <c r="N891" s="24">
        <f t="shared" si="1144"/>
        <v>0</v>
      </c>
      <c r="O891" s="99">
        <f t="shared" si="1139"/>
        <v>0</v>
      </c>
      <c r="P891" s="100">
        <f t="shared" si="1176"/>
        <v>0</v>
      </c>
      <c r="Q891" s="99">
        <f t="shared" si="1140"/>
        <v>0.14710000000000001</v>
      </c>
      <c r="R891" s="8">
        <f t="shared" si="1141"/>
        <v>1.0107045880000001</v>
      </c>
      <c r="S891" s="100">
        <f t="shared" si="1188"/>
        <v>12.45529719</v>
      </c>
      <c r="T891" s="100">
        <f t="shared" si="1142"/>
        <v>0</v>
      </c>
      <c r="U891" s="109" t="str">
        <f t="shared" ref="U891" si="1202">U890</f>
        <v>J=</v>
      </c>
      <c r="V891" s="140">
        <f t="shared" si="1179"/>
        <v>45371</v>
      </c>
      <c r="W891" s="163" t="s">
        <v>86</v>
      </c>
      <c r="X891" s="4"/>
      <c r="Y891" s="4"/>
      <c r="Z891" s="16"/>
      <c r="AD891" s="5"/>
    </row>
    <row r="892" spans="1:135" ht="15" x14ac:dyDescent="0.2">
      <c r="A892" s="103">
        <f t="shared" si="1135"/>
        <v>45370</v>
      </c>
      <c r="B892" s="100">
        <f t="shared" si="1182"/>
        <v>1176.5760825699999</v>
      </c>
      <c r="C892" s="3">
        <f t="shared" si="1146"/>
        <v>1160.6306810400001</v>
      </c>
      <c r="D892" s="104">
        <f t="shared" si="1183"/>
        <v>1088.3119999999999</v>
      </c>
      <c r="E892" s="137">
        <f>IF(DAY(A891)=$A$5,VLOOKUP(A891,[1]A!$E$15:$G$200,3),E891)</f>
        <v>1091.25</v>
      </c>
      <c r="F892" s="105">
        <f t="shared" si="1184"/>
        <v>45312</v>
      </c>
      <c r="G892" s="159">
        <f t="shared" si="1185"/>
        <v>2.6995934989231252E-3</v>
      </c>
      <c r="H892" s="106">
        <f t="shared" si="1136"/>
        <v>28</v>
      </c>
      <c r="I892" s="106">
        <f t="shared" si="1137"/>
        <v>29</v>
      </c>
      <c r="J892" s="100">
        <f t="shared" si="1138"/>
        <v>1.0026063828617158</v>
      </c>
      <c r="K892" s="3">
        <v>1</v>
      </c>
      <c r="L892" s="100">
        <f t="shared" si="1186"/>
        <v>1.00260638</v>
      </c>
      <c r="M892" s="100">
        <f t="shared" si="1187"/>
        <v>1163.65572563</v>
      </c>
      <c r="N892" s="24">
        <f t="shared" si="1144"/>
        <v>0</v>
      </c>
      <c r="O892" s="99">
        <f t="shared" si="1139"/>
        <v>0</v>
      </c>
      <c r="P892" s="100">
        <f t="shared" si="1176"/>
        <v>0</v>
      </c>
      <c r="Q892" s="99">
        <f t="shared" si="1140"/>
        <v>0.14710000000000001</v>
      </c>
      <c r="R892" s="8">
        <f t="shared" si="1141"/>
        <v>1.0111032470000001</v>
      </c>
      <c r="S892" s="100">
        <f t="shared" si="1188"/>
        <v>12.92035694</v>
      </c>
      <c r="T892" s="100">
        <f t="shared" si="1142"/>
        <v>0</v>
      </c>
      <c r="U892" s="109" t="str">
        <f t="shared" ref="U892" si="1203">U891</f>
        <v>J=</v>
      </c>
      <c r="V892" s="140">
        <f t="shared" si="1179"/>
        <v>45371</v>
      </c>
      <c r="W892" s="163" t="s">
        <v>85</v>
      </c>
      <c r="X892" s="4"/>
      <c r="Y892" s="4"/>
      <c r="Z892" s="16"/>
      <c r="AD892" s="5"/>
    </row>
    <row r="893" spans="1:135" ht="15" x14ac:dyDescent="0.2">
      <c r="A893" s="103">
        <f t="shared" si="1135"/>
        <v>45371</v>
      </c>
      <c r="B893" s="100">
        <f t="shared" si="1182"/>
        <v>1177.14959497</v>
      </c>
      <c r="C893" s="3">
        <f t="shared" si="1146"/>
        <v>1160.6306810400001</v>
      </c>
      <c r="D893" s="104">
        <f t="shared" si="1183"/>
        <v>1088.3119999999999</v>
      </c>
      <c r="E893" s="137">
        <f>IF(DAY(A892)=$A$5,VLOOKUP(A892,[1]A!$E$15:$G$200,3),E892)</f>
        <v>1091.25</v>
      </c>
      <c r="F893" s="105">
        <f t="shared" si="1184"/>
        <v>45312</v>
      </c>
      <c r="G893" s="159">
        <f t="shared" si="1185"/>
        <v>2.6995934989231252E-3</v>
      </c>
      <c r="H893" s="106">
        <f t="shared" si="1136"/>
        <v>29</v>
      </c>
      <c r="I893" s="106">
        <f t="shared" si="1137"/>
        <v>29</v>
      </c>
      <c r="J893" s="100">
        <f t="shared" si="1138"/>
        <v>1.0026995934989231</v>
      </c>
      <c r="K893" s="3">
        <v>1</v>
      </c>
      <c r="L893" s="100">
        <f t="shared" si="1186"/>
        <v>1.00269959</v>
      </c>
      <c r="M893" s="100">
        <f t="shared" si="1187"/>
        <v>1163.7639080199999</v>
      </c>
      <c r="N893" s="24">
        <f t="shared" si="1144"/>
        <v>30</v>
      </c>
      <c r="O893" s="99">
        <f t="shared" si="1139"/>
        <v>0</v>
      </c>
      <c r="P893" s="100">
        <f t="shared" si="1176"/>
        <v>0</v>
      </c>
      <c r="Q893" s="99">
        <f t="shared" si="1140"/>
        <v>0.14710000000000001</v>
      </c>
      <c r="R893" s="8">
        <f t="shared" si="1141"/>
        <v>1.0115020640000001</v>
      </c>
      <c r="S893" s="100">
        <f t="shared" si="1188"/>
        <v>13.38568695</v>
      </c>
      <c r="T893" s="100">
        <f t="shared" si="1142"/>
        <v>13.38568695</v>
      </c>
      <c r="U893" s="109" t="str">
        <f t="shared" ref="U893" si="1204">U892</f>
        <v>J=</v>
      </c>
      <c r="V893" s="140">
        <f t="shared" si="1179"/>
        <v>45371</v>
      </c>
      <c r="W893" s="161">
        <v>2.31665315</v>
      </c>
      <c r="X893" s="4"/>
      <c r="Y893" s="4"/>
      <c r="Z893" s="18"/>
      <c r="AA893" s="14"/>
      <c r="AB893" s="14"/>
      <c r="AC893" s="14"/>
      <c r="AD893" s="15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  <c r="DT893" s="14"/>
      <c r="DU893" s="14"/>
      <c r="DV893" s="14"/>
      <c r="DW893" s="14"/>
      <c r="DX893" s="14"/>
      <c r="DY893" s="14"/>
      <c r="DZ893" s="14"/>
      <c r="EA893" s="14"/>
      <c r="EB893" s="14"/>
      <c r="EC893" s="14"/>
      <c r="ED893" s="14"/>
      <c r="EE893" s="14"/>
    </row>
    <row r="894" spans="1:135" ht="18.75" x14ac:dyDescent="0.2">
      <c r="A894" s="103">
        <f t="shared" si="1135"/>
        <v>45372</v>
      </c>
      <c r="B894" s="100">
        <f t="shared" si="1182"/>
        <v>1166.5602757900001</v>
      </c>
      <c r="C894" s="164">
        <f>IF(N893&gt;0,(M893-P893+W893),C893)</f>
        <v>1166.08056117</v>
      </c>
      <c r="D894" s="104">
        <f t="shared" si="1183"/>
        <v>1091.25</v>
      </c>
      <c r="E894" s="137">
        <f>IF(DAY(A893)=$A$5,VLOOKUP(A893,[1]A!$E$15:$G$200,3),E893)</f>
        <v>1092.6849999999999</v>
      </c>
      <c r="F894" s="105">
        <f t="shared" si="1184"/>
        <v>45343</v>
      </c>
      <c r="G894" s="159">
        <f t="shared" si="1185"/>
        <v>1.3150057273767501E-3</v>
      </c>
      <c r="H894" s="106">
        <f t="shared" si="1136"/>
        <v>1</v>
      </c>
      <c r="I894" s="106">
        <f t="shared" si="1137"/>
        <v>31</v>
      </c>
      <c r="J894" s="100">
        <f t="shared" si="1138"/>
        <v>1.0000423925715909</v>
      </c>
      <c r="K894" s="3">
        <v>1</v>
      </c>
      <c r="L894" s="100">
        <f t="shared" si="1186"/>
        <v>1.0000423899999999</v>
      </c>
      <c r="M894" s="100">
        <f t="shared" si="1187"/>
        <v>1166.12999132</v>
      </c>
      <c r="N894" s="24">
        <f t="shared" si="1144"/>
        <v>0</v>
      </c>
      <c r="O894" s="99">
        <f t="shared" si="1139"/>
        <v>0</v>
      </c>
      <c r="P894" s="100">
        <f t="shared" si="1176"/>
        <v>0</v>
      </c>
      <c r="Q894" s="99">
        <f t="shared" si="1140"/>
        <v>0.14710000000000001</v>
      </c>
      <c r="R894" s="8">
        <f t="shared" si="1141"/>
        <v>1.0003689849999999</v>
      </c>
      <c r="S894" s="100">
        <f t="shared" si="1188"/>
        <v>0.43028446999999997</v>
      </c>
      <c r="T894" s="100">
        <f t="shared" si="1142"/>
        <v>0</v>
      </c>
      <c r="U894" s="109" t="str">
        <f t="shared" ref="U894" si="1205">U893</f>
        <v>J=</v>
      </c>
      <c r="V894" s="140">
        <f t="shared" si="1179"/>
        <v>45402</v>
      </c>
      <c r="W894" s="4"/>
      <c r="X894" s="4"/>
      <c r="Y894" s="4"/>
      <c r="Z894" s="16"/>
      <c r="AD894" s="5"/>
    </row>
    <row r="895" spans="1:135" x14ac:dyDescent="0.2">
      <c r="A895" s="103">
        <f t="shared" si="1135"/>
        <v>45373</v>
      </c>
      <c r="B895" s="100">
        <f t="shared" si="1182"/>
        <v>1167.0401854900001</v>
      </c>
      <c r="C895" s="3">
        <f t="shared" si="1146"/>
        <v>1166.08056117</v>
      </c>
      <c r="D895" s="104">
        <f t="shared" si="1183"/>
        <v>1091.25</v>
      </c>
      <c r="E895" s="137">
        <f>IF(DAY(A894)=$A$5,VLOOKUP(A894,[1]A!$E$15:$G$200,3),E894)</f>
        <v>1092.6849999999999</v>
      </c>
      <c r="F895" s="105">
        <f t="shared" si="1184"/>
        <v>45343</v>
      </c>
      <c r="G895" s="159">
        <f t="shared" si="1185"/>
        <v>1.3150057273767501E-3</v>
      </c>
      <c r="H895" s="106">
        <f t="shared" si="1136"/>
        <v>2</v>
      </c>
      <c r="I895" s="106">
        <f t="shared" si="1137"/>
        <v>31</v>
      </c>
      <c r="J895" s="100">
        <f t="shared" si="1138"/>
        <v>1.0000847869403118</v>
      </c>
      <c r="K895" s="3">
        <v>1</v>
      </c>
      <c r="L895" s="100">
        <f t="shared" si="1186"/>
        <v>1.0000847799999999</v>
      </c>
      <c r="M895" s="100">
        <f t="shared" si="1187"/>
        <v>1166.1794214700001</v>
      </c>
      <c r="N895" s="24">
        <f t="shared" si="1144"/>
        <v>0</v>
      </c>
      <c r="O895" s="99">
        <f t="shared" si="1139"/>
        <v>0</v>
      </c>
      <c r="P895" s="100">
        <f t="shared" si="1176"/>
        <v>0</v>
      </c>
      <c r="Q895" s="99">
        <f t="shared" si="1140"/>
        <v>0.14710000000000001</v>
      </c>
      <c r="R895" s="8">
        <f t="shared" si="1141"/>
        <v>1.000738106</v>
      </c>
      <c r="S895" s="100">
        <f t="shared" si="1188"/>
        <v>0.86076401999999996</v>
      </c>
      <c r="T895" s="100">
        <f t="shared" si="1142"/>
        <v>0</v>
      </c>
      <c r="U895" s="109" t="str">
        <f t="shared" ref="U895" si="1206">U894</f>
        <v>J=</v>
      </c>
      <c r="V895" s="140">
        <f t="shared" si="1179"/>
        <v>45402</v>
      </c>
      <c r="W895" s="4"/>
      <c r="X895" s="4"/>
      <c r="Y895" s="4"/>
      <c r="Z895" s="16"/>
      <c r="AD895" s="5"/>
    </row>
    <row r="896" spans="1:135" x14ac:dyDescent="0.2">
      <c r="A896" s="103">
        <f t="shared" si="1135"/>
        <v>45374</v>
      </c>
      <c r="B896" s="100">
        <f t="shared" si="1182"/>
        <v>1167.5203019799999</v>
      </c>
      <c r="C896" s="3">
        <f t="shared" si="1146"/>
        <v>1166.08056117</v>
      </c>
      <c r="D896" s="104">
        <f t="shared" si="1183"/>
        <v>1091.25</v>
      </c>
      <c r="E896" s="137">
        <f>IF(DAY(A895)=$A$5,VLOOKUP(A895,[1]A!$E$15:$G$200,3),E895)</f>
        <v>1092.6849999999999</v>
      </c>
      <c r="F896" s="105">
        <f t="shared" si="1184"/>
        <v>45343</v>
      </c>
      <c r="G896" s="159">
        <f t="shared" si="1185"/>
        <v>1.3150057273767501E-3</v>
      </c>
      <c r="H896" s="106">
        <f t="shared" si="1136"/>
        <v>3</v>
      </c>
      <c r="I896" s="106">
        <f t="shared" si="1137"/>
        <v>31</v>
      </c>
      <c r="J896" s="100">
        <f t="shared" si="1138"/>
        <v>1.000127183106239</v>
      </c>
      <c r="K896" s="3">
        <v>1</v>
      </c>
      <c r="L896" s="100">
        <f t="shared" si="1186"/>
        <v>1.00012718</v>
      </c>
      <c r="M896" s="100">
        <f t="shared" si="1187"/>
        <v>1166.2288632899999</v>
      </c>
      <c r="N896" s="24">
        <f t="shared" si="1144"/>
        <v>0</v>
      </c>
      <c r="O896" s="99">
        <f t="shared" si="1139"/>
        <v>0</v>
      </c>
      <c r="P896" s="100">
        <f t="shared" si="1176"/>
        <v>0</v>
      </c>
      <c r="Q896" s="99">
        <f t="shared" si="1140"/>
        <v>0.14710000000000001</v>
      </c>
      <c r="R896" s="8">
        <f t="shared" si="1141"/>
        <v>1.001107363</v>
      </c>
      <c r="S896" s="100">
        <f t="shared" si="1188"/>
        <v>1.2914386899999999</v>
      </c>
      <c r="T896" s="100">
        <f t="shared" si="1142"/>
        <v>0</v>
      </c>
      <c r="U896" s="109" t="str">
        <f t="shared" ref="U896" si="1207">U895</f>
        <v>J=</v>
      </c>
      <c r="V896" s="140">
        <f t="shared" si="1179"/>
        <v>45402</v>
      </c>
      <c r="W896" s="4"/>
      <c r="X896" s="4"/>
      <c r="Y896" s="4"/>
      <c r="Z896" s="16"/>
      <c r="AD896" s="5"/>
    </row>
    <row r="897" spans="1:30" x14ac:dyDescent="0.2">
      <c r="A897" s="103">
        <f t="shared" si="1135"/>
        <v>45375</v>
      </c>
      <c r="B897" s="100">
        <f t="shared" si="1182"/>
        <v>1168.0006135900001</v>
      </c>
      <c r="C897" s="3">
        <f t="shared" si="1146"/>
        <v>1166.08056117</v>
      </c>
      <c r="D897" s="104">
        <f t="shared" si="1183"/>
        <v>1091.25</v>
      </c>
      <c r="E897" s="137">
        <f>IF(DAY(A896)=$A$5,VLOOKUP(A896,[1]A!$E$15:$G$200,3),E896)</f>
        <v>1092.6849999999999</v>
      </c>
      <c r="F897" s="105">
        <f t="shared" si="1184"/>
        <v>45343</v>
      </c>
      <c r="G897" s="159">
        <f t="shared" si="1185"/>
        <v>1.3150057273767501E-3</v>
      </c>
      <c r="H897" s="106">
        <f t="shared" si="1136"/>
        <v>4</v>
      </c>
      <c r="I897" s="106">
        <f t="shared" si="1137"/>
        <v>31</v>
      </c>
      <c r="J897" s="100">
        <f t="shared" si="1138"/>
        <v>1.0001695810694486</v>
      </c>
      <c r="K897" s="3">
        <v>1</v>
      </c>
      <c r="L897" s="100">
        <f t="shared" si="1186"/>
        <v>1.0001695799999999</v>
      </c>
      <c r="M897" s="100">
        <f t="shared" si="1187"/>
        <v>1166.27830511</v>
      </c>
      <c r="N897" s="24">
        <f t="shared" si="1144"/>
        <v>0</v>
      </c>
      <c r="O897" s="99">
        <f t="shared" si="1139"/>
        <v>0</v>
      </c>
      <c r="P897" s="100">
        <f t="shared" si="1176"/>
        <v>0</v>
      </c>
      <c r="Q897" s="99">
        <f t="shared" si="1140"/>
        <v>0.14710000000000001</v>
      </c>
      <c r="R897" s="8">
        <f t="shared" si="1141"/>
        <v>1.001476756</v>
      </c>
      <c r="S897" s="100">
        <f t="shared" si="1188"/>
        <v>1.7223084799999999</v>
      </c>
      <c r="T897" s="100">
        <f t="shared" si="1142"/>
        <v>0</v>
      </c>
      <c r="U897" s="109" t="str">
        <f t="shared" ref="U897" si="1208">U896</f>
        <v>J=</v>
      </c>
      <c r="V897" s="140">
        <f t="shared" si="1179"/>
        <v>45402</v>
      </c>
      <c r="W897" s="4"/>
      <c r="X897" s="4"/>
      <c r="Y897" s="4"/>
      <c r="Z897" s="16"/>
      <c r="AD897" s="5"/>
    </row>
    <row r="898" spans="1:30" x14ac:dyDescent="0.2">
      <c r="A898" s="103">
        <f t="shared" si="1135"/>
        <v>45376</v>
      </c>
      <c r="B898" s="100">
        <f t="shared" si="1182"/>
        <v>1168.4811215100001</v>
      </c>
      <c r="C898" s="3">
        <f t="shared" si="1146"/>
        <v>1166.08056117</v>
      </c>
      <c r="D898" s="104">
        <f t="shared" si="1183"/>
        <v>1091.25</v>
      </c>
      <c r="E898" s="137">
        <f>IF(DAY(A897)=$A$5,VLOOKUP(A897,[1]A!$E$15:$G$200,3),E897)</f>
        <v>1092.6849999999999</v>
      </c>
      <c r="F898" s="105">
        <f t="shared" si="1184"/>
        <v>45343</v>
      </c>
      <c r="G898" s="159">
        <f t="shared" si="1185"/>
        <v>1.3150057273767501E-3</v>
      </c>
      <c r="H898" s="106">
        <f t="shared" si="1136"/>
        <v>5</v>
      </c>
      <c r="I898" s="106">
        <f t="shared" si="1137"/>
        <v>31</v>
      </c>
      <c r="J898" s="100">
        <f t="shared" si="1138"/>
        <v>1.0002119808300172</v>
      </c>
      <c r="K898" s="3">
        <v>1</v>
      </c>
      <c r="L898" s="100">
        <f t="shared" si="1186"/>
        <v>1.00021198</v>
      </c>
      <c r="M898" s="100">
        <f t="shared" si="1187"/>
        <v>1166.32774692</v>
      </c>
      <c r="N898" s="24">
        <f t="shared" si="1144"/>
        <v>0</v>
      </c>
      <c r="O898" s="99">
        <f t="shared" si="1139"/>
        <v>0</v>
      </c>
      <c r="P898" s="100">
        <f t="shared" si="1176"/>
        <v>0</v>
      </c>
      <c r="Q898" s="99">
        <f t="shared" si="1140"/>
        <v>0.14710000000000001</v>
      </c>
      <c r="R898" s="8">
        <f t="shared" si="1141"/>
        <v>1.0018462859999999</v>
      </c>
      <c r="S898" s="100">
        <f t="shared" si="1188"/>
        <v>2.1533745899999999</v>
      </c>
      <c r="T898" s="100">
        <f t="shared" si="1142"/>
        <v>0</v>
      </c>
      <c r="U898" s="109" t="str">
        <f t="shared" ref="U898" si="1209">U897</f>
        <v>J=</v>
      </c>
      <c r="V898" s="140">
        <f t="shared" si="1179"/>
        <v>45402</v>
      </c>
      <c r="W898" s="4"/>
      <c r="X898" s="4"/>
      <c r="Y898" s="4"/>
      <c r="Z898" s="16"/>
      <c r="AD898" s="5"/>
    </row>
    <row r="899" spans="1:30" x14ac:dyDescent="0.2">
      <c r="A899" s="103">
        <f t="shared" si="1135"/>
        <v>45377</v>
      </c>
      <c r="B899" s="100">
        <f t="shared" si="1182"/>
        <v>1168.9618246</v>
      </c>
      <c r="C899" s="3">
        <f t="shared" si="1146"/>
        <v>1166.08056117</v>
      </c>
      <c r="D899" s="104">
        <f t="shared" si="1183"/>
        <v>1091.25</v>
      </c>
      <c r="E899" s="137">
        <f>IF(DAY(A898)=$A$5,VLOOKUP(A898,[1]A!$E$15:$G$200,3),E898)</f>
        <v>1092.6849999999999</v>
      </c>
      <c r="F899" s="105">
        <f t="shared" si="1184"/>
        <v>45343</v>
      </c>
      <c r="G899" s="159">
        <f t="shared" si="1185"/>
        <v>1.3150057273767501E-3</v>
      </c>
      <c r="H899" s="106">
        <f t="shared" si="1136"/>
        <v>6</v>
      </c>
      <c r="I899" s="106">
        <f t="shared" si="1137"/>
        <v>31</v>
      </c>
      <c r="J899" s="100">
        <f t="shared" si="1138"/>
        <v>1.0002543823880206</v>
      </c>
      <c r="K899" s="3">
        <v>1</v>
      </c>
      <c r="L899" s="100">
        <f t="shared" si="1186"/>
        <v>1.0002543800000001</v>
      </c>
      <c r="M899" s="100">
        <f t="shared" si="1187"/>
        <v>1166.3771887400001</v>
      </c>
      <c r="N899" s="24">
        <f t="shared" si="1144"/>
        <v>0</v>
      </c>
      <c r="O899" s="99">
        <f t="shared" si="1139"/>
        <v>0</v>
      </c>
      <c r="P899" s="100">
        <f t="shared" si="1176"/>
        <v>0</v>
      </c>
      <c r="Q899" s="99">
        <f t="shared" si="1140"/>
        <v>0.14710000000000001</v>
      </c>
      <c r="R899" s="8">
        <f t="shared" si="1141"/>
        <v>1.002215952</v>
      </c>
      <c r="S899" s="100">
        <f t="shared" si="1188"/>
        <v>2.5846358600000001</v>
      </c>
      <c r="T899" s="100">
        <f t="shared" si="1142"/>
        <v>0</v>
      </c>
      <c r="U899" s="109" t="str">
        <f t="shared" ref="U899" si="1210">U898</f>
        <v>J=</v>
      </c>
      <c r="V899" s="140">
        <f t="shared" si="1179"/>
        <v>45402</v>
      </c>
      <c r="W899" s="4"/>
      <c r="X899" s="4"/>
      <c r="Y899" s="4"/>
      <c r="Z899" s="16"/>
      <c r="AD899" s="5"/>
    </row>
    <row r="900" spans="1:30" x14ac:dyDescent="0.2">
      <c r="A900" s="103">
        <f t="shared" si="1135"/>
        <v>45378</v>
      </c>
      <c r="B900" s="100">
        <f t="shared" si="1182"/>
        <v>1169.4427228700001</v>
      </c>
      <c r="C900" s="3">
        <f t="shared" si="1146"/>
        <v>1166.08056117</v>
      </c>
      <c r="D900" s="104">
        <f t="shared" si="1183"/>
        <v>1091.25</v>
      </c>
      <c r="E900" s="137">
        <f>IF(DAY(A899)=$A$5,VLOOKUP(A899,[1]A!$E$15:$G$200,3),E899)</f>
        <v>1092.6849999999999</v>
      </c>
      <c r="F900" s="105">
        <f t="shared" si="1184"/>
        <v>45343</v>
      </c>
      <c r="G900" s="159">
        <f t="shared" si="1185"/>
        <v>1.3150057273767501E-3</v>
      </c>
      <c r="H900" s="106">
        <f t="shared" si="1136"/>
        <v>7</v>
      </c>
      <c r="I900" s="106">
        <f t="shared" si="1137"/>
        <v>31</v>
      </c>
      <c r="J900" s="100">
        <f t="shared" si="1138"/>
        <v>1.000296785743535</v>
      </c>
      <c r="K900" s="3">
        <v>1</v>
      </c>
      <c r="L900" s="100">
        <f t="shared" si="1186"/>
        <v>1.00029678</v>
      </c>
      <c r="M900" s="100">
        <f t="shared" si="1187"/>
        <v>1166.42663055</v>
      </c>
      <c r="N900" s="24">
        <f t="shared" si="1144"/>
        <v>0</v>
      </c>
      <c r="O900" s="99">
        <f t="shared" si="1139"/>
        <v>0</v>
      </c>
      <c r="P900" s="100">
        <f t="shared" si="1176"/>
        <v>0</v>
      </c>
      <c r="Q900" s="99">
        <f t="shared" si="1140"/>
        <v>0.14710000000000001</v>
      </c>
      <c r="R900" s="8">
        <f t="shared" si="1141"/>
        <v>1.0025857540000001</v>
      </c>
      <c r="S900" s="100">
        <f t="shared" si="1188"/>
        <v>3.0160923199999998</v>
      </c>
      <c r="T900" s="100">
        <f t="shared" si="1142"/>
        <v>0</v>
      </c>
      <c r="U900" s="109" t="str">
        <f t="shared" ref="U900" si="1211">U899</f>
        <v>J=</v>
      </c>
      <c r="V900" s="140">
        <f t="shared" si="1179"/>
        <v>45402</v>
      </c>
      <c r="W900" s="4"/>
      <c r="X900" s="4"/>
      <c r="Y900" s="4"/>
      <c r="Z900" s="16"/>
      <c r="AD900" s="5"/>
    </row>
    <row r="901" spans="1:30" x14ac:dyDescent="0.2">
      <c r="A901" s="103">
        <f t="shared" si="1135"/>
        <v>45379</v>
      </c>
      <c r="B901" s="100">
        <f t="shared" si="1182"/>
        <v>1169.92382922</v>
      </c>
      <c r="C901" s="3">
        <f t="shared" si="1146"/>
        <v>1166.08056117</v>
      </c>
      <c r="D901" s="104">
        <f t="shared" si="1183"/>
        <v>1091.25</v>
      </c>
      <c r="E901" s="137">
        <f>IF(DAY(A900)=$A$5,VLOOKUP(A900,[1]A!$E$15:$G$200,3),E900)</f>
        <v>1092.6849999999999</v>
      </c>
      <c r="F901" s="105">
        <f t="shared" si="1184"/>
        <v>45343</v>
      </c>
      <c r="G901" s="159">
        <f t="shared" si="1185"/>
        <v>1.3150057273767501E-3</v>
      </c>
      <c r="H901" s="106">
        <f t="shared" si="1136"/>
        <v>8</v>
      </c>
      <c r="I901" s="106">
        <f t="shared" si="1137"/>
        <v>31</v>
      </c>
      <c r="J901" s="100">
        <f t="shared" si="1138"/>
        <v>1.0003391908966366</v>
      </c>
      <c r="K901" s="3">
        <v>1</v>
      </c>
      <c r="L901" s="100">
        <f t="shared" si="1186"/>
        <v>1.00033919</v>
      </c>
      <c r="M901" s="100">
        <f t="shared" si="1187"/>
        <v>1166.47608403</v>
      </c>
      <c r="N901" s="24">
        <f t="shared" si="1144"/>
        <v>0</v>
      </c>
      <c r="O901" s="99">
        <f t="shared" si="1139"/>
        <v>0</v>
      </c>
      <c r="P901" s="100">
        <f t="shared" si="1176"/>
        <v>0</v>
      </c>
      <c r="Q901" s="99">
        <f t="shared" si="1140"/>
        <v>0.14710000000000001</v>
      </c>
      <c r="R901" s="8">
        <f t="shared" si="1141"/>
        <v>1.0029556930000001</v>
      </c>
      <c r="S901" s="100">
        <f t="shared" si="1188"/>
        <v>3.44774519</v>
      </c>
      <c r="T901" s="100">
        <f t="shared" si="1142"/>
        <v>0</v>
      </c>
      <c r="U901" s="109" t="str">
        <f t="shared" ref="U901" si="1212">U900</f>
        <v>J=</v>
      </c>
      <c r="V901" s="140">
        <f t="shared" si="1179"/>
        <v>45402</v>
      </c>
      <c r="W901" s="4"/>
      <c r="X901" s="4"/>
      <c r="Y901" s="4"/>
      <c r="Z901" s="16"/>
      <c r="AD901" s="5"/>
    </row>
    <row r="902" spans="1:30" x14ac:dyDescent="0.2">
      <c r="A902" s="103">
        <f t="shared" si="1135"/>
        <v>45380</v>
      </c>
      <c r="B902" s="100">
        <f t="shared" si="1182"/>
        <v>1170.4051202799999</v>
      </c>
      <c r="C902" s="3">
        <f t="shared" si="1146"/>
        <v>1166.08056117</v>
      </c>
      <c r="D902" s="104">
        <f t="shared" si="1183"/>
        <v>1091.25</v>
      </c>
      <c r="E902" s="137">
        <f>IF(DAY(A901)=$A$5,VLOOKUP(A901,[1]A!$E$15:$G$200,3),E901)</f>
        <v>1092.6849999999999</v>
      </c>
      <c r="F902" s="105">
        <f t="shared" si="1184"/>
        <v>45343</v>
      </c>
      <c r="G902" s="159">
        <f t="shared" si="1185"/>
        <v>1.3150057273767501E-3</v>
      </c>
      <c r="H902" s="106">
        <f t="shared" si="1136"/>
        <v>9</v>
      </c>
      <c r="I902" s="106">
        <f t="shared" si="1137"/>
        <v>31</v>
      </c>
      <c r="J902" s="100">
        <f t="shared" si="1138"/>
        <v>1.0003815978474018</v>
      </c>
      <c r="K902" s="3">
        <v>1</v>
      </c>
      <c r="L902" s="100">
        <f t="shared" si="1186"/>
        <v>1.0003815899999999</v>
      </c>
      <c r="M902" s="100">
        <f t="shared" si="1187"/>
        <v>1166.5255258499999</v>
      </c>
      <c r="N902" s="24">
        <f t="shared" si="1144"/>
        <v>0</v>
      </c>
      <c r="O902" s="99">
        <f t="shared" si="1139"/>
        <v>0</v>
      </c>
      <c r="P902" s="100">
        <f t="shared" si="1176"/>
        <v>0</v>
      </c>
      <c r="Q902" s="99">
        <f t="shared" si="1140"/>
        <v>0.14710000000000001</v>
      </c>
      <c r="R902" s="8">
        <f t="shared" si="1141"/>
        <v>1.0033257689999999</v>
      </c>
      <c r="S902" s="100">
        <f t="shared" si="1188"/>
        <v>3.87959443</v>
      </c>
      <c r="T902" s="100">
        <f t="shared" si="1142"/>
        <v>0</v>
      </c>
      <c r="U902" s="109" t="str">
        <f t="shared" ref="U902" si="1213">U901</f>
        <v>J=</v>
      </c>
      <c r="V902" s="140">
        <f t="shared" si="1179"/>
        <v>45402</v>
      </c>
      <c r="W902" s="4"/>
      <c r="X902" s="4"/>
      <c r="Y902" s="4"/>
      <c r="Z902" s="16"/>
      <c r="AD902" s="5"/>
    </row>
    <row r="903" spans="1:30" x14ac:dyDescent="0.2">
      <c r="A903" s="103">
        <f t="shared" si="1135"/>
        <v>45381</v>
      </c>
      <c r="B903" s="100">
        <f t="shared" si="1182"/>
        <v>1170.8866182700001</v>
      </c>
      <c r="C903" s="3">
        <f t="shared" si="1146"/>
        <v>1166.08056117</v>
      </c>
      <c r="D903" s="104">
        <f t="shared" si="1183"/>
        <v>1091.25</v>
      </c>
      <c r="E903" s="137">
        <f>IF(DAY(A902)=$A$5,VLOOKUP(A902,[1]A!$E$15:$G$200,3),E902)</f>
        <v>1092.6849999999999</v>
      </c>
      <c r="F903" s="105">
        <f t="shared" si="1184"/>
        <v>45343</v>
      </c>
      <c r="G903" s="159">
        <f t="shared" si="1185"/>
        <v>1.3150057273767501E-3</v>
      </c>
      <c r="H903" s="106">
        <f t="shared" si="1136"/>
        <v>10</v>
      </c>
      <c r="I903" s="106">
        <f t="shared" si="1137"/>
        <v>31</v>
      </c>
      <c r="J903" s="100">
        <f t="shared" si="1138"/>
        <v>1.0004240065959067</v>
      </c>
      <c r="K903" s="3">
        <v>1</v>
      </c>
      <c r="L903" s="100">
        <f t="shared" si="1186"/>
        <v>1.000424</v>
      </c>
      <c r="M903" s="100">
        <f t="shared" si="1187"/>
        <v>1166.57497932</v>
      </c>
      <c r="N903" s="24">
        <f t="shared" si="1144"/>
        <v>0</v>
      </c>
      <c r="O903" s="99">
        <f t="shared" si="1139"/>
        <v>0</v>
      </c>
      <c r="P903" s="100">
        <f t="shared" si="1176"/>
        <v>0</v>
      </c>
      <c r="Q903" s="99">
        <f t="shared" si="1140"/>
        <v>0.14710000000000001</v>
      </c>
      <c r="R903" s="8">
        <f t="shared" si="1141"/>
        <v>1.0036959809999999</v>
      </c>
      <c r="S903" s="100">
        <f t="shared" si="1188"/>
        <v>4.3116389499999999</v>
      </c>
      <c r="T903" s="100">
        <f t="shared" si="1142"/>
        <v>0</v>
      </c>
      <c r="U903" s="109" t="str">
        <f t="shared" ref="U903" si="1214">U902</f>
        <v>J=</v>
      </c>
      <c r="V903" s="140">
        <f t="shared" si="1179"/>
        <v>45402</v>
      </c>
      <c r="W903" s="4"/>
      <c r="X903" s="4"/>
      <c r="Y903" s="4"/>
      <c r="Z903" s="16"/>
      <c r="AD903" s="5"/>
    </row>
    <row r="904" spans="1:30" x14ac:dyDescent="0.2">
      <c r="A904" s="103">
        <f t="shared" si="1135"/>
        <v>45382</v>
      </c>
      <c r="B904" s="100">
        <f t="shared" si="1182"/>
        <v>1171.3683115599999</v>
      </c>
      <c r="C904" s="3">
        <f t="shared" si="1146"/>
        <v>1166.08056117</v>
      </c>
      <c r="D904" s="104">
        <f t="shared" si="1183"/>
        <v>1091.25</v>
      </c>
      <c r="E904" s="137">
        <f>IF(DAY(A903)=$A$5,VLOOKUP(A903,[1]A!$E$15:$G$200,3),E903)</f>
        <v>1092.6849999999999</v>
      </c>
      <c r="F904" s="105">
        <f t="shared" si="1184"/>
        <v>45343</v>
      </c>
      <c r="G904" s="159">
        <f t="shared" si="1185"/>
        <v>1.3150057273767501E-3</v>
      </c>
      <c r="H904" s="106">
        <f t="shared" si="1136"/>
        <v>11</v>
      </c>
      <c r="I904" s="106">
        <f t="shared" si="1137"/>
        <v>31</v>
      </c>
      <c r="J904" s="100">
        <f t="shared" si="1138"/>
        <v>1.0004664171422275</v>
      </c>
      <c r="K904" s="3">
        <v>1</v>
      </c>
      <c r="L904" s="100">
        <f t="shared" si="1186"/>
        <v>1.00046641</v>
      </c>
      <c r="M904" s="100">
        <f t="shared" si="1187"/>
        <v>1166.6244328</v>
      </c>
      <c r="N904" s="24">
        <f t="shared" si="1144"/>
        <v>0</v>
      </c>
      <c r="O904" s="99">
        <f t="shared" si="1139"/>
        <v>0</v>
      </c>
      <c r="P904" s="100">
        <f t="shared" si="1176"/>
        <v>0</v>
      </c>
      <c r="Q904" s="99">
        <f t="shared" si="1140"/>
        <v>0.14710000000000001</v>
      </c>
      <c r="R904" s="8">
        <f t="shared" si="1141"/>
        <v>1.004066329</v>
      </c>
      <c r="S904" s="100">
        <f t="shared" si="1188"/>
        <v>4.7438787600000003</v>
      </c>
      <c r="T904" s="100">
        <f t="shared" si="1142"/>
        <v>0</v>
      </c>
      <c r="U904" s="109" t="str">
        <f t="shared" ref="U904" si="1215">U903</f>
        <v>J=</v>
      </c>
      <c r="V904" s="140">
        <f t="shared" si="1179"/>
        <v>45402</v>
      </c>
      <c r="W904" s="4"/>
      <c r="X904" s="4"/>
      <c r="Y904" s="4"/>
      <c r="Z904" s="16"/>
      <c r="AD904" s="5"/>
    </row>
    <row r="905" spans="1:30" x14ac:dyDescent="0.2">
      <c r="A905" s="103">
        <f t="shared" si="1135"/>
        <v>45383</v>
      </c>
      <c r="B905" s="100">
        <f t="shared" si="1182"/>
        <v>1171.8502013100001</v>
      </c>
      <c r="C905" s="3">
        <f t="shared" si="1146"/>
        <v>1166.08056117</v>
      </c>
      <c r="D905" s="104">
        <f t="shared" si="1183"/>
        <v>1091.25</v>
      </c>
      <c r="E905" s="137">
        <f>IF(DAY(A904)=$A$5,VLOOKUP(A904,[1]A!$E$15:$G$200,3),E904)</f>
        <v>1092.6849999999999</v>
      </c>
      <c r="F905" s="105">
        <f t="shared" si="1184"/>
        <v>45343</v>
      </c>
      <c r="G905" s="159">
        <f t="shared" si="1185"/>
        <v>1.3150057273767501E-3</v>
      </c>
      <c r="H905" s="106">
        <f t="shared" si="1136"/>
        <v>12</v>
      </c>
      <c r="I905" s="106">
        <f t="shared" si="1137"/>
        <v>31</v>
      </c>
      <c r="J905" s="100">
        <f t="shared" si="1138"/>
        <v>1.0005088294864404</v>
      </c>
      <c r="K905" s="3">
        <v>1</v>
      </c>
      <c r="L905" s="100">
        <f t="shared" si="1186"/>
        <v>1.0005088200000001</v>
      </c>
      <c r="M905" s="100">
        <f t="shared" si="1187"/>
        <v>1166.67388628</v>
      </c>
      <c r="N905" s="24">
        <f t="shared" si="1144"/>
        <v>0</v>
      </c>
      <c r="O905" s="99">
        <f t="shared" si="1139"/>
        <v>0</v>
      </c>
      <c r="P905" s="100">
        <f t="shared" si="1176"/>
        <v>0</v>
      </c>
      <c r="Q905" s="99">
        <f t="shared" si="1140"/>
        <v>0.14710000000000001</v>
      </c>
      <c r="R905" s="8">
        <f t="shared" si="1141"/>
        <v>1.004436814</v>
      </c>
      <c r="S905" s="100">
        <f t="shared" si="1188"/>
        <v>5.1763150299999996</v>
      </c>
      <c r="T905" s="100">
        <f t="shared" si="1142"/>
        <v>0</v>
      </c>
      <c r="U905" s="109" t="str">
        <f t="shared" ref="U905" si="1216">U904</f>
        <v>J=</v>
      </c>
      <c r="V905" s="140">
        <f t="shared" si="1179"/>
        <v>45402</v>
      </c>
      <c r="W905" s="4"/>
      <c r="X905" s="4"/>
      <c r="Y905" s="4"/>
      <c r="Z905" s="16"/>
      <c r="AD905" s="5"/>
    </row>
    <row r="906" spans="1:30" x14ac:dyDescent="0.2">
      <c r="A906" s="103">
        <f t="shared" si="1135"/>
        <v>45384</v>
      </c>
      <c r="B906" s="100">
        <f t="shared" si="1182"/>
        <v>1172.33229925</v>
      </c>
      <c r="C906" s="3">
        <f t="shared" si="1146"/>
        <v>1166.08056117</v>
      </c>
      <c r="D906" s="104">
        <f t="shared" si="1183"/>
        <v>1091.25</v>
      </c>
      <c r="E906" s="137">
        <f>IF(DAY(A905)=$A$5,VLOOKUP(A905,[1]A!$E$15:$G$200,3),E905)</f>
        <v>1092.6849999999999</v>
      </c>
      <c r="F906" s="105">
        <f t="shared" si="1184"/>
        <v>45343</v>
      </c>
      <c r="G906" s="159">
        <f t="shared" si="1185"/>
        <v>1.3150057273767501E-3</v>
      </c>
      <c r="H906" s="106">
        <f t="shared" si="1136"/>
        <v>13</v>
      </c>
      <c r="I906" s="106">
        <f t="shared" si="1137"/>
        <v>31</v>
      </c>
      <c r="J906" s="100">
        <f t="shared" si="1138"/>
        <v>1.0005512436286215</v>
      </c>
      <c r="K906" s="3">
        <v>1</v>
      </c>
      <c r="L906" s="100">
        <f t="shared" si="1186"/>
        <v>1.0005512400000001</v>
      </c>
      <c r="M906" s="100">
        <f t="shared" si="1187"/>
        <v>1166.7233514100001</v>
      </c>
      <c r="N906" s="24">
        <f t="shared" si="1144"/>
        <v>0</v>
      </c>
      <c r="O906" s="99">
        <f t="shared" si="1139"/>
        <v>0</v>
      </c>
      <c r="P906" s="100">
        <f t="shared" si="1176"/>
        <v>0</v>
      </c>
      <c r="Q906" s="99">
        <f t="shared" si="1140"/>
        <v>0.14710000000000001</v>
      </c>
      <c r="R906" s="8">
        <f t="shared" si="1141"/>
        <v>1.0048074360000001</v>
      </c>
      <c r="S906" s="100">
        <f t="shared" si="1188"/>
        <v>5.6089478399999999</v>
      </c>
      <c r="T906" s="100">
        <f t="shared" si="1142"/>
        <v>0</v>
      </c>
      <c r="U906" s="109" t="str">
        <f t="shared" ref="U906" si="1217">U905</f>
        <v>J=</v>
      </c>
      <c r="V906" s="140">
        <f t="shared" si="1179"/>
        <v>45402</v>
      </c>
      <c r="W906" s="4"/>
      <c r="X906" s="4"/>
      <c r="Y906" s="4"/>
      <c r="Z906" s="16"/>
      <c r="AD906" s="5"/>
    </row>
    <row r="907" spans="1:30" x14ac:dyDescent="0.2">
      <c r="A907" s="103">
        <f t="shared" ref="A907:A970" si="1218">(A906+1)</f>
        <v>45385</v>
      </c>
      <c r="B907" s="100">
        <f t="shared" si="1182"/>
        <v>1172.8145819900001</v>
      </c>
      <c r="C907" s="3">
        <f t="shared" si="1146"/>
        <v>1166.08056117</v>
      </c>
      <c r="D907" s="104">
        <f t="shared" si="1183"/>
        <v>1091.25</v>
      </c>
      <c r="E907" s="137">
        <f>IF(DAY(A906)=$A$5,VLOOKUP(A906,[1]A!$E$15:$G$200,3),E906)</f>
        <v>1092.6849999999999</v>
      </c>
      <c r="F907" s="105">
        <f t="shared" si="1184"/>
        <v>45343</v>
      </c>
      <c r="G907" s="159">
        <f t="shared" si="1185"/>
        <v>1.3150057273767501E-3</v>
      </c>
      <c r="H907" s="106">
        <f t="shared" ref="H907:H970" si="1219">IF(A907&gt;A$7,IF(DAY(A907)=A$5+1,1,H906+1),0)</f>
        <v>14</v>
      </c>
      <c r="I907" s="106">
        <f t="shared" ref="I907:I970" si="1220">IF(DAY(A907)=A$5+1,DAY(EOMONTH(A907,0)),I906)</f>
        <v>31</v>
      </c>
      <c r="J907" s="100">
        <f t="shared" ref="J907:J970" si="1221">IF(E907&gt;D907,((E907/D907)^(H907/I907)),1)</f>
        <v>1.0005936595688474</v>
      </c>
      <c r="K907" s="3">
        <v>1</v>
      </c>
      <c r="L907" s="100">
        <f t="shared" si="1186"/>
        <v>1.0005936499999999</v>
      </c>
      <c r="M907" s="100">
        <f t="shared" si="1187"/>
        <v>1166.7728048900001</v>
      </c>
      <c r="N907" s="24">
        <f t="shared" si="1144"/>
        <v>0</v>
      </c>
      <c r="O907" s="99">
        <f t="shared" ref="O907:O970" si="1222">IF(N907&gt;0,VLOOKUP(N907,$X$10:$AD$62,7),0)</f>
        <v>0</v>
      </c>
      <c r="P907" s="100">
        <f t="shared" si="1176"/>
        <v>0</v>
      </c>
      <c r="Q907" s="99">
        <f t="shared" ref="Q907:Q970" si="1223">(Q906)</f>
        <v>0.14710000000000001</v>
      </c>
      <c r="R907" s="8">
        <f t="shared" ref="R907:R970" si="1224">ROUND((1+Q907)^(30/360)^(H907/I907),9)</f>
        <v>1.0051781950000001</v>
      </c>
      <c r="S907" s="100">
        <f t="shared" si="1188"/>
        <v>6.0417771</v>
      </c>
      <c r="T907" s="100">
        <f t="shared" ref="T907:T970" si="1225">IF(N907&gt;0,P907+S907,0)</f>
        <v>0</v>
      </c>
      <c r="U907" s="109" t="str">
        <f t="shared" ref="U907" si="1226">U906</f>
        <v>J=</v>
      </c>
      <c r="V907" s="140">
        <f t="shared" si="1179"/>
        <v>45402</v>
      </c>
      <c r="W907" s="4"/>
      <c r="X907" s="4"/>
      <c r="Y907" s="4"/>
      <c r="Z907" s="16"/>
      <c r="AD907" s="5"/>
    </row>
    <row r="908" spans="1:30" x14ac:dyDescent="0.2">
      <c r="A908" s="103">
        <f t="shared" si="1218"/>
        <v>45386</v>
      </c>
      <c r="B908" s="100">
        <f t="shared" si="1182"/>
        <v>1173.2970718199999</v>
      </c>
      <c r="C908" s="3">
        <f t="shared" si="1146"/>
        <v>1166.08056117</v>
      </c>
      <c r="D908" s="104">
        <f t="shared" si="1183"/>
        <v>1091.25</v>
      </c>
      <c r="E908" s="137">
        <f>IF(DAY(A907)=$A$5,VLOOKUP(A907,[1]A!$E$15:$G$200,3),E907)</f>
        <v>1092.6849999999999</v>
      </c>
      <c r="F908" s="105">
        <f t="shared" si="1184"/>
        <v>45343</v>
      </c>
      <c r="G908" s="159">
        <f t="shared" si="1185"/>
        <v>1.3150057273767501E-3</v>
      </c>
      <c r="H908" s="106">
        <f t="shared" si="1219"/>
        <v>15</v>
      </c>
      <c r="I908" s="106">
        <f t="shared" si="1220"/>
        <v>31</v>
      </c>
      <c r="J908" s="100">
        <f t="shared" si="1221"/>
        <v>1.0006360773071938</v>
      </c>
      <c r="K908" s="3">
        <v>1</v>
      </c>
      <c r="L908" s="100">
        <f t="shared" si="1186"/>
        <v>1.0006360700000001</v>
      </c>
      <c r="M908" s="100">
        <f t="shared" si="1187"/>
        <v>1166.82227003</v>
      </c>
      <c r="N908" s="24">
        <f t="shared" ref="N908:N971" si="1227">IF(DAY(A908)=A$5,VLOOKUP(A908,$Y$10:$AG$62,8),0)</f>
        <v>0</v>
      </c>
      <c r="O908" s="99">
        <f t="shared" si="1222"/>
        <v>0</v>
      </c>
      <c r="P908" s="100">
        <f t="shared" si="1176"/>
        <v>0</v>
      </c>
      <c r="Q908" s="99">
        <f t="shared" si="1223"/>
        <v>0.14710000000000001</v>
      </c>
      <c r="R908" s="8">
        <f t="shared" si="1224"/>
        <v>1.0055490899999999</v>
      </c>
      <c r="S908" s="100">
        <f t="shared" si="1188"/>
        <v>6.4748017899999999</v>
      </c>
      <c r="T908" s="100">
        <f t="shared" si="1225"/>
        <v>0</v>
      </c>
      <c r="U908" s="109" t="str">
        <f t="shared" ref="U908" si="1228">U907</f>
        <v>J=</v>
      </c>
      <c r="V908" s="140">
        <f t="shared" si="1179"/>
        <v>45402</v>
      </c>
      <c r="W908" s="4"/>
      <c r="X908" s="4"/>
      <c r="Y908" s="4"/>
      <c r="Z908" s="16"/>
      <c r="AD908" s="5"/>
    </row>
    <row r="909" spans="1:30" x14ac:dyDescent="0.2">
      <c r="A909" s="103">
        <f t="shared" si="1218"/>
        <v>45387</v>
      </c>
      <c r="B909" s="100">
        <f t="shared" si="1182"/>
        <v>1173.7797593500002</v>
      </c>
      <c r="C909" s="3">
        <f t="shared" ref="C909:C972" si="1229">IF(N908&gt;0,(M908-P908),C908)</f>
        <v>1166.08056117</v>
      </c>
      <c r="D909" s="104">
        <f t="shared" si="1183"/>
        <v>1091.25</v>
      </c>
      <c r="E909" s="137">
        <f>IF(DAY(A908)=$A$5,VLOOKUP(A908,[1]A!$E$15:$G$200,3),E908)</f>
        <v>1092.6849999999999</v>
      </c>
      <c r="F909" s="105">
        <f t="shared" si="1184"/>
        <v>45343</v>
      </c>
      <c r="G909" s="159">
        <f t="shared" si="1185"/>
        <v>1.3150057273767501E-3</v>
      </c>
      <c r="H909" s="106">
        <f t="shared" si="1219"/>
        <v>16</v>
      </c>
      <c r="I909" s="106">
        <f t="shared" si="1220"/>
        <v>31</v>
      </c>
      <c r="J909" s="100">
        <f t="shared" si="1221"/>
        <v>1.0006784968437374</v>
      </c>
      <c r="K909" s="3">
        <v>1</v>
      </c>
      <c r="L909" s="100">
        <f t="shared" si="1186"/>
        <v>1.0006784900000001</v>
      </c>
      <c r="M909" s="100">
        <f t="shared" si="1187"/>
        <v>1166.8717351600001</v>
      </c>
      <c r="N909" s="24">
        <f t="shared" si="1227"/>
        <v>0</v>
      </c>
      <c r="O909" s="99">
        <f t="shared" si="1222"/>
        <v>0</v>
      </c>
      <c r="P909" s="100">
        <f t="shared" si="1176"/>
        <v>0</v>
      </c>
      <c r="Q909" s="99">
        <f t="shared" si="1223"/>
        <v>0.14710000000000001</v>
      </c>
      <c r="R909" s="8">
        <f t="shared" si="1224"/>
        <v>1.0059201230000001</v>
      </c>
      <c r="S909" s="100">
        <f t="shared" si="1188"/>
        <v>6.9080241899999999</v>
      </c>
      <c r="T909" s="100">
        <f t="shared" si="1225"/>
        <v>0</v>
      </c>
      <c r="U909" s="109" t="str">
        <f t="shared" ref="U909" si="1230">U908</f>
        <v>J=</v>
      </c>
      <c r="V909" s="140">
        <f t="shared" si="1179"/>
        <v>45402</v>
      </c>
      <c r="W909" s="4"/>
      <c r="X909" s="4"/>
      <c r="Y909" s="4"/>
      <c r="Z909" s="16"/>
      <c r="AD909" s="5"/>
    </row>
    <row r="910" spans="1:30" x14ac:dyDescent="0.2">
      <c r="A910" s="103">
        <f t="shared" si="1218"/>
        <v>45388</v>
      </c>
      <c r="B910" s="100">
        <f t="shared" si="1182"/>
        <v>1174.26264231</v>
      </c>
      <c r="C910" s="3">
        <f t="shared" si="1229"/>
        <v>1166.08056117</v>
      </c>
      <c r="D910" s="104">
        <f t="shared" si="1183"/>
        <v>1091.25</v>
      </c>
      <c r="E910" s="137">
        <f>IF(DAY(A909)=$A$5,VLOOKUP(A909,[1]A!$E$15:$G$200,3),E909)</f>
        <v>1092.6849999999999</v>
      </c>
      <c r="F910" s="105">
        <f t="shared" si="1184"/>
        <v>45343</v>
      </c>
      <c r="G910" s="159">
        <f t="shared" si="1185"/>
        <v>1.3150057273767501E-3</v>
      </c>
      <c r="H910" s="106">
        <f t="shared" si="1219"/>
        <v>17</v>
      </c>
      <c r="I910" s="106">
        <f t="shared" si="1220"/>
        <v>31</v>
      </c>
      <c r="J910" s="100">
        <f t="shared" si="1221"/>
        <v>1.0007209181785544</v>
      </c>
      <c r="K910" s="3">
        <v>1</v>
      </c>
      <c r="L910" s="100">
        <f t="shared" si="1186"/>
        <v>1.0007209100000001</v>
      </c>
      <c r="M910" s="100">
        <f t="shared" si="1187"/>
        <v>1166.9212003</v>
      </c>
      <c r="N910" s="24">
        <f t="shared" si="1227"/>
        <v>0</v>
      </c>
      <c r="O910" s="99">
        <f t="shared" si="1222"/>
        <v>0</v>
      </c>
      <c r="P910" s="100">
        <f t="shared" si="1176"/>
        <v>0</v>
      </c>
      <c r="Q910" s="99">
        <f t="shared" si="1223"/>
        <v>0.14710000000000001</v>
      </c>
      <c r="R910" s="8">
        <f t="shared" si="1224"/>
        <v>1.006291292</v>
      </c>
      <c r="S910" s="100">
        <f t="shared" si="1188"/>
        <v>7.3414420099999997</v>
      </c>
      <c r="T910" s="100">
        <f t="shared" si="1225"/>
        <v>0</v>
      </c>
      <c r="U910" s="109" t="str">
        <f t="shared" ref="U910" si="1231">U909</f>
        <v>J=</v>
      </c>
      <c r="V910" s="140">
        <f t="shared" si="1179"/>
        <v>45402</v>
      </c>
      <c r="W910" s="4"/>
      <c r="X910" s="4"/>
      <c r="Y910" s="4"/>
      <c r="Z910" s="16"/>
      <c r="AD910" s="5"/>
    </row>
    <row r="911" spans="1:30" x14ac:dyDescent="0.2">
      <c r="A911" s="103">
        <f t="shared" si="1218"/>
        <v>45389</v>
      </c>
      <c r="B911" s="100">
        <f t="shared" si="1182"/>
        <v>1174.7457335900001</v>
      </c>
      <c r="C911" s="3">
        <f t="shared" si="1229"/>
        <v>1166.08056117</v>
      </c>
      <c r="D911" s="104">
        <f t="shared" si="1183"/>
        <v>1091.25</v>
      </c>
      <c r="E911" s="137">
        <f>IF(DAY(A910)=$A$5,VLOOKUP(A910,[1]A!$E$15:$G$200,3),E910)</f>
        <v>1092.6849999999999</v>
      </c>
      <c r="F911" s="105">
        <f t="shared" si="1184"/>
        <v>45343</v>
      </c>
      <c r="G911" s="159">
        <f t="shared" si="1185"/>
        <v>1.3150057273767501E-3</v>
      </c>
      <c r="H911" s="106">
        <f t="shared" si="1219"/>
        <v>18</v>
      </c>
      <c r="I911" s="106">
        <f t="shared" si="1220"/>
        <v>31</v>
      </c>
      <c r="J911" s="100">
        <f t="shared" si="1221"/>
        <v>1.0007633413117207</v>
      </c>
      <c r="K911" s="3">
        <v>1</v>
      </c>
      <c r="L911" s="100">
        <f t="shared" si="1186"/>
        <v>1.00076334</v>
      </c>
      <c r="M911" s="100">
        <f t="shared" si="1187"/>
        <v>1166.9706771000001</v>
      </c>
      <c r="N911" s="24">
        <f t="shared" si="1227"/>
        <v>0</v>
      </c>
      <c r="O911" s="99">
        <f t="shared" si="1222"/>
        <v>0</v>
      </c>
      <c r="P911" s="100">
        <f t="shared" si="1176"/>
        <v>0</v>
      </c>
      <c r="Q911" s="99">
        <f t="shared" si="1223"/>
        <v>0.14710000000000001</v>
      </c>
      <c r="R911" s="8">
        <f t="shared" si="1224"/>
        <v>1.0066625979999999</v>
      </c>
      <c r="S911" s="100">
        <f t="shared" si="1188"/>
        <v>7.7750564899999999</v>
      </c>
      <c r="T911" s="100">
        <f t="shared" si="1225"/>
        <v>0</v>
      </c>
      <c r="U911" s="109" t="str">
        <f t="shared" ref="U911" si="1232">U910</f>
        <v>J=</v>
      </c>
      <c r="V911" s="140">
        <f t="shared" si="1179"/>
        <v>45402</v>
      </c>
      <c r="W911" s="4"/>
      <c r="X911" s="4"/>
      <c r="Y911" s="4"/>
      <c r="Z911" s="16"/>
      <c r="AD911" s="5"/>
    </row>
    <row r="912" spans="1:30" x14ac:dyDescent="0.2">
      <c r="A912" s="103">
        <f t="shared" si="1218"/>
        <v>45390</v>
      </c>
      <c r="B912" s="100">
        <f t="shared" si="1182"/>
        <v>1175.2290097600001</v>
      </c>
      <c r="C912" s="3">
        <f t="shared" si="1229"/>
        <v>1166.08056117</v>
      </c>
      <c r="D912" s="104">
        <f t="shared" si="1183"/>
        <v>1091.25</v>
      </c>
      <c r="E912" s="137">
        <f>IF(DAY(A911)=$A$5,VLOOKUP(A911,[1]A!$E$15:$G$200,3),E911)</f>
        <v>1092.6849999999999</v>
      </c>
      <c r="F912" s="105">
        <f t="shared" si="1184"/>
        <v>45343</v>
      </c>
      <c r="G912" s="159">
        <f t="shared" si="1185"/>
        <v>1.3150057273767501E-3</v>
      </c>
      <c r="H912" s="106">
        <f t="shared" si="1219"/>
        <v>19</v>
      </c>
      <c r="I912" s="106">
        <f t="shared" si="1220"/>
        <v>31</v>
      </c>
      <c r="J912" s="100">
        <f t="shared" si="1221"/>
        <v>1.0008057662433127</v>
      </c>
      <c r="K912" s="3">
        <v>1</v>
      </c>
      <c r="L912" s="100">
        <f t="shared" si="1186"/>
        <v>1.00080576</v>
      </c>
      <c r="M912" s="100">
        <f t="shared" si="1187"/>
        <v>1167.02014224</v>
      </c>
      <c r="N912" s="24">
        <f t="shared" si="1227"/>
        <v>0</v>
      </c>
      <c r="O912" s="99">
        <f t="shared" si="1222"/>
        <v>0</v>
      </c>
      <c r="P912" s="100">
        <f t="shared" si="1176"/>
        <v>0</v>
      </c>
      <c r="Q912" s="99">
        <f t="shared" si="1223"/>
        <v>0.14710000000000001</v>
      </c>
      <c r="R912" s="8">
        <f t="shared" si="1224"/>
        <v>1.007034041</v>
      </c>
      <c r="S912" s="100">
        <f t="shared" si="1188"/>
        <v>8.2088675200000001</v>
      </c>
      <c r="T912" s="100">
        <f t="shared" si="1225"/>
        <v>0</v>
      </c>
      <c r="U912" s="109" t="str">
        <f t="shared" ref="U912" si="1233">U911</f>
        <v>J=</v>
      </c>
      <c r="V912" s="140">
        <f t="shared" si="1179"/>
        <v>45402</v>
      </c>
      <c r="W912" s="4"/>
      <c r="X912" s="4"/>
      <c r="Y912" s="4"/>
      <c r="Z912" s="16"/>
      <c r="AD912" s="5"/>
    </row>
    <row r="913" spans="1:135" x14ac:dyDescent="0.2">
      <c r="A913" s="103">
        <f t="shared" si="1218"/>
        <v>45391</v>
      </c>
      <c r="B913" s="100">
        <f t="shared" si="1182"/>
        <v>1175.71249431</v>
      </c>
      <c r="C913" s="3">
        <f t="shared" si="1229"/>
        <v>1166.08056117</v>
      </c>
      <c r="D913" s="104">
        <f t="shared" si="1183"/>
        <v>1091.25</v>
      </c>
      <c r="E913" s="137">
        <f>IF(DAY(A912)=$A$5,VLOOKUP(A912,[1]A!$E$15:$G$200,3),E912)</f>
        <v>1092.6849999999999</v>
      </c>
      <c r="F913" s="105">
        <f t="shared" si="1184"/>
        <v>45343</v>
      </c>
      <c r="G913" s="159">
        <f t="shared" si="1185"/>
        <v>1.3150057273767501E-3</v>
      </c>
      <c r="H913" s="106">
        <f t="shared" si="1219"/>
        <v>20</v>
      </c>
      <c r="I913" s="106">
        <f t="shared" si="1220"/>
        <v>31</v>
      </c>
      <c r="J913" s="100">
        <f t="shared" si="1221"/>
        <v>1.0008481929734065</v>
      </c>
      <c r="K913" s="3">
        <v>1</v>
      </c>
      <c r="L913" s="100">
        <f t="shared" si="1186"/>
        <v>1.0008481899999999</v>
      </c>
      <c r="M913" s="100">
        <f t="shared" si="1187"/>
        <v>1167.0696190399999</v>
      </c>
      <c r="N913" s="24">
        <f t="shared" si="1227"/>
        <v>0</v>
      </c>
      <c r="O913" s="99">
        <f t="shared" si="1222"/>
        <v>0</v>
      </c>
      <c r="P913" s="100">
        <f t="shared" si="1176"/>
        <v>0</v>
      </c>
      <c r="Q913" s="99">
        <f t="shared" si="1223"/>
        <v>0.14710000000000001</v>
      </c>
      <c r="R913" s="8">
        <f t="shared" si="1224"/>
        <v>1.007405621</v>
      </c>
      <c r="S913" s="100">
        <f t="shared" si="1188"/>
        <v>8.6428752699999993</v>
      </c>
      <c r="T913" s="100">
        <f t="shared" si="1225"/>
        <v>0</v>
      </c>
      <c r="U913" s="109" t="str">
        <f t="shared" ref="U913" si="1234">U912</f>
        <v>J=</v>
      </c>
      <c r="V913" s="140">
        <f t="shared" si="1179"/>
        <v>45402</v>
      </c>
      <c r="W913" s="4"/>
      <c r="X913" s="4"/>
      <c r="Y913" s="4"/>
      <c r="Z913" s="16"/>
      <c r="AD913" s="5"/>
    </row>
    <row r="914" spans="1:135" x14ac:dyDescent="0.2">
      <c r="A914" s="103">
        <f t="shared" si="1218"/>
        <v>45392</v>
      </c>
      <c r="B914" s="100">
        <f t="shared" si="1182"/>
        <v>1176.1961766900001</v>
      </c>
      <c r="C914" s="3">
        <f t="shared" si="1229"/>
        <v>1166.08056117</v>
      </c>
      <c r="D914" s="104">
        <f t="shared" si="1183"/>
        <v>1091.25</v>
      </c>
      <c r="E914" s="137">
        <f>IF(DAY(A913)=$A$5,VLOOKUP(A913,[1]A!$E$15:$G$200,3),E913)</f>
        <v>1092.6849999999999</v>
      </c>
      <c r="F914" s="105">
        <f t="shared" si="1184"/>
        <v>45343</v>
      </c>
      <c r="G914" s="159">
        <f t="shared" si="1185"/>
        <v>1.3150057273767501E-3</v>
      </c>
      <c r="H914" s="106">
        <f t="shared" si="1219"/>
        <v>21</v>
      </c>
      <c r="I914" s="106">
        <f t="shared" si="1220"/>
        <v>31</v>
      </c>
      <c r="J914" s="100">
        <f t="shared" si="1221"/>
        <v>1.0008906215020787</v>
      </c>
      <c r="K914" s="3">
        <v>1</v>
      </c>
      <c r="L914" s="100">
        <f t="shared" si="1186"/>
        <v>1.0008906200000001</v>
      </c>
      <c r="M914" s="100">
        <f t="shared" si="1187"/>
        <v>1167.1190958300001</v>
      </c>
      <c r="N914" s="24">
        <f t="shared" si="1227"/>
        <v>0</v>
      </c>
      <c r="O914" s="99">
        <f t="shared" si="1222"/>
        <v>0</v>
      </c>
      <c r="P914" s="100">
        <f t="shared" si="1176"/>
        <v>0</v>
      </c>
      <c r="Q914" s="99">
        <f t="shared" si="1223"/>
        <v>0.14710000000000001</v>
      </c>
      <c r="R914" s="8">
        <f t="shared" si="1224"/>
        <v>1.007777339</v>
      </c>
      <c r="S914" s="100">
        <f t="shared" si="1188"/>
        <v>9.0770808600000006</v>
      </c>
      <c r="T914" s="100">
        <f t="shared" si="1225"/>
        <v>0</v>
      </c>
      <c r="U914" s="109" t="str">
        <f t="shared" ref="U914" si="1235">U913</f>
        <v>J=</v>
      </c>
      <c r="V914" s="140">
        <f t="shared" si="1179"/>
        <v>45402</v>
      </c>
      <c r="W914" s="4"/>
      <c r="X914" s="4"/>
      <c r="Y914" s="4"/>
      <c r="Z914" s="16"/>
      <c r="AD914" s="5"/>
    </row>
    <row r="915" spans="1:135" x14ac:dyDescent="0.2">
      <c r="A915" s="103">
        <f t="shared" si="1218"/>
        <v>45393</v>
      </c>
      <c r="B915" s="100">
        <f t="shared" si="1182"/>
        <v>1176.6800545900001</v>
      </c>
      <c r="C915" s="3">
        <f t="shared" si="1229"/>
        <v>1166.08056117</v>
      </c>
      <c r="D915" s="104">
        <f t="shared" si="1183"/>
        <v>1091.25</v>
      </c>
      <c r="E915" s="137">
        <f>IF(DAY(A914)=$A$5,VLOOKUP(A914,[1]A!$E$15:$G$200,3),E914)</f>
        <v>1092.6849999999999</v>
      </c>
      <c r="F915" s="105">
        <f t="shared" si="1184"/>
        <v>45343</v>
      </c>
      <c r="G915" s="159">
        <f t="shared" si="1185"/>
        <v>1.3150057273767501E-3</v>
      </c>
      <c r="H915" s="106">
        <f t="shared" si="1219"/>
        <v>22</v>
      </c>
      <c r="I915" s="106">
        <f t="shared" si="1220"/>
        <v>31</v>
      </c>
      <c r="J915" s="100">
        <f t="shared" si="1221"/>
        <v>1.0009330518294053</v>
      </c>
      <c r="K915" s="3">
        <v>1</v>
      </c>
      <c r="L915" s="100">
        <f t="shared" si="1186"/>
        <v>1.00093305</v>
      </c>
      <c r="M915" s="100">
        <f t="shared" si="1187"/>
        <v>1167.16857263</v>
      </c>
      <c r="N915" s="24">
        <f t="shared" si="1227"/>
        <v>0</v>
      </c>
      <c r="O915" s="99">
        <f t="shared" si="1222"/>
        <v>0</v>
      </c>
      <c r="P915" s="100">
        <f t="shared" si="1176"/>
        <v>0</v>
      </c>
      <c r="Q915" s="99">
        <f t="shared" si="1223"/>
        <v>0.14710000000000001</v>
      </c>
      <c r="R915" s="8">
        <f t="shared" si="1224"/>
        <v>1.0081491929999999</v>
      </c>
      <c r="S915" s="100">
        <f t="shared" si="1188"/>
        <v>9.5114819599999993</v>
      </c>
      <c r="T915" s="100">
        <f t="shared" si="1225"/>
        <v>0</v>
      </c>
      <c r="U915" s="109" t="str">
        <f t="shared" ref="U915" si="1236">U914</f>
        <v>J=</v>
      </c>
      <c r="V915" s="140">
        <f t="shared" si="1179"/>
        <v>45402</v>
      </c>
      <c r="W915" s="4"/>
      <c r="X915" s="4"/>
      <c r="Y915" s="4"/>
      <c r="Z915" s="16"/>
      <c r="AD915" s="5"/>
    </row>
    <row r="916" spans="1:135" x14ac:dyDescent="0.2">
      <c r="A916" s="103">
        <f t="shared" si="1218"/>
        <v>45394</v>
      </c>
      <c r="B916" s="100">
        <f t="shared" si="1182"/>
        <v>1177.1641303600002</v>
      </c>
      <c r="C916" s="3">
        <f t="shared" si="1229"/>
        <v>1166.08056117</v>
      </c>
      <c r="D916" s="104">
        <f t="shared" si="1183"/>
        <v>1091.25</v>
      </c>
      <c r="E916" s="137">
        <f>IF(DAY(A915)=$A$5,VLOOKUP(A915,[1]A!$E$15:$G$200,3),E915)</f>
        <v>1092.6849999999999</v>
      </c>
      <c r="F916" s="105">
        <f t="shared" si="1184"/>
        <v>45343</v>
      </c>
      <c r="G916" s="159">
        <f t="shared" si="1185"/>
        <v>1.3150057273767501E-3</v>
      </c>
      <c r="H916" s="106">
        <f t="shared" si="1219"/>
        <v>23</v>
      </c>
      <c r="I916" s="106">
        <f t="shared" si="1220"/>
        <v>31</v>
      </c>
      <c r="J916" s="100">
        <f t="shared" si="1221"/>
        <v>1.0009754839554628</v>
      </c>
      <c r="K916" s="3">
        <v>1</v>
      </c>
      <c r="L916" s="100">
        <f t="shared" si="1186"/>
        <v>1.0009754799999999</v>
      </c>
      <c r="M916" s="100">
        <f t="shared" si="1187"/>
        <v>1167.2180494300001</v>
      </c>
      <c r="N916" s="24">
        <f t="shared" si="1227"/>
        <v>0</v>
      </c>
      <c r="O916" s="99">
        <f t="shared" si="1222"/>
        <v>0</v>
      </c>
      <c r="P916" s="100">
        <f t="shared" si="1176"/>
        <v>0</v>
      </c>
      <c r="Q916" s="99">
        <f t="shared" si="1223"/>
        <v>0.14710000000000001</v>
      </c>
      <c r="R916" s="8">
        <f t="shared" si="1224"/>
        <v>1.008521185</v>
      </c>
      <c r="S916" s="100">
        <f t="shared" si="1188"/>
        <v>9.9460809300000008</v>
      </c>
      <c r="T916" s="100">
        <f t="shared" si="1225"/>
        <v>0</v>
      </c>
      <c r="U916" s="109" t="str">
        <f t="shared" ref="U916" si="1237">U915</f>
        <v>J=</v>
      </c>
      <c r="V916" s="140">
        <f t="shared" si="1179"/>
        <v>45402</v>
      </c>
      <c r="W916" s="4"/>
      <c r="X916" s="4"/>
      <c r="Y916" s="4"/>
      <c r="Z916" s="16"/>
      <c r="AD916" s="5"/>
    </row>
    <row r="917" spans="1:135" x14ac:dyDescent="0.2">
      <c r="A917" s="103">
        <f t="shared" si="1218"/>
        <v>45395</v>
      </c>
      <c r="B917" s="100">
        <f t="shared" si="1182"/>
        <v>1177.64840286</v>
      </c>
      <c r="C917" s="3">
        <f t="shared" si="1229"/>
        <v>1166.08056117</v>
      </c>
      <c r="D917" s="104">
        <f t="shared" si="1183"/>
        <v>1091.25</v>
      </c>
      <c r="E917" s="137">
        <f>IF(DAY(A916)=$A$5,VLOOKUP(A916,[1]A!$E$15:$G$200,3),E916)</f>
        <v>1092.6849999999999</v>
      </c>
      <c r="F917" s="105">
        <f t="shared" si="1184"/>
        <v>45343</v>
      </c>
      <c r="G917" s="159">
        <f t="shared" si="1185"/>
        <v>1.3150057273767501E-3</v>
      </c>
      <c r="H917" s="106">
        <f t="shared" si="1219"/>
        <v>24</v>
      </c>
      <c r="I917" s="106">
        <f t="shared" si="1220"/>
        <v>31</v>
      </c>
      <c r="J917" s="100">
        <f t="shared" si="1221"/>
        <v>1.0010179178803269</v>
      </c>
      <c r="K917" s="3">
        <v>1</v>
      </c>
      <c r="L917" s="100">
        <f t="shared" si="1186"/>
        <v>1.0010179100000001</v>
      </c>
      <c r="M917" s="100">
        <f t="shared" si="1187"/>
        <v>1167.2675262299999</v>
      </c>
      <c r="N917" s="24">
        <f t="shared" si="1227"/>
        <v>0</v>
      </c>
      <c r="O917" s="99">
        <f t="shared" si="1222"/>
        <v>0</v>
      </c>
      <c r="P917" s="100">
        <f t="shared" si="1176"/>
        <v>0</v>
      </c>
      <c r="Q917" s="99">
        <f t="shared" si="1223"/>
        <v>0.14710000000000001</v>
      </c>
      <c r="R917" s="8">
        <f t="shared" si="1224"/>
        <v>1.008893314</v>
      </c>
      <c r="S917" s="100">
        <f t="shared" si="1188"/>
        <v>10.380876629999999</v>
      </c>
      <c r="T917" s="100">
        <f t="shared" si="1225"/>
        <v>0</v>
      </c>
      <c r="U917" s="109" t="str">
        <f t="shared" ref="U917" si="1238">U916</f>
        <v>J=</v>
      </c>
      <c r="V917" s="140">
        <f t="shared" si="1179"/>
        <v>45402</v>
      </c>
      <c r="W917" s="4"/>
      <c r="X917" s="4"/>
      <c r="Y917" s="4"/>
      <c r="Z917" s="16"/>
      <c r="AD917" s="5"/>
    </row>
    <row r="918" spans="1:135" x14ac:dyDescent="0.2">
      <c r="A918" s="103">
        <f t="shared" si="1218"/>
        <v>45396</v>
      </c>
      <c r="B918" s="100">
        <f t="shared" si="1182"/>
        <v>1178.1328838699999</v>
      </c>
      <c r="C918" s="3">
        <f t="shared" si="1229"/>
        <v>1166.08056117</v>
      </c>
      <c r="D918" s="104">
        <f t="shared" si="1183"/>
        <v>1091.25</v>
      </c>
      <c r="E918" s="137">
        <f>IF(DAY(A917)=$A$5,VLOOKUP(A917,[1]A!$E$15:$G$200,3),E917)</f>
        <v>1092.6849999999999</v>
      </c>
      <c r="F918" s="105">
        <f t="shared" si="1184"/>
        <v>45343</v>
      </c>
      <c r="G918" s="159">
        <f t="shared" si="1185"/>
        <v>1.3150057273767501E-3</v>
      </c>
      <c r="H918" s="106">
        <f t="shared" si="1219"/>
        <v>25</v>
      </c>
      <c r="I918" s="106">
        <f t="shared" si="1220"/>
        <v>31</v>
      </c>
      <c r="J918" s="100">
        <f t="shared" si="1221"/>
        <v>1.0010603536040743</v>
      </c>
      <c r="K918" s="3">
        <v>1</v>
      </c>
      <c r="L918" s="100">
        <f t="shared" si="1186"/>
        <v>1.0010603499999999</v>
      </c>
      <c r="M918" s="100">
        <f t="shared" si="1187"/>
        <v>1167.31701469</v>
      </c>
      <c r="N918" s="24">
        <f t="shared" si="1227"/>
        <v>0</v>
      </c>
      <c r="O918" s="99">
        <f t="shared" si="1222"/>
        <v>0</v>
      </c>
      <c r="P918" s="100">
        <f t="shared" si="1176"/>
        <v>0</v>
      </c>
      <c r="Q918" s="99">
        <f t="shared" si="1223"/>
        <v>0.14710000000000001</v>
      </c>
      <c r="R918" s="8">
        <f t="shared" si="1224"/>
        <v>1.0092655800000001</v>
      </c>
      <c r="S918" s="100">
        <f t="shared" si="1188"/>
        <v>10.81586918</v>
      </c>
      <c r="T918" s="100">
        <f t="shared" si="1225"/>
        <v>0</v>
      </c>
      <c r="U918" s="109" t="str">
        <f t="shared" ref="U918" si="1239">U917</f>
        <v>J=</v>
      </c>
      <c r="V918" s="140">
        <f t="shared" si="1179"/>
        <v>45402</v>
      </c>
      <c r="W918" s="4"/>
      <c r="X918" s="4"/>
      <c r="Y918" s="4"/>
      <c r="Z918" s="16"/>
      <c r="AD918" s="5"/>
    </row>
    <row r="919" spans="1:135" x14ac:dyDescent="0.2">
      <c r="A919" s="103">
        <f t="shared" si="1218"/>
        <v>45397</v>
      </c>
      <c r="B919" s="100">
        <f t="shared" si="1182"/>
        <v>1178.6175628199999</v>
      </c>
      <c r="C919" s="3">
        <f t="shared" si="1229"/>
        <v>1166.08056117</v>
      </c>
      <c r="D919" s="104">
        <f t="shared" si="1183"/>
        <v>1091.25</v>
      </c>
      <c r="E919" s="137">
        <f>IF(DAY(A918)=$A$5,VLOOKUP(A918,[1]A!$E$15:$G$200,3),E918)</f>
        <v>1092.6849999999999</v>
      </c>
      <c r="F919" s="105">
        <f t="shared" si="1184"/>
        <v>45343</v>
      </c>
      <c r="G919" s="159">
        <f t="shared" si="1185"/>
        <v>1.3150057273767501E-3</v>
      </c>
      <c r="H919" s="106">
        <f t="shared" si="1219"/>
        <v>26</v>
      </c>
      <c r="I919" s="106">
        <f t="shared" si="1220"/>
        <v>31</v>
      </c>
      <c r="J919" s="100">
        <f t="shared" si="1221"/>
        <v>1.0011027911267811</v>
      </c>
      <c r="K919" s="3">
        <v>1</v>
      </c>
      <c r="L919" s="100">
        <f t="shared" si="1186"/>
        <v>1.00110279</v>
      </c>
      <c r="M919" s="100">
        <f t="shared" si="1187"/>
        <v>1167.36650315</v>
      </c>
      <c r="N919" s="24">
        <f t="shared" si="1227"/>
        <v>0</v>
      </c>
      <c r="O919" s="99">
        <f t="shared" si="1222"/>
        <v>0</v>
      </c>
      <c r="P919" s="100">
        <f t="shared" si="1176"/>
        <v>0</v>
      </c>
      <c r="Q919" s="99">
        <f t="shared" si="1223"/>
        <v>0.14710000000000001</v>
      </c>
      <c r="R919" s="8">
        <f t="shared" si="1224"/>
        <v>1.009637984</v>
      </c>
      <c r="S919" s="100">
        <f t="shared" si="1188"/>
        <v>11.25105967</v>
      </c>
      <c r="T919" s="100">
        <f t="shared" si="1225"/>
        <v>0</v>
      </c>
      <c r="U919" s="109" t="str">
        <f t="shared" ref="U919" si="1240">U918</f>
        <v>J=</v>
      </c>
      <c r="V919" s="140">
        <f t="shared" si="1179"/>
        <v>45402</v>
      </c>
      <c r="W919" s="4"/>
      <c r="X919" s="4"/>
      <c r="Y919" s="4"/>
      <c r="Z919" s="16"/>
      <c r="AD919" s="5"/>
    </row>
    <row r="920" spans="1:135" x14ac:dyDescent="0.2">
      <c r="A920" s="103">
        <f t="shared" si="1218"/>
        <v>45398</v>
      </c>
      <c r="B920" s="100">
        <f t="shared" si="1182"/>
        <v>1179.10243857</v>
      </c>
      <c r="C920" s="3">
        <f t="shared" si="1229"/>
        <v>1166.08056117</v>
      </c>
      <c r="D920" s="104">
        <f t="shared" si="1183"/>
        <v>1091.25</v>
      </c>
      <c r="E920" s="137">
        <f>IF(DAY(A919)=$A$5,VLOOKUP(A919,[1]A!$E$15:$G$200,3),E919)</f>
        <v>1092.6849999999999</v>
      </c>
      <c r="F920" s="105">
        <f t="shared" si="1184"/>
        <v>45343</v>
      </c>
      <c r="G920" s="159">
        <f t="shared" si="1185"/>
        <v>1.3150057273767501E-3</v>
      </c>
      <c r="H920" s="106">
        <f t="shared" si="1219"/>
        <v>27</v>
      </c>
      <c r="I920" s="106">
        <f t="shared" si="1220"/>
        <v>31</v>
      </c>
      <c r="J920" s="100">
        <f t="shared" si="1221"/>
        <v>1.0011452304485238</v>
      </c>
      <c r="K920" s="3">
        <v>1</v>
      </c>
      <c r="L920" s="100">
        <f t="shared" si="1186"/>
        <v>1.0011452300000001</v>
      </c>
      <c r="M920" s="100">
        <f t="shared" si="1187"/>
        <v>1167.41599161</v>
      </c>
      <c r="N920" s="24">
        <f t="shared" si="1227"/>
        <v>0</v>
      </c>
      <c r="O920" s="99">
        <f t="shared" si="1222"/>
        <v>0</v>
      </c>
      <c r="P920" s="100">
        <f t="shared" si="1176"/>
        <v>0</v>
      </c>
      <c r="Q920" s="99">
        <f t="shared" si="1223"/>
        <v>0.14710000000000001</v>
      </c>
      <c r="R920" s="8">
        <f t="shared" si="1224"/>
        <v>1.010010525</v>
      </c>
      <c r="S920" s="100">
        <f t="shared" si="1188"/>
        <v>11.68644696</v>
      </c>
      <c r="T920" s="100">
        <f t="shared" si="1225"/>
        <v>0</v>
      </c>
      <c r="U920" s="109" t="str">
        <f t="shared" ref="U920" si="1241">U919</f>
        <v>J=</v>
      </c>
      <c r="V920" s="140">
        <f t="shared" si="1179"/>
        <v>45402</v>
      </c>
      <c r="W920" s="4"/>
      <c r="X920" s="4"/>
      <c r="Y920" s="4"/>
      <c r="Z920" s="16"/>
      <c r="AD920" s="5"/>
    </row>
    <row r="921" spans="1:135" x14ac:dyDescent="0.2">
      <c r="A921" s="103">
        <f t="shared" si="1218"/>
        <v>45399</v>
      </c>
      <c r="B921" s="100">
        <f t="shared" si="1182"/>
        <v>1179.5875111400001</v>
      </c>
      <c r="C921" s="3">
        <f t="shared" si="1229"/>
        <v>1166.08056117</v>
      </c>
      <c r="D921" s="104">
        <f t="shared" si="1183"/>
        <v>1091.25</v>
      </c>
      <c r="E921" s="137">
        <f>IF(DAY(A920)=$A$5,VLOOKUP(A920,[1]A!$E$15:$G$200,3),E920)</f>
        <v>1092.6849999999999</v>
      </c>
      <c r="F921" s="105">
        <f t="shared" si="1184"/>
        <v>45343</v>
      </c>
      <c r="G921" s="159">
        <f t="shared" si="1185"/>
        <v>1.3150057273767501E-3</v>
      </c>
      <c r="H921" s="106">
        <f t="shared" si="1219"/>
        <v>28</v>
      </c>
      <c r="I921" s="106">
        <f t="shared" si="1220"/>
        <v>31</v>
      </c>
      <c r="J921" s="100">
        <f t="shared" si="1221"/>
        <v>1.0011876715693784</v>
      </c>
      <c r="K921" s="3">
        <v>1</v>
      </c>
      <c r="L921" s="100">
        <f t="shared" si="1186"/>
        <v>1.00118767</v>
      </c>
      <c r="M921" s="100">
        <f t="shared" si="1187"/>
        <v>1167.46548007</v>
      </c>
      <c r="N921" s="24">
        <f t="shared" si="1227"/>
        <v>0</v>
      </c>
      <c r="O921" s="99">
        <f t="shared" si="1222"/>
        <v>0</v>
      </c>
      <c r="P921" s="100">
        <f t="shared" si="1176"/>
        <v>0</v>
      </c>
      <c r="Q921" s="99">
        <f t="shared" si="1223"/>
        <v>0.14710000000000001</v>
      </c>
      <c r="R921" s="8">
        <f t="shared" si="1224"/>
        <v>1.010383203</v>
      </c>
      <c r="S921" s="100">
        <f t="shared" si="1188"/>
        <v>12.12203107</v>
      </c>
      <c r="T921" s="100">
        <f t="shared" si="1225"/>
        <v>0</v>
      </c>
      <c r="U921" s="109" t="str">
        <f t="shared" ref="U921" si="1242">U920</f>
        <v>J=</v>
      </c>
      <c r="V921" s="140">
        <f t="shared" si="1179"/>
        <v>45402</v>
      </c>
      <c r="W921" s="4"/>
      <c r="X921" s="4"/>
      <c r="Y921" s="4"/>
      <c r="Z921" s="16"/>
      <c r="AD921" s="5"/>
    </row>
    <row r="922" spans="1:135" ht="15" x14ac:dyDescent="0.2">
      <c r="A922" s="103">
        <f t="shared" si="1218"/>
        <v>45400</v>
      </c>
      <c r="B922" s="100">
        <f t="shared" si="1182"/>
        <v>1180.0727817</v>
      </c>
      <c r="C922" s="3">
        <f t="shared" si="1229"/>
        <v>1166.08056117</v>
      </c>
      <c r="D922" s="104">
        <f t="shared" si="1183"/>
        <v>1091.25</v>
      </c>
      <c r="E922" s="137">
        <f>IF(DAY(A921)=$A$5,VLOOKUP(A921,[1]A!$E$15:$G$200,3),E921)</f>
        <v>1092.6849999999999</v>
      </c>
      <c r="F922" s="105">
        <f t="shared" si="1184"/>
        <v>45343</v>
      </c>
      <c r="G922" s="159">
        <f t="shared" si="1185"/>
        <v>1.3150057273767501E-3</v>
      </c>
      <c r="H922" s="106">
        <f t="shared" si="1219"/>
        <v>29</v>
      </c>
      <c r="I922" s="106">
        <f t="shared" si="1220"/>
        <v>31</v>
      </c>
      <c r="J922" s="100">
        <f t="shared" si="1221"/>
        <v>1.0012301144894211</v>
      </c>
      <c r="K922" s="3">
        <v>1</v>
      </c>
      <c r="L922" s="100">
        <f t="shared" si="1186"/>
        <v>1.0012301100000001</v>
      </c>
      <c r="M922" s="100">
        <f t="shared" si="1187"/>
        <v>1167.5149685199999</v>
      </c>
      <c r="N922" s="24">
        <f t="shared" si="1227"/>
        <v>0</v>
      </c>
      <c r="O922" s="99">
        <f t="shared" si="1222"/>
        <v>0</v>
      </c>
      <c r="P922" s="100">
        <f t="shared" si="1176"/>
        <v>0</v>
      </c>
      <c r="Q922" s="99">
        <f t="shared" si="1223"/>
        <v>0.14710000000000001</v>
      </c>
      <c r="R922" s="8">
        <f t="shared" si="1224"/>
        <v>1.010756019</v>
      </c>
      <c r="S922" s="100">
        <f t="shared" si="1188"/>
        <v>12.55781318</v>
      </c>
      <c r="T922" s="100">
        <f t="shared" si="1225"/>
        <v>0</v>
      </c>
      <c r="U922" s="109" t="str">
        <f t="shared" ref="U922" si="1243">U921</f>
        <v>J=</v>
      </c>
      <c r="V922" s="140">
        <f t="shared" si="1179"/>
        <v>45402</v>
      </c>
      <c r="W922" s="163" t="s">
        <v>86</v>
      </c>
      <c r="X922" s="4"/>
      <c r="Y922" s="4"/>
      <c r="Z922" s="18"/>
      <c r="AA922" s="14"/>
      <c r="AB922" s="14"/>
      <c r="AC922" s="14"/>
      <c r="AD922" s="15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  <c r="DT922" s="14"/>
      <c r="DU922" s="14"/>
      <c r="DV922" s="14"/>
      <c r="DW922" s="14"/>
      <c r="DX922" s="14"/>
      <c r="DY922" s="14"/>
      <c r="DZ922" s="14"/>
      <c r="EA922" s="14"/>
      <c r="EB922" s="14"/>
      <c r="EC922" s="14"/>
      <c r="ED922" s="14"/>
      <c r="EE922" s="14"/>
    </row>
    <row r="923" spans="1:135" ht="15" x14ac:dyDescent="0.2">
      <c r="A923" s="103">
        <f t="shared" si="1218"/>
        <v>45401</v>
      </c>
      <c r="B923" s="100">
        <f t="shared" si="1182"/>
        <v>1180.5582502899999</v>
      </c>
      <c r="C923" s="3">
        <f t="shared" si="1229"/>
        <v>1166.08056117</v>
      </c>
      <c r="D923" s="104">
        <f t="shared" si="1183"/>
        <v>1091.25</v>
      </c>
      <c r="E923" s="137">
        <f>IF(DAY(A922)=$A$5,VLOOKUP(A922,[1]A!$E$15:$G$200,3),E922)</f>
        <v>1092.6849999999999</v>
      </c>
      <c r="F923" s="105">
        <f t="shared" si="1184"/>
        <v>45343</v>
      </c>
      <c r="G923" s="159">
        <f t="shared" si="1185"/>
        <v>1.3150057273767501E-3</v>
      </c>
      <c r="H923" s="106">
        <f t="shared" si="1219"/>
        <v>30</v>
      </c>
      <c r="I923" s="106">
        <f t="shared" si="1220"/>
        <v>31</v>
      </c>
      <c r="J923" s="100">
        <f t="shared" si="1221"/>
        <v>1.0012725592087286</v>
      </c>
      <c r="K923" s="3">
        <v>1</v>
      </c>
      <c r="L923" s="100">
        <f t="shared" si="1186"/>
        <v>1.0012725499999999</v>
      </c>
      <c r="M923" s="100">
        <f t="shared" si="1187"/>
        <v>1167.5644569799999</v>
      </c>
      <c r="N923" s="24">
        <f t="shared" si="1227"/>
        <v>0</v>
      </c>
      <c r="O923" s="99">
        <f t="shared" si="1222"/>
        <v>0</v>
      </c>
      <c r="P923" s="100">
        <f t="shared" si="1176"/>
        <v>0</v>
      </c>
      <c r="Q923" s="99">
        <f t="shared" si="1223"/>
        <v>0.14710000000000001</v>
      </c>
      <c r="R923" s="8">
        <f t="shared" si="1224"/>
        <v>1.0111289729999999</v>
      </c>
      <c r="S923" s="100">
        <f t="shared" si="1188"/>
        <v>12.993793309999999</v>
      </c>
      <c r="T923" s="100">
        <f t="shared" si="1225"/>
        <v>0</v>
      </c>
      <c r="U923" s="109" t="str">
        <f t="shared" ref="U923" si="1244">U922</f>
        <v>J=</v>
      </c>
      <c r="V923" s="140">
        <f t="shared" si="1179"/>
        <v>45402</v>
      </c>
      <c r="W923" s="163" t="s">
        <v>85</v>
      </c>
      <c r="X923" s="4"/>
      <c r="Y923" s="4"/>
      <c r="Z923" s="16"/>
      <c r="AD923" s="5"/>
    </row>
    <row r="924" spans="1:135" ht="15" x14ac:dyDescent="0.2">
      <c r="A924" s="103">
        <f t="shared" si="1218"/>
        <v>45402</v>
      </c>
      <c r="B924" s="100">
        <f t="shared" si="1182"/>
        <v>1181.0439275600002</v>
      </c>
      <c r="C924" s="3">
        <f t="shared" si="1229"/>
        <v>1166.08056117</v>
      </c>
      <c r="D924" s="104">
        <f t="shared" si="1183"/>
        <v>1091.25</v>
      </c>
      <c r="E924" s="137">
        <f>IF(DAY(A923)=$A$5,VLOOKUP(A923,[1]A!$E$15:$G$200,3),E923)</f>
        <v>1092.6849999999999</v>
      </c>
      <c r="F924" s="105">
        <f t="shared" si="1184"/>
        <v>45343</v>
      </c>
      <c r="G924" s="159">
        <f t="shared" si="1185"/>
        <v>1.3150057273767501E-3</v>
      </c>
      <c r="H924" s="106">
        <f t="shared" si="1219"/>
        <v>31</v>
      </c>
      <c r="I924" s="106">
        <f t="shared" si="1220"/>
        <v>31</v>
      </c>
      <c r="J924" s="100">
        <f t="shared" si="1221"/>
        <v>1.0013150057273768</v>
      </c>
      <c r="K924" s="3">
        <v>1</v>
      </c>
      <c r="L924" s="100">
        <f t="shared" si="1186"/>
        <v>1.001315</v>
      </c>
      <c r="M924" s="100">
        <f t="shared" si="1187"/>
        <v>1167.6139571000001</v>
      </c>
      <c r="N924" s="24">
        <f t="shared" si="1227"/>
        <v>31</v>
      </c>
      <c r="O924" s="99">
        <f>P924/M924</f>
        <v>1.1057783569209443E-2</v>
      </c>
      <c r="P924" s="100">
        <v>12.91122243</v>
      </c>
      <c r="Q924" s="99">
        <f t="shared" si="1223"/>
        <v>0.14710000000000001</v>
      </c>
      <c r="R924" s="8">
        <f t="shared" si="1224"/>
        <v>1.0115020640000001</v>
      </c>
      <c r="S924" s="100">
        <f t="shared" si="1188"/>
        <v>13.42997046</v>
      </c>
      <c r="T924" s="100">
        <f t="shared" si="1225"/>
        <v>26.341192890000002</v>
      </c>
      <c r="U924" s="109" t="str">
        <f t="shared" ref="U924" si="1245">U923</f>
        <v>J=</v>
      </c>
      <c r="V924" s="140">
        <f t="shared" si="1179"/>
        <v>45402</v>
      </c>
      <c r="W924" s="161">
        <v>2.6434874499999998</v>
      </c>
      <c r="X924" s="4"/>
      <c r="Y924" s="4"/>
      <c r="Z924" s="16"/>
      <c r="AD924" s="5"/>
    </row>
    <row r="925" spans="1:135" ht="18.75" x14ac:dyDescent="0.2">
      <c r="A925" s="103">
        <f t="shared" si="1218"/>
        <v>45403</v>
      </c>
      <c r="B925" s="100">
        <f t="shared" si="1182"/>
        <v>1157.8951774100001</v>
      </c>
      <c r="C925" s="164">
        <f>IF(N924&gt;0,(M924-P924+W924),C924)</f>
        <v>1157.3462221200002</v>
      </c>
      <c r="D925" s="104">
        <f t="shared" si="1183"/>
        <v>1092.6849999999999</v>
      </c>
      <c r="E925" s="137">
        <f>IF(DAY(A924)=$A$5,VLOOKUP(A924,[1]A!$E$15:$G$200,3),E924)</f>
        <v>1095.7380000000001</v>
      </c>
      <c r="F925" s="105">
        <f t="shared" si="1184"/>
        <v>45372</v>
      </c>
      <c r="G925" s="159">
        <f t="shared" si="1185"/>
        <v>2.7940348773893842E-3</v>
      </c>
      <c r="H925" s="106">
        <f t="shared" si="1219"/>
        <v>1</v>
      </c>
      <c r="I925" s="106">
        <f t="shared" si="1220"/>
        <v>30</v>
      </c>
      <c r="J925" s="100">
        <f t="shared" si="1221"/>
        <v>1.0000930089523112</v>
      </c>
      <c r="K925" s="3">
        <v>1</v>
      </c>
      <c r="L925" s="100">
        <f t="shared" si="1186"/>
        <v>1.0000929999999999</v>
      </c>
      <c r="M925" s="100">
        <f t="shared" si="1187"/>
        <v>1157.4538553100001</v>
      </c>
      <c r="N925" s="24">
        <f t="shared" si="1227"/>
        <v>0</v>
      </c>
      <c r="O925" s="99">
        <f t="shared" si="1222"/>
        <v>0</v>
      </c>
      <c r="P925" s="100">
        <f t="shared" si="1176"/>
        <v>0</v>
      </c>
      <c r="Q925" s="99">
        <f t="shared" si="1223"/>
        <v>0.14710000000000001</v>
      </c>
      <c r="R925" s="8">
        <f t="shared" si="1224"/>
        <v>1.000381287</v>
      </c>
      <c r="S925" s="100">
        <f t="shared" si="1188"/>
        <v>0.44132209999999999</v>
      </c>
      <c r="T925" s="100">
        <f t="shared" si="1225"/>
        <v>0</v>
      </c>
      <c r="U925" s="109" t="str">
        <f t="shared" ref="U925" si="1246">U924</f>
        <v>J=</v>
      </c>
      <c r="V925" s="140">
        <f t="shared" si="1179"/>
        <v>45432</v>
      </c>
      <c r="W925" s="4"/>
      <c r="X925" s="4"/>
      <c r="Y925" s="4"/>
      <c r="Z925" s="16"/>
      <c r="AD925" s="5"/>
    </row>
    <row r="926" spans="1:135" x14ac:dyDescent="0.2">
      <c r="A926" s="103">
        <f t="shared" si="1218"/>
        <v>45404</v>
      </c>
      <c r="B926" s="100">
        <f t="shared" si="1182"/>
        <v>1158.44440581</v>
      </c>
      <c r="C926" s="3">
        <f t="shared" si="1229"/>
        <v>1157.3462221200002</v>
      </c>
      <c r="D926" s="104">
        <f t="shared" si="1183"/>
        <v>1092.6849999999999</v>
      </c>
      <c r="E926" s="137">
        <f>IF(DAY(A925)=$A$5,VLOOKUP(A925,[1]A!$E$15:$G$200,3),E925)</f>
        <v>1095.7380000000001</v>
      </c>
      <c r="F926" s="105">
        <f t="shared" si="1184"/>
        <v>45372</v>
      </c>
      <c r="G926" s="159">
        <f t="shared" si="1185"/>
        <v>2.7940348773893842E-3</v>
      </c>
      <c r="H926" s="106">
        <f t="shared" si="1219"/>
        <v>2</v>
      </c>
      <c r="I926" s="106">
        <f t="shared" si="1220"/>
        <v>30</v>
      </c>
      <c r="J926" s="100">
        <f t="shared" si="1221"/>
        <v>1.0001860265552878</v>
      </c>
      <c r="K926" s="3">
        <v>1</v>
      </c>
      <c r="L926" s="100">
        <f t="shared" si="1186"/>
        <v>1.0001860199999999</v>
      </c>
      <c r="M926" s="100">
        <f t="shared" si="1187"/>
        <v>1157.56151166</v>
      </c>
      <c r="N926" s="24">
        <f t="shared" si="1227"/>
        <v>0</v>
      </c>
      <c r="O926" s="99">
        <f t="shared" si="1222"/>
        <v>0</v>
      </c>
      <c r="P926" s="100">
        <f t="shared" si="1176"/>
        <v>0</v>
      </c>
      <c r="Q926" s="99">
        <f t="shared" si="1223"/>
        <v>0.14710000000000001</v>
      </c>
      <c r="R926" s="8">
        <f t="shared" si="1224"/>
        <v>1.0007627189999999</v>
      </c>
      <c r="S926" s="100">
        <f t="shared" si="1188"/>
        <v>0.88289415000000004</v>
      </c>
      <c r="T926" s="100">
        <f t="shared" si="1225"/>
        <v>0</v>
      </c>
      <c r="U926" s="109" t="str">
        <f t="shared" ref="U926" si="1247">U925</f>
        <v>J=</v>
      </c>
      <c r="V926" s="140">
        <f t="shared" si="1179"/>
        <v>45432</v>
      </c>
      <c r="W926" s="4"/>
      <c r="X926" s="4"/>
      <c r="Y926" s="4"/>
      <c r="Z926" s="16"/>
      <c r="AD926" s="5"/>
    </row>
    <row r="927" spans="1:135" x14ac:dyDescent="0.2">
      <c r="A927" s="103">
        <f t="shared" si="1218"/>
        <v>45405</v>
      </c>
      <c r="B927" s="100">
        <f t="shared" si="1182"/>
        <v>1158.9938957899999</v>
      </c>
      <c r="C927" s="3">
        <f t="shared" si="1229"/>
        <v>1157.3462221200002</v>
      </c>
      <c r="D927" s="104">
        <f t="shared" si="1183"/>
        <v>1092.6849999999999</v>
      </c>
      <c r="E927" s="137">
        <f>IF(DAY(A926)=$A$5,VLOOKUP(A926,[1]A!$E$15:$G$200,3),E926)</f>
        <v>1095.7380000000001</v>
      </c>
      <c r="F927" s="105">
        <f t="shared" si="1184"/>
        <v>45372</v>
      </c>
      <c r="G927" s="159">
        <f t="shared" si="1185"/>
        <v>2.7940348773893842E-3</v>
      </c>
      <c r="H927" s="106">
        <f t="shared" si="1219"/>
        <v>3</v>
      </c>
      <c r="I927" s="106">
        <f t="shared" si="1220"/>
        <v>30</v>
      </c>
      <c r="J927" s="100">
        <f t="shared" si="1221"/>
        <v>1.0002790528097341</v>
      </c>
      <c r="K927" s="3">
        <v>1</v>
      </c>
      <c r="L927" s="100">
        <f t="shared" si="1186"/>
        <v>1.0002790500000001</v>
      </c>
      <c r="M927" s="100">
        <f t="shared" si="1187"/>
        <v>1157.66917958</v>
      </c>
      <c r="N927" s="24">
        <f t="shared" si="1227"/>
        <v>0</v>
      </c>
      <c r="O927" s="99">
        <f t="shared" si="1222"/>
        <v>0</v>
      </c>
      <c r="P927" s="100">
        <f t="shared" si="1176"/>
        <v>0</v>
      </c>
      <c r="Q927" s="99">
        <f t="shared" si="1223"/>
        <v>0.14710000000000001</v>
      </c>
      <c r="R927" s="8">
        <f t="shared" si="1224"/>
        <v>1.0011442960000001</v>
      </c>
      <c r="S927" s="100">
        <f t="shared" si="1188"/>
        <v>1.3247162100000001</v>
      </c>
      <c r="T927" s="100">
        <f t="shared" si="1225"/>
        <v>0</v>
      </c>
      <c r="U927" s="109" t="str">
        <f t="shared" ref="U927" si="1248">U926</f>
        <v>J=</v>
      </c>
      <c r="V927" s="140">
        <f t="shared" si="1179"/>
        <v>45432</v>
      </c>
      <c r="W927" s="4"/>
      <c r="X927" s="4"/>
      <c r="Y927" s="4"/>
      <c r="Z927" s="16"/>
      <c r="AD927" s="5"/>
    </row>
    <row r="928" spans="1:135" x14ac:dyDescent="0.2">
      <c r="A928" s="103">
        <f t="shared" si="1218"/>
        <v>45406</v>
      </c>
      <c r="B928" s="100">
        <f t="shared" si="1182"/>
        <v>1159.54363696</v>
      </c>
      <c r="C928" s="3">
        <f t="shared" si="1229"/>
        <v>1157.3462221200002</v>
      </c>
      <c r="D928" s="104">
        <f t="shared" si="1183"/>
        <v>1092.6849999999999</v>
      </c>
      <c r="E928" s="137">
        <f>IF(DAY(A927)=$A$5,VLOOKUP(A927,[1]A!$E$15:$G$200,3),E927)</f>
        <v>1095.7380000000001</v>
      </c>
      <c r="F928" s="105">
        <f t="shared" si="1184"/>
        <v>45372</v>
      </c>
      <c r="G928" s="159">
        <f t="shared" si="1185"/>
        <v>2.7940348773893842E-3</v>
      </c>
      <c r="H928" s="106">
        <f t="shared" si="1219"/>
        <v>4</v>
      </c>
      <c r="I928" s="106">
        <f t="shared" si="1220"/>
        <v>30</v>
      </c>
      <c r="J928" s="100">
        <f t="shared" si="1221"/>
        <v>1.0003720877164548</v>
      </c>
      <c r="K928" s="3">
        <v>1</v>
      </c>
      <c r="L928" s="100">
        <f t="shared" si="1186"/>
        <v>1.00037208</v>
      </c>
      <c r="M928" s="100">
        <f t="shared" si="1187"/>
        <v>1157.7768475</v>
      </c>
      <c r="N928" s="24">
        <f t="shared" si="1227"/>
        <v>0</v>
      </c>
      <c r="O928" s="99">
        <f t="shared" si="1222"/>
        <v>0</v>
      </c>
      <c r="P928" s="100">
        <f t="shared" si="1176"/>
        <v>0</v>
      </c>
      <c r="Q928" s="99">
        <f t="shared" si="1223"/>
        <v>0.14710000000000001</v>
      </c>
      <c r="R928" s="8">
        <f t="shared" si="1224"/>
        <v>1.0015260189999999</v>
      </c>
      <c r="S928" s="100">
        <f t="shared" si="1188"/>
        <v>1.76678946</v>
      </c>
      <c r="T928" s="100">
        <f t="shared" si="1225"/>
        <v>0</v>
      </c>
      <c r="U928" s="109" t="str">
        <f t="shared" ref="U928" si="1249">U927</f>
        <v>J=</v>
      </c>
      <c r="V928" s="140">
        <f t="shared" si="1179"/>
        <v>45432</v>
      </c>
      <c r="W928" s="4"/>
      <c r="X928" s="4"/>
      <c r="Y928" s="4"/>
      <c r="Z928" s="16"/>
      <c r="AD928" s="5"/>
    </row>
    <row r="929" spans="1:30" x14ac:dyDescent="0.2">
      <c r="A929" s="103">
        <f t="shared" si="1218"/>
        <v>45407</v>
      </c>
      <c r="B929" s="100">
        <f t="shared" si="1182"/>
        <v>1160.0936514100001</v>
      </c>
      <c r="C929" s="3">
        <f t="shared" si="1229"/>
        <v>1157.3462221200002</v>
      </c>
      <c r="D929" s="104">
        <f t="shared" si="1183"/>
        <v>1092.6849999999999</v>
      </c>
      <c r="E929" s="137">
        <f>IF(DAY(A928)=$A$5,VLOOKUP(A928,[1]A!$E$15:$G$200,3),E928)</f>
        <v>1095.7380000000001</v>
      </c>
      <c r="F929" s="105">
        <f t="shared" si="1184"/>
        <v>45372</v>
      </c>
      <c r="G929" s="159">
        <f t="shared" si="1185"/>
        <v>2.7940348773893842E-3</v>
      </c>
      <c r="H929" s="106">
        <f t="shared" si="1219"/>
        <v>5</v>
      </c>
      <c r="I929" s="106">
        <f t="shared" si="1220"/>
        <v>30</v>
      </c>
      <c r="J929" s="100">
        <f t="shared" si="1221"/>
        <v>1.0004651312762547</v>
      </c>
      <c r="K929" s="3">
        <v>1</v>
      </c>
      <c r="L929" s="100">
        <f t="shared" si="1186"/>
        <v>1.00046513</v>
      </c>
      <c r="M929" s="100">
        <f t="shared" si="1187"/>
        <v>1157.88453856</v>
      </c>
      <c r="N929" s="24">
        <f t="shared" si="1227"/>
        <v>0</v>
      </c>
      <c r="O929" s="99">
        <f t="shared" si="1222"/>
        <v>0</v>
      </c>
      <c r="P929" s="100">
        <f t="shared" si="1176"/>
        <v>0</v>
      </c>
      <c r="Q929" s="99">
        <f t="shared" si="1223"/>
        <v>0.14710000000000001</v>
      </c>
      <c r="R929" s="8">
        <f t="shared" si="1224"/>
        <v>1.001907887</v>
      </c>
      <c r="S929" s="100">
        <f t="shared" si="1188"/>
        <v>2.2091128499999999</v>
      </c>
      <c r="T929" s="100">
        <f t="shared" si="1225"/>
        <v>0</v>
      </c>
      <c r="U929" s="109" t="str">
        <f t="shared" ref="U929" si="1250">U928</f>
        <v>J=</v>
      </c>
      <c r="V929" s="140">
        <f t="shared" si="1179"/>
        <v>45432</v>
      </c>
      <c r="W929" s="4"/>
      <c r="X929" s="4"/>
      <c r="Y929" s="4"/>
      <c r="Z929" s="16"/>
      <c r="AD929" s="5"/>
    </row>
    <row r="930" spans="1:30" x14ac:dyDescent="0.2">
      <c r="A930" s="103">
        <f t="shared" si="1218"/>
        <v>45408</v>
      </c>
      <c r="B930" s="100">
        <f t="shared" si="1182"/>
        <v>1160.6439171900001</v>
      </c>
      <c r="C930" s="3">
        <f t="shared" si="1229"/>
        <v>1157.3462221200002</v>
      </c>
      <c r="D930" s="104">
        <f t="shared" si="1183"/>
        <v>1092.6849999999999</v>
      </c>
      <c r="E930" s="137">
        <f>IF(DAY(A929)=$A$5,VLOOKUP(A929,[1]A!$E$15:$G$200,3),E929)</f>
        <v>1095.7380000000001</v>
      </c>
      <c r="F930" s="105">
        <f t="shared" si="1184"/>
        <v>45372</v>
      </c>
      <c r="G930" s="159">
        <f t="shared" si="1185"/>
        <v>2.7940348773893842E-3</v>
      </c>
      <c r="H930" s="106">
        <f t="shared" si="1219"/>
        <v>6</v>
      </c>
      <c r="I930" s="106">
        <f t="shared" si="1220"/>
        <v>30</v>
      </c>
      <c r="J930" s="100">
        <f t="shared" si="1221"/>
        <v>1.0005581834899389</v>
      </c>
      <c r="K930" s="3">
        <v>1</v>
      </c>
      <c r="L930" s="100">
        <f t="shared" si="1186"/>
        <v>1.0005581800000001</v>
      </c>
      <c r="M930" s="100">
        <f t="shared" si="1187"/>
        <v>1157.9922296300001</v>
      </c>
      <c r="N930" s="24">
        <f t="shared" si="1227"/>
        <v>0</v>
      </c>
      <c r="O930" s="99">
        <f t="shared" si="1222"/>
        <v>0</v>
      </c>
      <c r="P930" s="100">
        <f t="shared" si="1176"/>
        <v>0</v>
      </c>
      <c r="Q930" s="99">
        <f t="shared" si="1223"/>
        <v>0.14710000000000001</v>
      </c>
      <c r="R930" s="8">
        <f t="shared" si="1224"/>
        <v>1.0022899009999999</v>
      </c>
      <c r="S930" s="100">
        <f t="shared" si="1188"/>
        <v>2.6516875600000001</v>
      </c>
      <c r="T930" s="100">
        <f t="shared" si="1225"/>
        <v>0</v>
      </c>
      <c r="U930" s="109" t="str">
        <f t="shared" ref="U930" si="1251">U929</f>
        <v>J=</v>
      </c>
      <c r="V930" s="140">
        <f t="shared" si="1179"/>
        <v>45432</v>
      </c>
      <c r="W930" s="4"/>
      <c r="X930" s="4"/>
      <c r="Y930" s="4"/>
      <c r="Z930" s="16"/>
      <c r="AD930" s="5"/>
    </row>
    <row r="931" spans="1:30" x14ac:dyDescent="0.2">
      <c r="A931" s="103">
        <f t="shared" si="1218"/>
        <v>45409</v>
      </c>
      <c r="B931" s="100">
        <f t="shared" si="1182"/>
        <v>1161.19444593</v>
      </c>
      <c r="C931" s="3">
        <f t="shared" si="1229"/>
        <v>1157.3462221200002</v>
      </c>
      <c r="D931" s="104">
        <f t="shared" si="1183"/>
        <v>1092.6849999999999</v>
      </c>
      <c r="E931" s="137">
        <f>IF(DAY(A930)=$A$5,VLOOKUP(A930,[1]A!$E$15:$G$200,3),E930)</f>
        <v>1095.7380000000001</v>
      </c>
      <c r="F931" s="105">
        <f t="shared" si="1184"/>
        <v>45372</v>
      </c>
      <c r="G931" s="159">
        <f t="shared" si="1185"/>
        <v>2.7940348773893842E-3</v>
      </c>
      <c r="H931" s="106">
        <f t="shared" si="1219"/>
        <v>7</v>
      </c>
      <c r="I931" s="106">
        <f t="shared" si="1220"/>
        <v>30</v>
      </c>
      <c r="J931" s="100">
        <f t="shared" si="1221"/>
        <v>1.0006512443583118</v>
      </c>
      <c r="K931" s="3">
        <v>1</v>
      </c>
      <c r="L931" s="100">
        <f t="shared" si="1186"/>
        <v>1.0006512400000001</v>
      </c>
      <c r="M931" s="100">
        <f t="shared" si="1187"/>
        <v>1158.09993227</v>
      </c>
      <c r="N931" s="24">
        <f t="shared" si="1227"/>
        <v>0</v>
      </c>
      <c r="O931" s="99">
        <f t="shared" si="1222"/>
        <v>0</v>
      </c>
      <c r="P931" s="100">
        <f t="shared" si="1176"/>
        <v>0</v>
      </c>
      <c r="Q931" s="99">
        <f t="shared" si="1223"/>
        <v>0.14710000000000001</v>
      </c>
      <c r="R931" s="8">
        <f t="shared" si="1224"/>
        <v>1.0026720609999999</v>
      </c>
      <c r="S931" s="100">
        <f t="shared" si="1188"/>
        <v>3.0945136600000001</v>
      </c>
      <c r="T931" s="100">
        <f t="shared" si="1225"/>
        <v>0</v>
      </c>
      <c r="U931" s="109" t="str">
        <f t="shared" ref="U931" si="1252">U930</f>
        <v>J=</v>
      </c>
      <c r="V931" s="140">
        <f t="shared" si="1179"/>
        <v>45432</v>
      </c>
      <c r="W931" s="4"/>
      <c r="X931" s="4"/>
      <c r="Y931" s="4"/>
      <c r="Z931" s="16"/>
      <c r="AD931" s="5"/>
    </row>
    <row r="932" spans="1:30" x14ac:dyDescent="0.2">
      <c r="A932" s="103">
        <f t="shared" si="1218"/>
        <v>45410</v>
      </c>
      <c r="B932" s="100">
        <f t="shared" si="1182"/>
        <v>1161.7452376900001</v>
      </c>
      <c r="C932" s="3">
        <f t="shared" si="1229"/>
        <v>1157.3462221200002</v>
      </c>
      <c r="D932" s="104">
        <f t="shared" si="1183"/>
        <v>1092.6849999999999</v>
      </c>
      <c r="E932" s="137">
        <f>IF(DAY(A931)=$A$5,VLOOKUP(A931,[1]A!$E$15:$G$200,3),E931)</f>
        <v>1095.7380000000001</v>
      </c>
      <c r="F932" s="105">
        <f t="shared" si="1184"/>
        <v>45372</v>
      </c>
      <c r="G932" s="159">
        <f t="shared" si="1185"/>
        <v>2.7940348773893842E-3</v>
      </c>
      <c r="H932" s="106">
        <f t="shared" si="1219"/>
        <v>8</v>
      </c>
      <c r="I932" s="106">
        <f t="shared" si="1220"/>
        <v>30</v>
      </c>
      <c r="J932" s="100">
        <f t="shared" si="1221"/>
        <v>1.0007443138821783</v>
      </c>
      <c r="K932" s="3">
        <v>1</v>
      </c>
      <c r="L932" s="100">
        <f t="shared" si="1186"/>
        <v>1.00074431</v>
      </c>
      <c r="M932" s="100">
        <f t="shared" si="1187"/>
        <v>1158.20764648</v>
      </c>
      <c r="N932" s="24">
        <f t="shared" si="1227"/>
        <v>0</v>
      </c>
      <c r="O932" s="99">
        <f t="shared" si="1222"/>
        <v>0</v>
      </c>
      <c r="P932" s="100">
        <f t="shared" si="1176"/>
        <v>0</v>
      </c>
      <c r="Q932" s="99">
        <f t="shared" si="1223"/>
        <v>0.14710000000000001</v>
      </c>
      <c r="R932" s="8">
        <f t="shared" si="1224"/>
        <v>1.0030543670000001</v>
      </c>
      <c r="S932" s="100">
        <f t="shared" si="1188"/>
        <v>3.53759121</v>
      </c>
      <c r="T932" s="100">
        <f t="shared" si="1225"/>
        <v>0</v>
      </c>
      <c r="U932" s="109" t="str">
        <f t="shared" ref="U932" si="1253">U931</f>
        <v>J=</v>
      </c>
      <c r="V932" s="140">
        <f t="shared" si="1179"/>
        <v>45432</v>
      </c>
      <c r="W932" s="4"/>
      <c r="X932" s="4"/>
      <c r="Y932" s="4"/>
      <c r="Z932" s="16"/>
      <c r="AD932" s="5"/>
    </row>
    <row r="933" spans="1:30" x14ac:dyDescent="0.2">
      <c r="A933" s="103">
        <f t="shared" si="1218"/>
        <v>45411</v>
      </c>
      <c r="B933" s="100">
        <f t="shared" si="1182"/>
        <v>1162.2962913899999</v>
      </c>
      <c r="C933" s="3">
        <f t="shared" si="1229"/>
        <v>1157.3462221200002</v>
      </c>
      <c r="D933" s="104">
        <f t="shared" si="1183"/>
        <v>1092.6849999999999</v>
      </c>
      <c r="E933" s="137">
        <f>IF(DAY(A932)=$A$5,VLOOKUP(A932,[1]A!$E$15:$G$200,3),E932)</f>
        <v>1095.7380000000001</v>
      </c>
      <c r="F933" s="105">
        <f t="shared" si="1184"/>
        <v>45372</v>
      </c>
      <c r="G933" s="159">
        <f t="shared" si="1185"/>
        <v>2.7940348773893842E-3</v>
      </c>
      <c r="H933" s="106">
        <f t="shared" si="1219"/>
        <v>9</v>
      </c>
      <c r="I933" s="106">
        <f t="shared" si="1220"/>
        <v>30</v>
      </c>
      <c r="J933" s="100">
        <f t="shared" si="1221"/>
        <v>1.0008373920623441</v>
      </c>
      <c r="K933" s="3">
        <v>1</v>
      </c>
      <c r="L933" s="100">
        <f t="shared" si="1186"/>
        <v>1.00083739</v>
      </c>
      <c r="M933" s="100">
        <f t="shared" si="1187"/>
        <v>1158.3153722699999</v>
      </c>
      <c r="N933" s="24">
        <f t="shared" si="1227"/>
        <v>0</v>
      </c>
      <c r="O933" s="99">
        <f t="shared" si="1222"/>
        <v>0</v>
      </c>
      <c r="P933" s="100">
        <f t="shared" si="1176"/>
        <v>0</v>
      </c>
      <c r="Q933" s="99">
        <f t="shared" si="1223"/>
        <v>0.14710000000000001</v>
      </c>
      <c r="R933" s="8">
        <f t="shared" si="1224"/>
        <v>1.003436818</v>
      </c>
      <c r="S933" s="100">
        <f t="shared" si="1188"/>
        <v>3.9809191199999998</v>
      </c>
      <c r="T933" s="100">
        <f t="shared" si="1225"/>
        <v>0</v>
      </c>
      <c r="U933" s="109" t="str">
        <f t="shared" ref="U933" si="1254">U932</f>
        <v>J=</v>
      </c>
      <c r="V933" s="140">
        <f t="shared" si="1179"/>
        <v>45432</v>
      </c>
      <c r="W933" s="4"/>
      <c r="X933" s="4"/>
      <c r="Y933" s="4"/>
      <c r="Z933" s="16"/>
      <c r="AD933" s="5"/>
    </row>
    <row r="934" spans="1:30" x14ac:dyDescent="0.2">
      <c r="A934" s="103">
        <f t="shared" si="1218"/>
        <v>45412</v>
      </c>
      <c r="B934" s="100">
        <f t="shared" si="1182"/>
        <v>1162.8475965999999</v>
      </c>
      <c r="C934" s="3">
        <f t="shared" si="1229"/>
        <v>1157.3462221200002</v>
      </c>
      <c r="D934" s="104">
        <f t="shared" si="1183"/>
        <v>1092.6849999999999</v>
      </c>
      <c r="E934" s="137">
        <f>IF(DAY(A933)=$A$5,VLOOKUP(A933,[1]A!$E$15:$G$200,3),E933)</f>
        <v>1095.7380000000001</v>
      </c>
      <c r="F934" s="105">
        <f t="shared" si="1184"/>
        <v>45372</v>
      </c>
      <c r="G934" s="159">
        <f t="shared" si="1185"/>
        <v>2.7940348773893842E-3</v>
      </c>
      <c r="H934" s="106">
        <f t="shared" si="1219"/>
        <v>10</v>
      </c>
      <c r="I934" s="106">
        <f t="shared" si="1220"/>
        <v>30</v>
      </c>
      <c r="J934" s="100">
        <f t="shared" si="1221"/>
        <v>1.0009304788996138</v>
      </c>
      <c r="K934" s="3">
        <v>1</v>
      </c>
      <c r="L934" s="100">
        <f t="shared" si="1186"/>
        <v>1.0009304699999999</v>
      </c>
      <c r="M934" s="100">
        <f t="shared" si="1187"/>
        <v>1158.4230980499999</v>
      </c>
      <c r="N934" s="24">
        <f t="shared" si="1227"/>
        <v>0</v>
      </c>
      <c r="O934" s="99">
        <f t="shared" si="1222"/>
        <v>0</v>
      </c>
      <c r="P934" s="100">
        <f t="shared" si="1176"/>
        <v>0</v>
      </c>
      <c r="Q934" s="99">
        <f t="shared" si="1223"/>
        <v>0.14710000000000001</v>
      </c>
      <c r="R934" s="8">
        <f t="shared" si="1224"/>
        <v>1.0038194149999999</v>
      </c>
      <c r="S934" s="100">
        <f t="shared" si="1188"/>
        <v>4.42449855</v>
      </c>
      <c r="T934" s="100">
        <f t="shared" si="1225"/>
        <v>0</v>
      </c>
      <c r="U934" s="109" t="str">
        <f t="shared" ref="U934" si="1255">U933</f>
        <v>J=</v>
      </c>
      <c r="V934" s="140">
        <f t="shared" si="1179"/>
        <v>45432</v>
      </c>
      <c r="W934" s="4"/>
      <c r="X934" s="4"/>
      <c r="Y934" s="4"/>
      <c r="Z934" s="16"/>
      <c r="AD934" s="5"/>
    </row>
    <row r="935" spans="1:30" x14ac:dyDescent="0.2">
      <c r="A935" s="103">
        <f t="shared" si="1218"/>
        <v>45413</v>
      </c>
      <c r="B935" s="100">
        <f t="shared" si="1182"/>
        <v>1163.3991766500001</v>
      </c>
      <c r="C935" s="3">
        <f t="shared" si="1229"/>
        <v>1157.3462221200002</v>
      </c>
      <c r="D935" s="104">
        <f t="shared" si="1183"/>
        <v>1092.6849999999999</v>
      </c>
      <c r="E935" s="137">
        <f>IF(DAY(A934)=$A$5,VLOOKUP(A934,[1]A!$E$15:$G$200,3),E934)</f>
        <v>1095.7380000000001</v>
      </c>
      <c r="F935" s="105">
        <f t="shared" si="1184"/>
        <v>45372</v>
      </c>
      <c r="G935" s="159">
        <f t="shared" si="1185"/>
        <v>2.7940348773893842E-3</v>
      </c>
      <c r="H935" s="106">
        <f t="shared" si="1219"/>
        <v>11</v>
      </c>
      <c r="I935" s="106">
        <f t="shared" si="1220"/>
        <v>30</v>
      </c>
      <c r="J935" s="100">
        <f t="shared" si="1221"/>
        <v>1.0010235743947926</v>
      </c>
      <c r="K935" s="3">
        <v>1</v>
      </c>
      <c r="L935" s="100">
        <f t="shared" si="1186"/>
        <v>1.0010235700000001</v>
      </c>
      <c r="M935" s="100">
        <f t="shared" si="1187"/>
        <v>1158.5308469900001</v>
      </c>
      <c r="N935" s="24">
        <f t="shared" si="1227"/>
        <v>0</v>
      </c>
      <c r="O935" s="99">
        <f t="shared" si="1222"/>
        <v>0</v>
      </c>
      <c r="P935" s="100">
        <f t="shared" si="1176"/>
        <v>0</v>
      </c>
      <c r="Q935" s="99">
        <f t="shared" si="1223"/>
        <v>0.14710000000000001</v>
      </c>
      <c r="R935" s="8">
        <f t="shared" si="1224"/>
        <v>1.004202158</v>
      </c>
      <c r="S935" s="100">
        <f t="shared" si="1188"/>
        <v>4.8683296599999997</v>
      </c>
      <c r="T935" s="100">
        <f t="shared" si="1225"/>
        <v>0</v>
      </c>
      <c r="U935" s="109" t="str">
        <f t="shared" ref="U935" si="1256">U934</f>
        <v>J=</v>
      </c>
      <c r="V935" s="140">
        <f t="shared" si="1179"/>
        <v>45432</v>
      </c>
      <c r="W935" s="4"/>
      <c r="X935" s="4"/>
      <c r="Y935" s="4"/>
      <c r="Z935" s="16"/>
      <c r="AD935" s="5"/>
    </row>
    <row r="936" spans="1:30" x14ac:dyDescent="0.2">
      <c r="A936" s="103">
        <f t="shared" si="1218"/>
        <v>45414</v>
      </c>
      <c r="B936" s="100">
        <f t="shared" si="1182"/>
        <v>1163.9510083299999</v>
      </c>
      <c r="C936" s="3">
        <f t="shared" si="1229"/>
        <v>1157.3462221200002</v>
      </c>
      <c r="D936" s="104">
        <f t="shared" si="1183"/>
        <v>1092.6849999999999</v>
      </c>
      <c r="E936" s="137">
        <f>IF(DAY(A935)=$A$5,VLOOKUP(A935,[1]A!$E$15:$G$200,3),E935)</f>
        <v>1095.7380000000001</v>
      </c>
      <c r="F936" s="105">
        <f t="shared" si="1184"/>
        <v>45372</v>
      </c>
      <c r="G936" s="159">
        <f t="shared" si="1185"/>
        <v>2.7940348773893842E-3</v>
      </c>
      <c r="H936" s="106">
        <f t="shared" si="1219"/>
        <v>12</v>
      </c>
      <c r="I936" s="106">
        <f t="shared" si="1220"/>
        <v>30</v>
      </c>
      <c r="J936" s="100">
        <f t="shared" si="1221"/>
        <v>1.001116678548686</v>
      </c>
      <c r="K936" s="3">
        <v>1</v>
      </c>
      <c r="L936" s="100">
        <f t="shared" si="1186"/>
        <v>1.00111667</v>
      </c>
      <c r="M936" s="100">
        <f t="shared" si="1187"/>
        <v>1158.6385959199999</v>
      </c>
      <c r="N936" s="24">
        <f t="shared" si="1227"/>
        <v>0</v>
      </c>
      <c r="O936" s="99">
        <f t="shared" si="1222"/>
        <v>0</v>
      </c>
      <c r="P936" s="100">
        <f t="shared" si="1176"/>
        <v>0</v>
      </c>
      <c r="Q936" s="99">
        <f t="shared" si="1223"/>
        <v>0.14710000000000001</v>
      </c>
      <c r="R936" s="8">
        <f t="shared" si="1224"/>
        <v>1.004585047</v>
      </c>
      <c r="S936" s="100">
        <f t="shared" si="1188"/>
        <v>5.3124124100000003</v>
      </c>
      <c r="T936" s="100">
        <f t="shared" si="1225"/>
        <v>0</v>
      </c>
      <c r="U936" s="109" t="str">
        <f t="shared" ref="U936" si="1257">U935</f>
        <v>J=</v>
      </c>
      <c r="V936" s="140">
        <f t="shared" si="1179"/>
        <v>45432</v>
      </c>
      <c r="W936" s="4"/>
      <c r="X936" s="4"/>
      <c r="Y936" s="4"/>
      <c r="Z936" s="16"/>
      <c r="AD936" s="5"/>
    </row>
    <row r="937" spans="1:30" x14ac:dyDescent="0.2">
      <c r="A937" s="103">
        <f t="shared" si="1218"/>
        <v>45415</v>
      </c>
      <c r="B937" s="100">
        <f t="shared" si="1182"/>
        <v>1164.5031138100001</v>
      </c>
      <c r="C937" s="3">
        <f t="shared" si="1229"/>
        <v>1157.3462221200002</v>
      </c>
      <c r="D937" s="104">
        <f t="shared" si="1183"/>
        <v>1092.6849999999999</v>
      </c>
      <c r="E937" s="137">
        <f>IF(DAY(A936)=$A$5,VLOOKUP(A936,[1]A!$E$15:$G$200,3),E936)</f>
        <v>1095.7380000000001</v>
      </c>
      <c r="F937" s="105">
        <f t="shared" si="1184"/>
        <v>45372</v>
      </c>
      <c r="G937" s="159">
        <f t="shared" si="1185"/>
        <v>2.7940348773893842E-3</v>
      </c>
      <c r="H937" s="106">
        <f t="shared" si="1219"/>
        <v>13</v>
      </c>
      <c r="I937" s="106">
        <f t="shared" si="1220"/>
        <v>30</v>
      </c>
      <c r="J937" s="100">
        <f t="shared" si="1221"/>
        <v>1.0012097913620992</v>
      </c>
      <c r="K937" s="3">
        <v>1</v>
      </c>
      <c r="L937" s="100">
        <f t="shared" si="1186"/>
        <v>1.0012097900000001</v>
      </c>
      <c r="M937" s="100">
        <f t="shared" si="1187"/>
        <v>1158.7463680000001</v>
      </c>
      <c r="N937" s="24">
        <f t="shared" si="1227"/>
        <v>0</v>
      </c>
      <c r="O937" s="99">
        <f t="shared" si="1222"/>
        <v>0</v>
      </c>
      <c r="P937" s="100">
        <f t="shared" si="1176"/>
        <v>0</v>
      </c>
      <c r="Q937" s="99">
        <f t="shared" si="1223"/>
        <v>0.14710000000000001</v>
      </c>
      <c r="R937" s="8">
        <f t="shared" si="1224"/>
        <v>1.0049680809999999</v>
      </c>
      <c r="S937" s="100">
        <f t="shared" si="1188"/>
        <v>5.75674581</v>
      </c>
      <c r="T937" s="100">
        <f t="shared" si="1225"/>
        <v>0</v>
      </c>
      <c r="U937" s="109" t="str">
        <f t="shared" ref="U937" si="1258">U936</f>
        <v>J=</v>
      </c>
      <c r="V937" s="140">
        <f t="shared" si="1179"/>
        <v>45432</v>
      </c>
      <c r="W937" s="4"/>
      <c r="X937" s="4"/>
      <c r="Y937" s="4"/>
      <c r="Z937" s="16"/>
      <c r="AD937" s="5"/>
    </row>
    <row r="938" spans="1:30" x14ac:dyDescent="0.2">
      <c r="A938" s="103">
        <f t="shared" si="1218"/>
        <v>45416</v>
      </c>
      <c r="B938" s="100">
        <f t="shared" si="1182"/>
        <v>1165.0554721999999</v>
      </c>
      <c r="C938" s="3">
        <f t="shared" si="1229"/>
        <v>1157.3462221200002</v>
      </c>
      <c r="D938" s="104">
        <f t="shared" si="1183"/>
        <v>1092.6849999999999</v>
      </c>
      <c r="E938" s="137">
        <f>IF(DAY(A937)=$A$5,VLOOKUP(A937,[1]A!$E$15:$G$200,3),E937)</f>
        <v>1095.7380000000001</v>
      </c>
      <c r="F938" s="105">
        <f t="shared" si="1184"/>
        <v>45372</v>
      </c>
      <c r="G938" s="159">
        <f t="shared" si="1185"/>
        <v>2.7940348773893842E-3</v>
      </c>
      <c r="H938" s="106">
        <f t="shared" si="1219"/>
        <v>14</v>
      </c>
      <c r="I938" s="106">
        <f t="shared" si="1220"/>
        <v>30</v>
      </c>
      <c r="J938" s="100">
        <f t="shared" si="1221"/>
        <v>1.0013029128358375</v>
      </c>
      <c r="K938" s="3">
        <v>1</v>
      </c>
      <c r="L938" s="100">
        <f t="shared" si="1186"/>
        <v>1.0013029099999999</v>
      </c>
      <c r="M938" s="100">
        <f t="shared" si="1187"/>
        <v>1158.85414008</v>
      </c>
      <c r="N938" s="24">
        <f t="shared" si="1227"/>
        <v>0</v>
      </c>
      <c r="O938" s="99">
        <f t="shared" si="1222"/>
        <v>0</v>
      </c>
      <c r="P938" s="100">
        <f t="shared" ref="P938:P1001" si="1259">IF(O938&gt;0,TRUNC(O938*M938,8),0)</f>
        <v>0</v>
      </c>
      <c r="Q938" s="99">
        <f t="shared" si="1223"/>
        <v>0.14710000000000001</v>
      </c>
      <c r="R938" s="8">
        <f t="shared" si="1224"/>
        <v>1.005351262</v>
      </c>
      <c r="S938" s="100">
        <f t="shared" si="1188"/>
        <v>6.20133212</v>
      </c>
      <c r="T938" s="100">
        <f t="shared" si="1225"/>
        <v>0</v>
      </c>
      <c r="U938" s="109" t="str">
        <f t="shared" ref="U938" si="1260">U937</f>
        <v>J=</v>
      </c>
      <c r="V938" s="140">
        <f t="shared" si="1179"/>
        <v>45432</v>
      </c>
      <c r="W938" s="4"/>
      <c r="X938" s="4"/>
      <c r="Y938" s="4"/>
      <c r="Z938" s="16"/>
      <c r="AD938" s="5"/>
    </row>
    <row r="939" spans="1:30" x14ac:dyDescent="0.2">
      <c r="A939" s="103">
        <f t="shared" si="1218"/>
        <v>45417</v>
      </c>
      <c r="B939" s="100">
        <f t="shared" si="1182"/>
        <v>1165.6080940200002</v>
      </c>
      <c r="C939" s="3">
        <f t="shared" si="1229"/>
        <v>1157.3462221200002</v>
      </c>
      <c r="D939" s="104">
        <f t="shared" si="1183"/>
        <v>1092.6849999999999</v>
      </c>
      <c r="E939" s="137">
        <f>IF(DAY(A938)=$A$5,VLOOKUP(A938,[1]A!$E$15:$G$200,3),E938)</f>
        <v>1095.7380000000001</v>
      </c>
      <c r="F939" s="105">
        <f t="shared" si="1184"/>
        <v>45372</v>
      </c>
      <c r="G939" s="159">
        <f t="shared" si="1185"/>
        <v>2.7940348773893842E-3</v>
      </c>
      <c r="H939" s="106">
        <f t="shared" si="1219"/>
        <v>15</v>
      </c>
      <c r="I939" s="106">
        <f t="shared" si="1220"/>
        <v>30</v>
      </c>
      <c r="J939" s="100">
        <f t="shared" si="1221"/>
        <v>1.0013960429707067</v>
      </c>
      <c r="K939" s="3">
        <v>1</v>
      </c>
      <c r="L939" s="100">
        <f t="shared" si="1186"/>
        <v>1.0013960399999999</v>
      </c>
      <c r="M939" s="100">
        <f t="shared" si="1187"/>
        <v>1158.9619237300001</v>
      </c>
      <c r="N939" s="24">
        <f t="shared" si="1227"/>
        <v>0</v>
      </c>
      <c r="O939" s="99">
        <f t="shared" si="1222"/>
        <v>0</v>
      </c>
      <c r="P939" s="100">
        <f t="shared" si="1259"/>
        <v>0</v>
      </c>
      <c r="Q939" s="99">
        <f t="shared" si="1223"/>
        <v>0.14710000000000001</v>
      </c>
      <c r="R939" s="8">
        <f t="shared" si="1224"/>
        <v>1.005734589</v>
      </c>
      <c r="S939" s="100">
        <f t="shared" si="1188"/>
        <v>6.6461702899999997</v>
      </c>
      <c r="T939" s="100">
        <f t="shared" si="1225"/>
        <v>0</v>
      </c>
      <c r="U939" s="109" t="str">
        <f t="shared" ref="U939" si="1261">U938</f>
        <v>J=</v>
      </c>
      <c r="V939" s="140">
        <f t="shared" ref="V939:V1002" si="1262">VLOOKUP(A938,$Y$10:$AG$62,9)</f>
        <v>45432</v>
      </c>
      <c r="W939" s="4"/>
      <c r="X939" s="4"/>
      <c r="Y939" s="4"/>
      <c r="Z939" s="16"/>
      <c r="AD939" s="5"/>
    </row>
    <row r="940" spans="1:30" x14ac:dyDescent="0.2">
      <c r="A940" s="103">
        <f t="shared" si="1218"/>
        <v>45418</v>
      </c>
      <c r="B940" s="100">
        <f t="shared" si="1182"/>
        <v>1166.1609793600001</v>
      </c>
      <c r="C940" s="3">
        <f t="shared" si="1229"/>
        <v>1157.3462221200002</v>
      </c>
      <c r="D940" s="104">
        <f t="shared" si="1183"/>
        <v>1092.6849999999999</v>
      </c>
      <c r="E940" s="137">
        <f>IF(DAY(A939)=$A$5,VLOOKUP(A939,[1]A!$E$15:$G$200,3),E939)</f>
        <v>1095.7380000000001</v>
      </c>
      <c r="F940" s="105">
        <f t="shared" si="1184"/>
        <v>45372</v>
      </c>
      <c r="G940" s="159">
        <f t="shared" si="1185"/>
        <v>2.7940348773893842E-3</v>
      </c>
      <c r="H940" s="106">
        <f t="shared" si="1219"/>
        <v>16</v>
      </c>
      <c r="I940" s="106">
        <f t="shared" si="1220"/>
        <v>30</v>
      </c>
      <c r="J940" s="100">
        <f t="shared" si="1221"/>
        <v>1.001489181767512</v>
      </c>
      <c r="K940" s="3">
        <v>1</v>
      </c>
      <c r="L940" s="100">
        <f t="shared" si="1186"/>
        <v>1.0014891800000001</v>
      </c>
      <c r="M940" s="100">
        <f t="shared" si="1187"/>
        <v>1159.06971896</v>
      </c>
      <c r="N940" s="24">
        <f t="shared" si="1227"/>
        <v>0</v>
      </c>
      <c r="O940" s="99">
        <f t="shared" si="1222"/>
        <v>0</v>
      </c>
      <c r="P940" s="100">
        <f t="shared" si="1259"/>
        <v>0</v>
      </c>
      <c r="Q940" s="99">
        <f t="shared" si="1223"/>
        <v>0.14710000000000001</v>
      </c>
      <c r="R940" s="8">
        <f t="shared" si="1224"/>
        <v>1.0061180620000001</v>
      </c>
      <c r="S940" s="100">
        <f t="shared" si="1188"/>
        <v>7.0912604000000004</v>
      </c>
      <c r="T940" s="100">
        <f t="shared" si="1225"/>
        <v>0</v>
      </c>
      <c r="U940" s="109" t="str">
        <f t="shared" ref="U940" si="1263">U939</f>
        <v>J=</v>
      </c>
      <c r="V940" s="140">
        <f t="shared" si="1262"/>
        <v>45432</v>
      </c>
      <c r="W940" s="4"/>
      <c r="X940" s="4"/>
      <c r="Y940" s="4"/>
      <c r="Z940" s="16"/>
      <c r="AD940" s="5"/>
    </row>
    <row r="941" spans="1:30" x14ac:dyDescent="0.2">
      <c r="A941" s="103">
        <f t="shared" si="1218"/>
        <v>45419</v>
      </c>
      <c r="B941" s="100">
        <f t="shared" si="1182"/>
        <v>1166.7141177599999</v>
      </c>
      <c r="C941" s="3">
        <f t="shared" si="1229"/>
        <v>1157.3462221200002</v>
      </c>
      <c r="D941" s="104">
        <f t="shared" si="1183"/>
        <v>1092.6849999999999</v>
      </c>
      <c r="E941" s="137">
        <f>IF(DAY(A940)=$A$5,VLOOKUP(A940,[1]A!$E$15:$G$200,3),E940)</f>
        <v>1095.7380000000001</v>
      </c>
      <c r="F941" s="105">
        <f t="shared" si="1184"/>
        <v>45372</v>
      </c>
      <c r="G941" s="159">
        <f t="shared" si="1185"/>
        <v>2.7940348773893842E-3</v>
      </c>
      <c r="H941" s="106">
        <f t="shared" si="1219"/>
        <v>17</v>
      </c>
      <c r="I941" s="106">
        <f t="shared" si="1220"/>
        <v>30</v>
      </c>
      <c r="J941" s="100">
        <f t="shared" si="1221"/>
        <v>1.0015823292270594</v>
      </c>
      <c r="K941" s="3">
        <v>1</v>
      </c>
      <c r="L941" s="100">
        <f t="shared" si="1186"/>
        <v>1.00158232</v>
      </c>
      <c r="M941" s="100">
        <f t="shared" si="1187"/>
        <v>1159.17751419</v>
      </c>
      <c r="N941" s="24">
        <f t="shared" si="1227"/>
        <v>0</v>
      </c>
      <c r="O941" s="99">
        <f t="shared" si="1222"/>
        <v>0</v>
      </c>
      <c r="P941" s="100">
        <f t="shared" si="1259"/>
        <v>0</v>
      </c>
      <c r="Q941" s="99">
        <f t="shared" si="1223"/>
        <v>0.14710000000000001</v>
      </c>
      <c r="R941" s="8">
        <f t="shared" si="1224"/>
        <v>1.0065016819999999</v>
      </c>
      <c r="S941" s="100">
        <f t="shared" si="1188"/>
        <v>7.5366035699999996</v>
      </c>
      <c r="T941" s="100">
        <f t="shared" si="1225"/>
        <v>0</v>
      </c>
      <c r="U941" s="109" t="str">
        <f t="shared" ref="U941" si="1264">U940</f>
        <v>J=</v>
      </c>
      <c r="V941" s="140">
        <f t="shared" si="1262"/>
        <v>45432</v>
      </c>
      <c r="W941" s="4"/>
      <c r="X941" s="4"/>
      <c r="Y941" s="4"/>
      <c r="Z941" s="16"/>
      <c r="AD941" s="5"/>
    </row>
    <row r="942" spans="1:30" x14ac:dyDescent="0.2">
      <c r="A942" s="103">
        <f t="shared" si="1218"/>
        <v>45420</v>
      </c>
      <c r="B942" s="100">
        <f t="shared" ref="B942:B1005" si="1265">(M942+S942)</f>
        <v>1167.26753027</v>
      </c>
      <c r="C942" s="3">
        <f t="shared" si="1229"/>
        <v>1157.3462221200002</v>
      </c>
      <c r="D942" s="104">
        <f t="shared" ref="D942:D1005" si="1266">IF(E942=E941,D941,E941)</f>
        <v>1092.6849999999999</v>
      </c>
      <c r="E942" s="137">
        <f>IF(DAY(A941)=$A$5,VLOOKUP(A941,[1]A!$E$15:$G$200,3),E941)</f>
        <v>1095.7380000000001</v>
      </c>
      <c r="F942" s="105">
        <f t="shared" ref="F942:F1005" si="1267">IF(D942=D941,F941,EDATE(A942,-1))</f>
        <v>45372</v>
      </c>
      <c r="G942" s="159">
        <f t="shared" ref="G942:G1005" si="1268">(E942/D942)-1</f>
        <v>2.7940348773893842E-3</v>
      </c>
      <c r="H942" s="106">
        <f t="shared" si="1219"/>
        <v>18</v>
      </c>
      <c r="I942" s="106">
        <f t="shared" si="1220"/>
        <v>30</v>
      </c>
      <c r="J942" s="100">
        <f t="shared" si="1221"/>
        <v>1.0016754853501542</v>
      </c>
      <c r="K942" s="3">
        <v>1</v>
      </c>
      <c r="L942" s="100">
        <f t="shared" ref="L942:L1005" si="1269">TRUNC(J942*K942,8)</f>
        <v>1.0016754800000001</v>
      </c>
      <c r="M942" s="100">
        <f t="shared" ref="M942:M1005" si="1270">TRUNC(C942*L942,8)</f>
        <v>1159.2853325599999</v>
      </c>
      <c r="N942" s="24">
        <f t="shared" si="1227"/>
        <v>0</v>
      </c>
      <c r="O942" s="99">
        <f t="shared" si="1222"/>
        <v>0</v>
      </c>
      <c r="P942" s="100">
        <f t="shared" si="1259"/>
        <v>0</v>
      </c>
      <c r="Q942" s="99">
        <f t="shared" si="1223"/>
        <v>0.14710000000000001</v>
      </c>
      <c r="R942" s="8">
        <f t="shared" si="1224"/>
        <v>1.0068854469999999</v>
      </c>
      <c r="S942" s="100">
        <f t="shared" ref="S942:S1005" si="1271">TRUNC(M942*(R942-1),8)</f>
        <v>7.9821977100000003</v>
      </c>
      <c r="T942" s="100">
        <f t="shared" si="1225"/>
        <v>0</v>
      </c>
      <c r="U942" s="109" t="str">
        <f t="shared" ref="U942" si="1272">U941</f>
        <v>J=</v>
      </c>
      <c r="V942" s="140">
        <f t="shared" si="1262"/>
        <v>45432</v>
      </c>
      <c r="W942" s="4"/>
      <c r="X942" s="4"/>
      <c r="Y942" s="4"/>
      <c r="Z942" s="16"/>
      <c r="AD942" s="5"/>
    </row>
    <row r="943" spans="1:30" x14ac:dyDescent="0.2">
      <c r="A943" s="103">
        <f t="shared" si="1218"/>
        <v>45421</v>
      </c>
      <c r="B943" s="100">
        <f t="shared" si="1265"/>
        <v>1167.8212076299999</v>
      </c>
      <c r="C943" s="3">
        <f t="shared" si="1229"/>
        <v>1157.3462221200002</v>
      </c>
      <c r="D943" s="104">
        <f t="shared" si="1266"/>
        <v>1092.6849999999999</v>
      </c>
      <c r="E943" s="137">
        <f>IF(DAY(A942)=$A$5,VLOOKUP(A942,[1]A!$E$15:$G$200,3),E942)</f>
        <v>1095.7380000000001</v>
      </c>
      <c r="F943" s="105">
        <f t="shared" si="1267"/>
        <v>45372</v>
      </c>
      <c r="G943" s="159">
        <f t="shared" si="1268"/>
        <v>2.7940348773893842E-3</v>
      </c>
      <c r="H943" s="106">
        <f t="shared" si="1219"/>
        <v>19</v>
      </c>
      <c r="I943" s="106">
        <f t="shared" si="1220"/>
        <v>30</v>
      </c>
      <c r="J943" s="100">
        <f t="shared" si="1221"/>
        <v>1.0017686501376026</v>
      </c>
      <c r="K943" s="3">
        <v>1</v>
      </c>
      <c r="L943" s="100">
        <f t="shared" si="1269"/>
        <v>1.00176865</v>
      </c>
      <c r="M943" s="100">
        <f t="shared" si="1270"/>
        <v>1159.3931625099999</v>
      </c>
      <c r="N943" s="24">
        <f t="shared" si="1227"/>
        <v>0</v>
      </c>
      <c r="O943" s="99">
        <f t="shared" si="1222"/>
        <v>0</v>
      </c>
      <c r="P943" s="100">
        <f t="shared" si="1259"/>
        <v>0</v>
      </c>
      <c r="Q943" s="99">
        <f t="shared" si="1223"/>
        <v>0.14710000000000001</v>
      </c>
      <c r="R943" s="8">
        <f t="shared" si="1224"/>
        <v>1.0072693589999999</v>
      </c>
      <c r="S943" s="100">
        <f t="shared" si="1271"/>
        <v>8.4280451200000002</v>
      </c>
      <c r="T943" s="100">
        <f t="shared" si="1225"/>
        <v>0</v>
      </c>
      <c r="U943" s="109" t="str">
        <f t="shared" ref="U943" si="1273">U942</f>
        <v>J=</v>
      </c>
      <c r="V943" s="140">
        <f t="shared" si="1262"/>
        <v>45432</v>
      </c>
      <c r="W943" s="4"/>
      <c r="X943" s="4"/>
      <c r="Y943" s="4"/>
      <c r="Z943" s="16"/>
      <c r="AD943" s="5"/>
    </row>
    <row r="944" spans="1:30" x14ac:dyDescent="0.2">
      <c r="A944" s="103">
        <f t="shared" si="1218"/>
        <v>45422</v>
      </c>
      <c r="B944" s="100">
        <f t="shared" si="1265"/>
        <v>1168.3751382199998</v>
      </c>
      <c r="C944" s="3">
        <f t="shared" si="1229"/>
        <v>1157.3462221200002</v>
      </c>
      <c r="D944" s="104">
        <f t="shared" si="1266"/>
        <v>1092.6849999999999</v>
      </c>
      <c r="E944" s="137">
        <f>IF(DAY(A943)=$A$5,VLOOKUP(A943,[1]A!$E$15:$G$200,3),E943)</f>
        <v>1095.7380000000001</v>
      </c>
      <c r="F944" s="105">
        <f t="shared" si="1267"/>
        <v>45372</v>
      </c>
      <c r="G944" s="159">
        <f t="shared" si="1268"/>
        <v>2.7940348773893842E-3</v>
      </c>
      <c r="H944" s="106">
        <f t="shared" si="1219"/>
        <v>20</v>
      </c>
      <c r="I944" s="106">
        <f t="shared" si="1220"/>
        <v>30</v>
      </c>
      <c r="J944" s="100">
        <f t="shared" si="1221"/>
        <v>1.0018618235902101</v>
      </c>
      <c r="K944" s="3">
        <v>1</v>
      </c>
      <c r="L944" s="100">
        <f t="shared" si="1269"/>
        <v>1.00186182</v>
      </c>
      <c r="M944" s="100">
        <f t="shared" si="1270"/>
        <v>1159.5009924599999</v>
      </c>
      <c r="N944" s="24">
        <f t="shared" si="1227"/>
        <v>0</v>
      </c>
      <c r="O944" s="99">
        <f t="shared" si="1222"/>
        <v>0</v>
      </c>
      <c r="P944" s="100">
        <f t="shared" si="1259"/>
        <v>0</v>
      </c>
      <c r="Q944" s="99">
        <f t="shared" si="1223"/>
        <v>0.14710000000000001</v>
      </c>
      <c r="R944" s="8">
        <f t="shared" si="1224"/>
        <v>1.0076534180000001</v>
      </c>
      <c r="S944" s="100">
        <f t="shared" si="1271"/>
        <v>8.8741457599999993</v>
      </c>
      <c r="T944" s="100">
        <f t="shared" si="1225"/>
        <v>0</v>
      </c>
      <c r="U944" s="109" t="str">
        <f t="shared" ref="U944" si="1274">U943</f>
        <v>J=</v>
      </c>
      <c r="V944" s="140">
        <f t="shared" si="1262"/>
        <v>45432</v>
      </c>
      <c r="W944" s="4"/>
      <c r="X944" s="4"/>
      <c r="Y944" s="4"/>
      <c r="Z944" s="16"/>
      <c r="AD944" s="5"/>
    </row>
    <row r="945" spans="1:135" x14ac:dyDescent="0.2">
      <c r="A945" s="103">
        <f t="shared" si="1218"/>
        <v>45423</v>
      </c>
      <c r="B945" s="100">
        <f t="shared" si="1265"/>
        <v>1168.9293314500001</v>
      </c>
      <c r="C945" s="3">
        <f t="shared" si="1229"/>
        <v>1157.3462221200002</v>
      </c>
      <c r="D945" s="104">
        <f t="shared" si="1266"/>
        <v>1092.6849999999999</v>
      </c>
      <c r="E945" s="137">
        <f>IF(DAY(A944)=$A$5,VLOOKUP(A944,[1]A!$E$15:$G$200,3),E944)</f>
        <v>1095.7380000000001</v>
      </c>
      <c r="F945" s="105">
        <f t="shared" si="1267"/>
        <v>45372</v>
      </c>
      <c r="G945" s="159">
        <f t="shared" si="1268"/>
        <v>2.7940348773893842E-3</v>
      </c>
      <c r="H945" s="106">
        <f t="shared" si="1219"/>
        <v>21</v>
      </c>
      <c r="I945" s="106">
        <f t="shared" si="1220"/>
        <v>30</v>
      </c>
      <c r="J945" s="100">
        <f t="shared" si="1221"/>
        <v>1.0019550057087829</v>
      </c>
      <c r="K945" s="3">
        <v>1</v>
      </c>
      <c r="L945" s="100">
        <f t="shared" si="1269"/>
        <v>1.0019549999999999</v>
      </c>
      <c r="M945" s="100">
        <f t="shared" si="1270"/>
        <v>1159.6088339800001</v>
      </c>
      <c r="N945" s="24">
        <f t="shared" si="1227"/>
        <v>0</v>
      </c>
      <c r="O945" s="99">
        <f t="shared" si="1222"/>
        <v>0</v>
      </c>
      <c r="P945" s="100">
        <f t="shared" si="1259"/>
        <v>0</v>
      </c>
      <c r="Q945" s="99">
        <f t="shared" si="1223"/>
        <v>0.14710000000000001</v>
      </c>
      <c r="R945" s="8">
        <f t="shared" si="1224"/>
        <v>1.008037622</v>
      </c>
      <c r="S945" s="100">
        <f t="shared" si="1271"/>
        <v>9.3204974699999994</v>
      </c>
      <c r="T945" s="100">
        <f t="shared" si="1225"/>
        <v>0</v>
      </c>
      <c r="U945" s="109" t="str">
        <f t="shared" ref="U945" si="1275">U944</f>
        <v>J=</v>
      </c>
      <c r="V945" s="140">
        <f t="shared" si="1262"/>
        <v>45432</v>
      </c>
      <c r="W945" s="4"/>
      <c r="X945" s="4"/>
      <c r="Y945" s="4"/>
      <c r="Z945" s="16"/>
      <c r="AD945" s="5"/>
    </row>
    <row r="946" spans="1:135" x14ac:dyDescent="0.2">
      <c r="A946" s="103">
        <f t="shared" si="1218"/>
        <v>45424</v>
      </c>
      <c r="B946" s="100">
        <f t="shared" si="1265"/>
        <v>1169.4837908500001</v>
      </c>
      <c r="C946" s="3">
        <f t="shared" si="1229"/>
        <v>1157.3462221200002</v>
      </c>
      <c r="D946" s="104">
        <f t="shared" si="1266"/>
        <v>1092.6849999999999</v>
      </c>
      <c r="E946" s="137">
        <f>IF(DAY(A945)=$A$5,VLOOKUP(A945,[1]A!$E$15:$G$200,3),E945)</f>
        <v>1095.7380000000001</v>
      </c>
      <c r="F946" s="105">
        <f t="shared" si="1267"/>
        <v>45372</v>
      </c>
      <c r="G946" s="159">
        <f t="shared" si="1268"/>
        <v>2.7940348773893842E-3</v>
      </c>
      <c r="H946" s="106">
        <f t="shared" si="1219"/>
        <v>22</v>
      </c>
      <c r="I946" s="106">
        <f t="shared" si="1220"/>
        <v>30</v>
      </c>
      <c r="J946" s="100">
        <f t="shared" si="1221"/>
        <v>1.002048196494127</v>
      </c>
      <c r="K946" s="3">
        <v>1</v>
      </c>
      <c r="L946" s="100">
        <f t="shared" si="1269"/>
        <v>1.00204819</v>
      </c>
      <c r="M946" s="100">
        <f t="shared" si="1270"/>
        <v>1159.71668707</v>
      </c>
      <c r="N946" s="24">
        <f t="shared" si="1227"/>
        <v>0</v>
      </c>
      <c r="O946" s="99">
        <f t="shared" si="1222"/>
        <v>0</v>
      </c>
      <c r="P946" s="100">
        <f t="shared" si="1259"/>
        <v>0</v>
      </c>
      <c r="Q946" s="99">
        <f t="shared" si="1223"/>
        <v>0.14710000000000001</v>
      </c>
      <c r="R946" s="8">
        <f t="shared" si="1224"/>
        <v>1.008421974</v>
      </c>
      <c r="S946" s="100">
        <f t="shared" si="1271"/>
        <v>9.7671037799999993</v>
      </c>
      <c r="T946" s="100">
        <f t="shared" si="1225"/>
        <v>0</v>
      </c>
      <c r="U946" s="109" t="str">
        <f t="shared" ref="U946" si="1276">U945</f>
        <v>J=</v>
      </c>
      <c r="V946" s="140">
        <f t="shared" si="1262"/>
        <v>45432</v>
      </c>
      <c r="W946" s="4"/>
      <c r="X946" s="4"/>
      <c r="Y946" s="4"/>
      <c r="Z946" s="16"/>
      <c r="AD946" s="5"/>
    </row>
    <row r="947" spans="1:135" x14ac:dyDescent="0.2">
      <c r="A947" s="103">
        <f t="shared" si="1218"/>
        <v>45425</v>
      </c>
      <c r="B947" s="100">
        <f t="shared" si="1265"/>
        <v>1170.0385130100001</v>
      </c>
      <c r="C947" s="3">
        <f t="shared" si="1229"/>
        <v>1157.3462221200002</v>
      </c>
      <c r="D947" s="104">
        <f t="shared" si="1266"/>
        <v>1092.6849999999999</v>
      </c>
      <c r="E947" s="137">
        <f>IF(DAY(A946)=$A$5,VLOOKUP(A946,[1]A!$E$15:$G$200,3),E946)</f>
        <v>1095.7380000000001</v>
      </c>
      <c r="F947" s="105">
        <f t="shared" si="1267"/>
        <v>45372</v>
      </c>
      <c r="G947" s="159">
        <f t="shared" si="1268"/>
        <v>2.7940348773893842E-3</v>
      </c>
      <c r="H947" s="106">
        <f t="shared" si="1219"/>
        <v>23</v>
      </c>
      <c r="I947" s="106">
        <f t="shared" si="1220"/>
        <v>30</v>
      </c>
      <c r="J947" s="100">
        <f t="shared" si="1221"/>
        <v>1.0021413959470482</v>
      </c>
      <c r="K947" s="3">
        <v>1</v>
      </c>
      <c r="L947" s="100">
        <f t="shared" si="1269"/>
        <v>1.00214139</v>
      </c>
      <c r="M947" s="100">
        <f t="shared" si="1270"/>
        <v>1159.8245517400001</v>
      </c>
      <c r="N947" s="24">
        <f t="shared" si="1227"/>
        <v>0</v>
      </c>
      <c r="O947" s="99">
        <f t="shared" si="1222"/>
        <v>0</v>
      </c>
      <c r="P947" s="100">
        <f t="shared" si="1259"/>
        <v>0</v>
      </c>
      <c r="Q947" s="99">
        <f t="shared" si="1223"/>
        <v>0.14710000000000001</v>
      </c>
      <c r="R947" s="8">
        <f t="shared" si="1224"/>
        <v>1.008806471</v>
      </c>
      <c r="S947" s="100">
        <f t="shared" si="1271"/>
        <v>10.21396127</v>
      </c>
      <c r="T947" s="100">
        <f t="shared" si="1225"/>
        <v>0</v>
      </c>
      <c r="U947" s="109" t="str">
        <f t="shared" ref="U947" si="1277">U946</f>
        <v>J=</v>
      </c>
      <c r="V947" s="140">
        <f t="shared" si="1262"/>
        <v>45432</v>
      </c>
      <c r="W947" s="4"/>
      <c r="X947" s="4"/>
      <c r="Y947" s="4"/>
      <c r="Z947" s="16"/>
      <c r="AD947" s="5"/>
    </row>
    <row r="948" spans="1:135" x14ac:dyDescent="0.2">
      <c r="A948" s="103">
        <f t="shared" si="1218"/>
        <v>45426</v>
      </c>
      <c r="B948" s="100">
        <f t="shared" si="1265"/>
        <v>1170.5935014700001</v>
      </c>
      <c r="C948" s="3">
        <f t="shared" si="1229"/>
        <v>1157.3462221200002</v>
      </c>
      <c r="D948" s="104">
        <f t="shared" si="1266"/>
        <v>1092.6849999999999</v>
      </c>
      <c r="E948" s="137">
        <f>IF(DAY(A947)=$A$5,VLOOKUP(A947,[1]A!$E$15:$G$200,3),E947)</f>
        <v>1095.7380000000001</v>
      </c>
      <c r="F948" s="105">
        <f t="shared" si="1267"/>
        <v>45372</v>
      </c>
      <c r="G948" s="159">
        <f t="shared" si="1268"/>
        <v>2.7940348773893842E-3</v>
      </c>
      <c r="H948" s="106">
        <f t="shared" si="1219"/>
        <v>24</v>
      </c>
      <c r="I948" s="106">
        <f t="shared" si="1220"/>
        <v>30</v>
      </c>
      <c r="J948" s="100">
        <f t="shared" si="1221"/>
        <v>1.0022346040683532</v>
      </c>
      <c r="K948" s="3">
        <v>1</v>
      </c>
      <c r="L948" s="100">
        <f t="shared" si="1269"/>
        <v>1.0022346</v>
      </c>
      <c r="M948" s="100">
        <f t="shared" si="1270"/>
        <v>1159.9324279800001</v>
      </c>
      <c r="N948" s="24">
        <f t="shared" si="1227"/>
        <v>0</v>
      </c>
      <c r="O948" s="99">
        <f t="shared" si="1222"/>
        <v>0</v>
      </c>
      <c r="P948" s="100">
        <f t="shared" si="1259"/>
        <v>0</v>
      </c>
      <c r="Q948" s="99">
        <f t="shared" si="1223"/>
        <v>0.14710000000000001</v>
      </c>
      <c r="R948" s="8">
        <f t="shared" si="1224"/>
        <v>1.009191116</v>
      </c>
      <c r="S948" s="100">
        <f t="shared" si="1271"/>
        <v>10.66107349</v>
      </c>
      <c r="T948" s="100">
        <f t="shared" si="1225"/>
        <v>0</v>
      </c>
      <c r="U948" s="109" t="str">
        <f t="shared" ref="U948" si="1278">U947</f>
        <v>J=</v>
      </c>
      <c r="V948" s="140">
        <f t="shared" si="1262"/>
        <v>45432</v>
      </c>
      <c r="W948" s="4"/>
      <c r="X948" s="4"/>
      <c r="Y948" s="4"/>
      <c r="Z948" s="16"/>
      <c r="AD948" s="5"/>
    </row>
    <row r="949" spans="1:135" x14ac:dyDescent="0.2">
      <c r="A949" s="103">
        <f t="shared" si="1218"/>
        <v>45427</v>
      </c>
      <c r="B949" s="100">
        <f t="shared" si="1265"/>
        <v>1171.1487539799998</v>
      </c>
      <c r="C949" s="3">
        <f t="shared" si="1229"/>
        <v>1157.3462221200002</v>
      </c>
      <c r="D949" s="104">
        <f t="shared" si="1266"/>
        <v>1092.6849999999999</v>
      </c>
      <c r="E949" s="137">
        <f>IF(DAY(A948)=$A$5,VLOOKUP(A948,[1]A!$E$15:$G$200,3),E948)</f>
        <v>1095.7380000000001</v>
      </c>
      <c r="F949" s="105">
        <f t="shared" si="1267"/>
        <v>45372</v>
      </c>
      <c r="G949" s="159">
        <f t="shared" si="1268"/>
        <v>2.7940348773893842E-3</v>
      </c>
      <c r="H949" s="106">
        <f t="shared" si="1219"/>
        <v>25</v>
      </c>
      <c r="I949" s="106">
        <f t="shared" si="1220"/>
        <v>30</v>
      </c>
      <c r="J949" s="100">
        <f t="shared" si="1221"/>
        <v>1.0023278208588475</v>
      </c>
      <c r="K949" s="3">
        <v>1</v>
      </c>
      <c r="L949" s="100">
        <f t="shared" si="1269"/>
        <v>1.0023278200000001</v>
      </c>
      <c r="M949" s="100">
        <f t="shared" si="1270"/>
        <v>1160.0403157999999</v>
      </c>
      <c r="N949" s="24">
        <f t="shared" si="1227"/>
        <v>0</v>
      </c>
      <c r="O949" s="99">
        <f t="shared" si="1222"/>
        <v>0</v>
      </c>
      <c r="P949" s="100">
        <f t="shared" si="1259"/>
        <v>0</v>
      </c>
      <c r="Q949" s="99">
        <f t="shared" si="1223"/>
        <v>0.14710000000000001</v>
      </c>
      <c r="R949" s="8">
        <f t="shared" si="1224"/>
        <v>1.0095759070000001</v>
      </c>
      <c r="S949" s="100">
        <f t="shared" si="1271"/>
        <v>11.10843818</v>
      </c>
      <c r="T949" s="100">
        <f t="shared" si="1225"/>
        <v>0</v>
      </c>
      <c r="U949" s="109" t="str">
        <f t="shared" ref="U949" si="1279">U948</f>
        <v>J=</v>
      </c>
      <c r="V949" s="140">
        <f t="shared" si="1262"/>
        <v>45432</v>
      </c>
      <c r="W949" s="4"/>
      <c r="X949" s="4"/>
      <c r="Y949" s="4"/>
      <c r="Z949" s="16"/>
      <c r="AD949" s="5"/>
    </row>
    <row r="950" spans="1:135" x14ac:dyDescent="0.2">
      <c r="A950" s="103">
        <f t="shared" si="1218"/>
        <v>45428</v>
      </c>
      <c r="B950" s="100">
        <f t="shared" si="1265"/>
        <v>1171.70426004</v>
      </c>
      <c r="C950" s="3">
        <f t="shared" si="1229"/>
        <v>1157.3462221200002</v>
      </c>
      <c r="D950" s="104">
        <f t="shared" si="1266"/>
        <v>1092.6849999999999</v>
      </c>
      <c r="E950" s="137">
        <f>IF(DAY(A949)=$A$5,VLOOKUP(A949,[1]A!$E$15:$G$200,3),E949)</f>
        <v>1095.7380000000001</v>
      </c>
      <c r="F950" s="105">
        <f t="shared" si="1267"/>
        <v>45372</v>
      </c>
      <c r="G950" s="159">
        <f t="shared" si="1268"/>
        <v>2.7940348773893842E-3</v>
      </c>
      <c r="H950" s="106">
        <f t="shared" si="1219"/>
        <v>26</v>
      </c>
      <c r="I950" s="106">
        <f t="shared" si="1220"/>
        <v>30</v>
      </c>
      <c r="J950" s="100">
        <f t="shared" si="1221"/>
        <v>1.0024210463193381</v>
      </c>
      <c r="K950" s="3">
        <v>1</v>
      </c>
      <c r="L950" s="100">
        <f t="shared" si="1269"/>
        <v>1.00242104</v>
      </c>
      <c r="M950" s="100">
        <f t="shared" si="1270"/>
        <v>1160.1482036100001</v>
      </c>
      <c r="N950" s="24">
        <f t="shared" si="1227"/>
        <v>0</v>
      </c>
      <c r="O950" s="99">
        <f t="shared" si="1222"/>
        <v>0</v>
      </c>
      <c r="P950" s="100">
        <f t="shared" si="1259"/>
        <v>0</v>
      </c>
      <c r="Q950" s="99">
        <f t="shared" si="1223"/>
        <v>0.14710000000000001</v>
      </c>
      <c r="R950" s="8">
        <f t="shared" si="1224"/>
        <v>1.0099608449999999</v>
      </c>
      <c r="S950" s="100">
        <f t="shared" si="1271"/>
        <v>11.55605643</v>
      </c>
      <c r="T950" s="100">
        <f t="shared" si="1225"/>
        <v>0</v>
      </c>
      <c r="U950" s="109" t="str">
        <f t="shared" ref="U950" si="1280">U949</f>
        <v>J=</v>
      </c>
      <c r="V950" s="140">
        <f t="shared" si="1262"/>
        <v>45432</v>
      </c>
      <c r="W950" s="4"/>
      <c r="X950" s="4"/>
      <c r="Y950" s="4"/>
      <c r="Z950" s="16"/>
      <c r="AD950" s="5"/>
    </row>
    <row r="951" spans="1:135" x14ac:dyDescent="0.2">
      <c r="A951" s="103">
        <f t="shared" si="1218"/>
        <v>45429</v>
      </c>
      <c r="B951" s="100">
        <f t="shared" si="1265"/>
        <v>1172.26004195</v>
      </c>
      <c r="C951" s="3">
        <f t="shared" si="1229"/>
        <v>1157.3462221200002</v>
      </c>
      <c r="D951" s="104">
        <f t="shared" si="1266"/>
        <v>1092.6849999999999</v>
      </c>
      <c r="E951" s="137">
        <f>IF(DAY(A950)=$A$5,VLOOKUP(A950,[1]A!$E$15:$G$200,3),E950)</f>
        <v>1095.7380000000001</v>
      </c>
      <c r="F951" s="105">
        <f t="shared" si="1267"/>
        <v>45372</v>
      </c>
      <c r="G951" s="159">
        <f t="shared" si="1268"/>
        <v>2.7940348773893842E-3</v>
      </c>
      <c r="H951" s="106">
        <f t="shared" si="1219"/>
        <v>27</v>
      </c>
      <c r="I951" s="106">
        <f t="shared" si="1220"/>
        <v>30</v>
      </c>
      <c r="J951" s="100">
        <f t="shared" si="1221"/>
        <v>1.0025142804506311</v>
      </c>
      <c r="K951" s="3">
        <v>1</v>
      </c>
      <c r="L951" s="100">
        <f t="shared" si="1269"/>
        <v>1.00251428</v>
      </c>
      <c r="M951" s="100">
        <f t="shared" si="1270"/>
        <v>1160.2561145699999</v>
      </c>
      <c r="N951" s="24">
        <f t="shared" si="1227"/>
        <v>0</v>
      </c>
      <c r="O951" s="99">
        <f t="shared" si="1222"/>
        <v>0</v>
      </c>
      <c r="P951" s="100">
        <f t="shared" si="1259"/>
        <v>0</v>
      </c>
      <c r="Q951" s="99">
        <f t="shared" si="1223"/>
        <v>0.14710000000000001</v>
      </c>
      <c r="R951" s="8">
        <f t="shared" si="1224"/>
        <v>1.0103459290000001</v>
      </c>
      <c r="S951" s="100">
        <f t="shared" si="1271"/>
        <v>12.00392738</v>
      </c>
      <c r="T951" s="100">
        <f t="shared" si="1225"/>
        <v>0</v>
      </c>
      <c r="U951" s="109" t="str">
        <f t="shared" ref="U951" si="1281">U950</f>
        <v>J=</v>
      </c>
      <c r="V951" s="140">
        <f t="shared" si="1262"/>
        <v>45432</v>
      </c>
      <c r="W951" s="4"/>
      <c r="X951" s="4"/>
      <c r="Y951" s="4"/>
      <c r="Z951" s="16"/>
      <c r="AD951" s="5"/>
    </row>
    <row r="952" spans="1:135" ht="15" x14ac:dyDescent="0.2">
      <c r="A952" s="103">
        <f t="shared" si="1218"/>
        <v>45430</v>
      </c>
      <c r="B952" s="100">
        <f t="shared" si="1265"/>
        <v>1172.8160787100001</v>
      </c>
      <c r="C952" s="3">
        <f t="shared" si="1229"/>
        <v>1157.3462221200002</v>
      </c>
      <c r="D952" s="104">
        <f t="shared" si="1266"/>
        <v>1092.6849999999999</v>
      </c>
      <c r="E952" s="137">
        <f>IF(DAY(A951)=$A$5,VLOOKUP(A951,[1]A!$E$15:$G$200,3),E951)</f>
        <v>1095.7380000000001</v>
      </c>
      <c r="F952" s="105">
        <f t="shared" si="1267"/>
        <v>45372</v>
      </c>
      <c r="G952" s="159">
        <f t="shared" si="1268"/>
        <v>2.7940348773893842E-3</v>
      </c>
      <c r="H952" s="106">
        <f t="shared" si="1219"/>
        <v>28</v>
      </c>
      <c r="I952" s="106">
        <f t="shared" si="1220"/>
        <v>30</v>
      </c>
      <c r="J952" s="100">
        <f t="shared" si="1221"/>
        <v>1.002607523253533</v>
      </c>
      <c r="K952" s="3">
        <v>1</v>
      </c>
      <c r="L952" s="100">
        <f t="shared" si="1269"/>
        <v>1.00260752</v>
      </c>
      <c r="M952" s="100">
        <f t="shared" si="1270"/>
        <v>1160.3640255400001</v>
      </c>
      <c r="N952" s="24">
        <f t="shared" si="1227"/>
        <v>0</v>
      </c>
      <c r="O952" s="99">
        <f t="shared" si="1222"/>
        <v>0</v>
      </c>
      <c r="P952" s="100">
        <f t="shared" si="1259"/>
        <v>0</v>
      </c>
      <c r="Q952" s="99">
        <f t="shared" si="1223"/>
        <v>0.14710000000000001</v>
      </c>
      <c r="R952" s="8">
        <f t="shared" si="1224"/>
        <v>1.010731161</v>
      </c>
      <c r="S952" s="100">
        <f t="shared" si="1271"/>
        <v>12.452053169999999</v>
      </c>
      <c r="T952" s="100">
        <f t="shared" si="1225"/>
        <v>0</v>
      </c>
      <c r="U952" s="109" t="str">
        <f t="shared" ref="U952" si="1282">U951</f>
        <v>J=</v>
      </c>
      <c r="V952" s="140">
        <f t="shared" si="1262"/>
        <v>45432</v>
      </c>
      <c r="W952" s="163" t="s">
        <v>86</v>
      </c>
      <c r="X952" s="4"/>
      <c r="Y952" s="4"/>
      <c r="Z952" s="16"/>
      <c r="AD952" s="5"/>
    </row>
    <row r="953" spans="1:135" ht="15" x14ac:dyDescent="0.2">
      <c r="A953" s="103">
        <f t="shared" si="1218"/>
        <v>45431</v>
      </c>
      <c r="B953" s="100">
        <f t="shared" si="1265"/>
        <v>1173.3723797300001</v>
      </c>
      <c r="C953" s="3">
        <f t="shared" si="1229"/>
        <v>1157.3462221200002</v>
      </c>
      <c r="D953" s="104">
        <f t="shared" si="1266"/>
        <v>1092.6849999999999</v>
      </c>
      <c r="E953" s="137">
        <f>IF(DAY(A952)=$A$5,VLOOKUP(A952,[1]A!$E$15:$G$200,3),E952)</f>
        <v>1095.7380000000001</v>
      </c>
      <c r="F953" s="105">
        <f t="shared" si="1267"/>
        <v>45372</v>
      </c>
      <c r="G953" s="159">
        <f t="shared" si="1268"/>
        <v>2.7940348773893842E-3</v>
      </c>
      <c r="H953" s="106">
        <f t="shared" si="1219"/>
        <v>29</v>
      </c>
      <c r="I953" s="106">
        <f t="shared" si="1220"/>
        <v>30</v>
      </c>
      <c r="J953" s="100">
        <f t="shared" si="1221"/>
        <v>1.0027007747288501</v>
      </c>
      <c r="K953" s="3">
        <v>1</v>
      </c>
      <c r="L953" s="100">
        <f t="shared" si="1269"/>
        <v>1.0027007699999999</v>
      </c>
      <c r="M953" s="100">
        <f t="shared" si="1270"/>
        <v>1160.4719480700001</v>
      </c>
      <c r="N953" s="24">
        <f t="shared" si="1227"/>
        <v>0</v>
      </c>
      <c r="O953" s="99">
        <f t="shared" si="1222"/>
        <v>0</v>
      </c>
      <c r="P953" s="100">
        <f t="shared" si="1259"/>
        <v>0</v>
      </c>
      <c r="Q953" s="99">
        <f t="shared" si="1223"/>
        <v>0.14710000000000001</v>
      </c>
      <c r="R953" s="8">
        <f t="shared" si="1224"/>
        <v>1.0111165390000001</v>
      </c>
      <c r="S953" s="100">
        <f t="shared" si="1271"/>
        <v>12.900431660000001</v>
      </c>
      <c r="T953" s="100">
        <f t="shared" si="1225"/>
        <v>0</v>
      </c>
      <c r="U953" s="109" t="str">
        <f t="shared" ref="U953" si="1283">U952</f>
        <v>J=</v>
      </c>
      <c r="V953" s="140">
        <f t="shared" si="1262"/>
        <v>45432</v>
      </c>
      <c r="W953" s="163" t="s">
        <v>85</v>
      </c>
      <c r="X953" s="4"/>
      <c r="Y953" s="4"/>
      <c r="Z953" s="18"/>
      <c r="AA953" s="14"/>
      <c r="AB953" s="14"/>
      <c r="AC953" s="14"/>
      <c r="AD953" s="15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  <c r="DT953" s="14"/>
      <c r="DU953" s="14"/>
      <c r="DV953" s="14"/>
      <c r="DW953" s="14"/>
      <c r="DX953" s="14"/>
      <c r="DY953" s="14"/>
      <c r="DZ953" s="14"/>
      <c r="EA953" s="14"/>
      <c r="EB953" s="14"/>
      <c r="EC953" s="14"/>
      <c r="ED953" s="14"/>
      <c r="EE953" s="14"/>
    </row>
    <row r="954" spans="1:135" ht="15" x14ac:dyDescent="0.2">
      <c r="A954" s="103">
        <f t="shared" si="1218"/>
        <v>45432</v>
      </c>
      <c r="B954" s="100">
        <f t="shared" si="1265"/>
        <v>1173.92894626</v>
      </c>
      <c r="C954" s="3">
        <f t="shared" si="1229"/>
        <v>1157.3462221200002</v>
      </c>
      <c r="D954" s="104">
        <f t="shared" si="1266"/>
        <v>1092.6849999999999</v>
      </c>
      <c r="E954" s="137">
        <f>IF(DAY(A953)=$A$5,VLOOKUP(A953,[1]A!$E$15:$G$200,3),E953)</f>
        <v>1095.7380000000001</v>
      </c>
      <c r="F954" s="105">
        <f t="shared" si="1267"/>
        <v>45372</v>
      </c>
      <c r="G954" s="159">
        <f t="shared" si="1268"/>
        <v>2.7940348773893842E-3</v>
      </c>
      <c r="H954" s="106">
        <f t="shared" si="1219"/>
        <v>30</v>
      </c>
      <c r="I954" s="106">
        <f t="shared" si="1220"/>
        <v>30</v>
      </c>
      <c r="J954" s="100">
        <f t="shared" si="1221"/>
        <v>1.0027940348773894</v>
      </c>
      <c r="K954" s="3">
        <v>1</v>
      </c>
      <c r="L954" s="100">
        <f t="shared" si="1269"/>
        <v>1.00279403</v>
      </c>
      <c r="M954" s="100">
        <f t="shared" si="1270"/>
        <v>1160.5798821799999</v>
      </c>
      <c r="N954" s="24">
        <f t="shared" si="1227"/>
        <v>32</v>
      </c>
      <c r="O954" s="99">
        <f t="shared" si="1222"/>
        <v>0</v>
      </c>
      <c r="P954" s="100">
        <f t="shared" si="1259"/>
        <v>0</v>
      </c>
      <c r="Q954" s="99">
        <f t="shared" si="1223"/>
        <v>0.14710000000000001</v>
      </c>
      <c r="R954" s="8">
        <f t="shared" si="1224"/>
        <v>1.0115020640000001</v>
      </c>
      <c r="S954" s="100">
        <f t="shared" si="1271"/>
        <v>13.34906408</v>
      </c>
      <c r="T954" s="100">
        <f t="shared" si="1225"/>
        <v>13.34906408</v>
      </c>
      <c r="U954" s="109" t="str">
        <f t="shared" ref="U954" si="1284">U953</f>
        <v>J=</v>
      </c>
      <c r="V954" s="140">
        <f t="shared" si="1262"/>
        <v>45432</v>
      </c>
      <c r="W954" s="161">
        <v>2.2280289999999998</v>
      </c>
      <c r="X954" s="4"/>
      <c r="Y954" s="4"/>
      <c r="Z954" s="16"/>
      <c r="AD954" s="5"/>
    </row>
    <row r="955" spans="1:135" ht="18.75" x14ac:dyDescent="0.2">
      <c r="A955" s="103">
        <f t="shared" si="1218"/>
        <v>45433</v>
      </c>
      <c r="B955" s="100">
        <f t="shared" si="1265"/>
        <v>1163.4299973899999</v>
      </c>
      <c r="C955" s="164">
        <f>IF(N954&gt;0,(M954-P954+W954),C954)</f>
        <v>1162.80791118</v>
      </c>
      <c r="D955" s="104">
        <f t="shared" si="1266"/>
        <v>1095.7380000000001</v>
      </c>
      <c r="E955" s="137">
        <f>IF(DAY(A954)=$A$5,VLOOKUP(A954,[1]A!$E$15:$G$200,3),E954)</f>
        <v>1101.3889999999999</v>
      </c>
      <c r="F955" s="105">
        <f t="shared" si="1267"/>
        <v>45403</v>
      </c>
      <c r="G955" s="159">
        <f t="shared" si="1268"/>
        <v>5.1572547452034545E-3</v>
      </c>
      <c r="H955" s="106">
        <f t="shared" si="1219"/>
        <v>1</v>
      </c>
      <c r="I955" s="106">
        <f t="shared" si="1220"/>
        <v>31</v>
      </c>
      <c r="J955" s="100">
        <f t="shared" si="1221"/>
        <v>1.0001659493052821</v>
      </c>
      <c r="K955" s="3">
        <v>1</v>
      </c>
      <c r="L955" s="100">
        <f t="shared" si="1269"/>
        <v>1.00016594</v>
      </c>
      <c r="M955" s="100">
        <f t="shared" si="1270"/>
        <v>1163.0008675199999</v>
      </c>
      <c r="N955" s="24">
        <f t="shared" si="1227"/>
        <v>0</v>
      </c>
      <c r="O955" s="99">
        <f t="shared" si="1222"/>
        <v>0</v>
      </c>
      <c r="P955" s="100">
        <f t="shared" si="1259"/>
        <v>0</v>
      </c>
      <c r="Q955" s="99">
        <f t="shared" si="1223"/>
        <v>0.14710000000000001</v>
      </c>
      <c r="R955" s="8">
        <f t="shared" si="1224"/>
        <v>1.0003689849999999</v>
      </c>
      <c r="S955" s="100">
        <f t="shared" si="1271"/>
        <v>0.42912987000000002</v>
      </c>
      <c r="T955" s="100">
        <f t="shared" si="1225"/>
        <v>0</v>
      </c>
      <c r="U955" s="109" t="str">
        <f t="shared" ref="U955" si="1285">U954</f>
        <v>J=</v>
      </c>
      <c r="V955" s="140">
        <f t="shared" si="1262"/>
        <v>45463</v>
      </c>
      <c r="W955" s="4"/>
      <c r="X955" s="4"/>
      <c r="Y955" s="4"/>
      <c r="Z955" s="16"/>
      <c r="AD955" s="5"/>
    </row>
    <row r="956" spans="1:135" x14ac:dyDescent="0.2">
      <c r="A956" s="103">
        <f t="shared" si="1218"/>
        <v>45434</v>
      </c>
      <c r="B956" s="100">
        <f t="shared" si="1265"/>
        <v>1164.05243075</v>
      </c>
      <c r="C956" s="3">
        <f t="shared" si="1229"/>
        <v>1162.80791118</v>
      </c>
      <c r="D956" s="104">
        <f t="shared" si="1266"/>
        <v>1095.7380000000001</v>
      </c>
      <c r="E956" s="137">
        <f>IF(DAY(A955)=$A$5,VLOOKUP(A955,[1]A!$E$15:$G$200,3),E955)</f>
        <v>1101.3889999999999</v>
      </c>
      <c r="F956" s="105">
        <f t="shared" si="1267"/>
        <v>45403</v>
      </c>
      <c r="G956" s="159">
        <f t="shared" si="1268"/>
        <v>5.1572547452034545E-3</v>
      </c>
      <c r="H956" s="106">
        <f t="shared" si="1219"/>
        <v>2</v>
      </c>
      <c r="I956" s="106">
        <f t="shared" si="1220"/>
        <v>31</v>
      </c>
      <c r="J956" s="100">
        <f t="shared" si="1221"/>
        <v>1.0003319261497361</v>
      </c>
      <c r="K956" s="3">
        <v>1</v>
      </c>
      <c r="L956" s="100">
        <f t="shared" si="1269"/>
        <v>1.00033192</v>
      </c>
      <c r="M956" s="100">
        <f t="shared" si="1270"/>
        <v>1163.1938703799999</v>
      </c>
      <c r="N956" s="24">
        <f t="shared" si="1227"/>
        <v>0</v>
      </c>
      <c r="O956" s="99">
        <f t="shared" si="1222"/>
        <v>0</v>
      </c>
      <c r="P956" s="100">
        <f t="shared" si="1259"/>
        <v>0</v>
      </c>
      <c r="Q956" s="99">
        <f t="shared" si="1223"/>
        <v>0.14710000000000001</v>
      </c>
      <c r="R956" s="8">
        <f t="shared" si="1224"/>
        <v>1.000738106</v>
      </c>
      <c r="S956" s="100">
        <f t="shared" si="1271"/>
        <v>0.85856036999999996</v>
      </c>
      <c r="T956" s="100">
        <f t="shared" si="1225"/>
        <v>0</v>
      </c>
      <c r="U956" s="109" t="str">
        <f t="shared" ref="U956" si="1286">U955</f>
        <v>J=</v>
      </c>
      <c r="V956" s="140">
        <f t="shared" si="1262"/>
        <v>45463</v>
      </c>
      <c r="W956" s="4"/>
      <c r="X956" s="4"/>
      <c r="Y956" s="4"/>
      <c r="Z956" s="16"/>
      <c r="AD956" s="5"/>
    </row>
    <row r="957" spans="1:135" x14ac:dyDescent="0.2">
      <c r="A957" s="103">
        <f t="shared" si="1218"/>
        <v>45435</v>
      </c>
      <c r="B957" s="100">
        <f t="shared" si="1265"/>
        <v>1164.67519973</v>
      </c>
      <c r="C957" s="3">
        <f t="shared" si="1229"/>
        <v>1162.80791118</v>
      </c>
      <c r="D957" s="104">
        <f t="shared" si="1266"/>
        <v>1095.7380000000001</v>
      </c>
      <c r="E957" s="137">
        <f>IF(DAY(A956)=$A$5,VLOOKUP(A956,[1]A!$E$15:$G$200,3),E956)</f>
        <v>1101.3889999999999</v>
      </c>
      <c r="F957" s="105">
        <f t="shared" si="1267"/>
        <v>45403</v>
      </c>
      <c r="G957" s="159">
        <f t="shared" si="1268"/>
        <v>5.1572547452034545E-3</v>
      </c>
      <c r="H957" s="106">
        <f t="shared" si="1219"/>
        <v>3</v>
      </c>
      <c r="I957" s="106">
        <f t="shared" si="1220"/>
        <v>31</v>
      </c>
      <c r="J957" s="100">
        <f t="shared" si="1221"/>
        <v>1.0004979305379322</v>
      </c>
      <c r="K957" s="3">
        <v>1</v>
      </c>
      <c r="L957" s="100">
        <f t="shared" si="1269"/>
        <v>1.0004979300000001</v>
      </c>
      <c r="M957" s="100">
        <f t="shared" si="1270"/>
        <v>1163.38690812</v>
      </c>
      <c r="N957" s="24">
        <f t="shared" si="1227"/>
        <v>0</v>
      </c>
      <c r="O957" s="99">
        <f t="shared" si="1222"/>
        <v>0</v>
      </c>
      <c r="P957" s="100">
        <f t="shared" si="1259"/>
        <v>0</v>
      </c>
      <c r="Q957" s="99">
        <f t="shared" si="1223"/>
        <v>0.14710000000000001</v>
      </c>
      <c r="R957" s="8">
        <f t="shared" si="1224"/>
        <v>1.001107363</v>
      </c>
      <c r="S957" s="100">
        <f t="shared" si="1271"/>
        <v>1.2882916099999999</v>
      </c>
      <c r="T957" s="100">
        <f t="shared" si="1225"/>
        <v>0</v>
      </c>
      <c r="U957" s="109" t="str">
        <f t="shared" ref="U957" si="1287">U956</f>
        <v>J=</v>
      </c>
      <c r="V957" s="140">
        <f t="shared" si="1262"/>
        <v>45463</v>
      </c>
      <c r="W957" s="4"/>
      <c r="X957" s="4"/>
      <c r="Y957" s="4"/>
      <c r="Z957" s="16"/>
      <c r="AD957" s="5"/>
    </row>
    <row r="958" spans="1:135" x14ac:dyDescent="0.2">
      <c r="A958" s="103">
        <f t="shared" si="1218"/>
        <v>45436</v>
      </c>
      <c r="B958" s="100">
        <f t="shared" si="1265"/>
        <v>1165.2982928199999</v>
      </c>
      <c r="C958" s="3">
        <f t="shared" si="1229"/>
        <v>1162.80791118</v>
      </c>
      <c r="D958" s="104">
        <f t="shared" si="1266"/>
        <v>1095.7380000000001</v>
      </c>
      <c r="E958" s="137">
        <f>IF(DAY(A957)=$A$5,VLOOKUP(A957,[1]A!$E$15:$G$200,3),E957)</f>
        <v>1101.3889999999999</v>
      </c>
      <c r="F958" s="105">
        <f t="shared" si="1267"/>
        <v>45403</v>
      </c>
      <c r="G958" s="159">
        <f t="shared" si="1268"/>
        <v>5.1572547452034545E-3</v>
      </c>
      <c r="H958" s="106">
        <f t="shared" si="1219"/>
        <v>4</v>
      </c>
      <c r="I958" s="106">
        <f t="shared" si="1220"/>
        <v>31</v>
      </c>
      <c r="J958" s="100">
        <f t="shared" si="1221"/>
        <v>1.0006639624744411</v>
      </c>
      <c r="K958" s="3">
        <v>1</v>
      </c>
      <c r="L958" s="100">
        <f t="shared" si="1269"/>
        <v>1.00066396</v>
      </c>
      <c r="M958" s="100">
        <f t="shared" si="1270"/>
        <v>1163.57996912</v>
      </c>
      <c r="N958" s="24">
        <f t="shared" si="1227"/>
        <v>0</v>
      </c>
      <c r="O958" s="99">
        <f t="shared" si="1222"/>
        <v>0</v>
      </c>
      <c r="P958" s="100">
        <f t="shared" si="1259"/>
        <v>0</v>
      </c>
      <c r="Q958" s="99">
        <f t="shared" si="1223"/>
        <v>0.14710000000000001</v>
      </c>
      <c r="R958" s="8">
        <f t="shared" si="1224"/>
        <v>1.001476756</v>
      </c>
      <c r="S958" s="100">
        <f t="shared" si="1271"/>
        <v>1.7183237</v>
      </c>
      <c r="T958" s="100">
        <f t="shared" si="1225"/>
        <v>0</v>
      </c>
      <c r="U958" s="109" t="str">
        <f t="shared" ref="U958" si="1288">U957</f>
        <v>J=</v>
      </c>
      <c r="V958" s="140">
        <f t="shared" si="1262"/>
        <v>45463</v>
      </c>
      <c r="W958" s="4"/>
      <c r="X958" s="4"/>
      <c r="Y958" s="4"/>
      <c r="Z958" s="16"/>
      <c r="AD958" s="5"/>
    </row>
    <row r="959" spans="1:135" x14ac:dyDescent="0.2">
      <c r="A959" s="103">
        <f t="shared" si="1218"/>
        <v>45437</v>
      </c>
      <c r="B959" s="100">
        <f t="shared" si="1265"/>
        <v>1165.9217229100002</v>
      </c>
      <c r="C959" s="3">
        <f t="shared" si="1229"/>
        <v>1162.80791118</v>
      </c>
      <c r="D959" s="104">
        <f t="shared" si="1266"/>
        <v>1095.7380000000001</v>
      </c>
      <c r="E959" s="137">
        <f>IF(DAY(A958)=$A$5,VLOOKUP(A958,[1]A!$E$15:$G$200,3),E958)</f>
        <v>1101.3889999999999</v>
      </c>
      <c r="F959" s="105">
        <f t="shared" si="1267"/>
        <v>45403</v>
      </c>
      <c r="G959" s="159">
        <f t="shared" si="1268"/>
        <v>5.1572547452034545E-3</v>
      </c>
      <c r="H959" s="106">
        <f t="shared" si="1219"/>
        <v>5</v>
      </c>
      <c r="I959" s="106">
        <f t="shared" si="1220"/>
        <v>31</v>
      </c>
      <c r="J959" s="100">
        <f t="shared" si="1221"/>
        <v>1.0008300219638346</v>
      </c>
      <c r="K959" s="3">
        <v>1</v>
      </c>
      <c r="L959" s="100">
        <f t="shared" si="1269"/>
        <v>1.00083002</v>
      </c>
      <c r="M959" s="100">
        <f t="shared" si="1270"/>
        <v>1163.7730650000001</v>
      </c>
      <c r="N959" s="24">
        <f t="shared" si="1227"/>
        <v>0</v>
      </c>
      <c r="O959" s="99">
        <f t="shared" si="1222"/>
        <v>0</v>
      </c>
      <c r="P959" s="100">
        <f t="shared" si="1259"/>
        <v>0</v>
      </c>
      <c r="Q959" s="99">
        <f t="shared" si="1223"/>
        <v>0.14710000000000001</v>
      </c>
      <c r="R959" s="8">
        <f t="shared" si="1224"/>
        <v>1.0018462859999999</v>
      </c>
      <c r="S959" s="100">
        <f t="shared" si="1271"/>
        <v>2.1486579099999998</v>
      </c>
      <c r="T959" s="100">
        <f t="shared" si="1225"/>
        <v>0</v>
      </c>
      <c r="U959" s="109" t="str">
        <f t="shared" ref="U959" si="1289">U958</f>
        <v>J=</v>
      </c>
      <c r="V959" s="140">
        <f t="shared" si="1262"/>
        <v>45463</v>
      </c>
      <c r="W959" s="4"/>
      <c r="X959" s="4"/>
      <c r="Y959" s="4"/>
      <c r="Z959" s="16"/>
      <c r="AD959" s="5"/>
    </row>
    <row r="960" spans="1:135" x14ac:dyDescent="0.2">
      <c r="A960" s="103">
        <f t="shared" si="1218"/>
        <v>45438</v>
      </c>
      <c r="B960" s="100">
        <f t="shared" si="1265"/>
        <v>1166.54547733</v>
      </c>
      <c r="C960" s="3">
        <f t="shared" si="1229"/>
        <v>1162.80791118</v>
      </c>
      <c r="D960" s="104">
        <f t="shared" si="1266"/>
        <v>1095.7380000000001</v>
      </c>
      <c r="E960" s="137">
        <f>IF(DAY(A959)=$A$5,VLOOKUP(A959,[1]A!$E$15:$G$200,3),E959)</f>
        <v>1101.3889999999999</v>
      </c>
      <c r="F960" s="105">
        <f t="shared" si="1267"/>
        <v>45403</v>
      </c>
      <c r="G960" s="159">
        <f t="shared" si="1268"/>
        <v>5.1572547452034545E-3</v>
      </c>
      <c r="H960" s="106">
        <f t="shared" si="1219"/>
        <v>6</v>
      </c>
      <c r="I960" s="106">
        <f t="shared" si="1220"/>
        <v>31</v>
      </c>
      <c r="J960" s="100">
        <f t="shared" si="1221"/>
        <v>1.0009961090106851</v>
      </c>
      <c r="K960" s="3">
        <v>1</v>
      </c>
      <c r="L960" s="100">
        <f t="shared" si="1269"/>
        <v>1.0009961000000001</v>
      </c>
      <c r="M960" s="100">
        <f t="shared" si="1270"/>
        <v>1163.96618414</v>
      </c>
      <c r="N960" s="24">
        <f t="shared" si="1227"/>
        <v>0</v>
      </c>
      <c r="O960" s="99">
        <f t="shared" si="1222"/>
        <v>0</v>
      </c>
      <c r="P960" s="100">
        <f t="shared" si="1259"/>
        <v>0</v>
      </c>
      <c r="Q960" s="99">
        <f t="shared" si="1223"/>
        <v>0.14710000000000001</v>
      </c>
      <c r="R960" s="8">
        <f t="shared" si="1224"/>
        <v>1.002215952</v>
      </c>
      <c r="S960" s="100">
        <f t="shared" si="1271"/>
        <v>2.57929319</v>
      </c>
      <c r="T960" s="100">
        <f t="shared" si="1225"/>
        <v>0</v>
      </c>
      <c r="U960" s="109" t="str">
        <f t="shared" ref="U960" si="1290">U959</f>
        <v>J=</v>
      </c>
      <c r="V960" s="140">
        <f t="shared" si="1262"/>
        <v>45463</v>
      </c>
      <c r="W960" s="4"/>
      <c r="X960" s="4"/>
      <c r="Y960" s="4"/>
      <c r="Z960" s="16"/>
      <c r="AD960" s="5"/>
    </row>
    <row r="961" spans="1:30" x14ac:dyDescent="0.2">
      <c r="A961" s="103">
        <f t="shared" si="1218"/>
        <v>45439</v>
      </c>
      <c r="B961" s="100">
        <f t="shared" si="1265"/>
        <v>1167.16957948</v>
      </c>
      <c r="C961" s="3">
        <f t="shared" si="1229"/>
        <v>1162.80791118</v>
      </c>
      <c r="D961" s="104">
        <f t="shared" si="1266"/>
        <v>1095.7380000000001</v>
      </c>
      <c r="E961" s="137">
        <f>IF(DAY(A960)=$A$5,VLOOKUP(A960,[1]A!$E$15:$G$200,3),E960)</f>
        <v>1101.3889999999999</v>
      </c>
      <c r="F961" s="105">
        <f t="shared" si="1267"/>
        <v>45403</v>
      </c>
      <c r="G961" s="159">
        <f t="shared" si="1268"/>
        <v>5.1572547452034545E-3</v>
      </c>
      <c r="H961" s="106">
        <f t="shared" si="1219"/>
        <v>7</v>
      </c>
      <c r="I961" s="106">
        <f t="shared" si="1220"/>
        <v>31</v>
      </c>
      <c r="J961" s="100">
        <f t="shared" si="1221"/>
        <v>1.0011622236195656</v>
      </c>
      <c r="K961" s="3">
        <v>1</v>
      </c>
      <c r="L961" s="100">
        <f t="shared" si="1269"/>
        <v>1.0011622200000001</v>
      </c>
      <c r="M961" s="100">
        <f t="shared" si="1270"/>
        <v>1164.1593497900001</v>
      </c>
      <c r="N961" s="24">
        <f t="shared" si="1227"/>
        <v>0</v>
      </c>
      <c r="O961" s="99">
        <f t="shared" si="1222"/>
        <v>0</v>
      </c>
      <c r="P961" s="100">
        <f t="shared" si="1259"/>
        <v>0</v>
      </c>
      <c r="Q961" s="99">
        <f t="shared" si="1223"/>
        <v>0.14710000000000001</v>
      </c>
      <c r="R961" s="8">
        <f t="shared" si="1224"/>
        <v>1.0025857540000001</v>
      </c>
      <c r="S961" s="100">
        <f t="shared" si="1271"/>
        <v>3.0102296900000001</v>
      </c>
      <c r="T961" s="100">
        <f t="shared" si="1225"/>
        <v>0</v>
      </c>
      <c r="U961" s="109" t="str">
        <f t="shared" ref="U961" si="1291">U960</f>
        <v>J=</v>
      </c>
      <c r="V961" s="140">
        <f t="shared" si="1262"/>
        <v>45463</v>
      </c>
      <c r="W961" s="4"/>
      <c r="X961" s="4"/>
      <c r="Y961" s="4"/>
      <c r="Z961" s="16"/>
      <c r="AD961" s="5"/>
    </row>
    <row r="962" spans="1:30" x14ac:dyDescent="0.2">
      <c r="A962" s="103">
        <f t="shared" si="1218"/>
        <v>45440</v>
      </c>
      <c r="B962" s="100">
        <f t="shared" si="1265"/>
        <v>1167.7940073300001</v>
      </c>
      <c r="C962" s="3">
        <f t="shared" si="1229"/>
        <v>1162.80791118</v>
      </c>
      <c r="D962" s="104">
        <f t="shared" si="1266"/>
        <v>1095.7380000000001</v>
      </c>
      <c r="E962" s="137">
        <f>IF(DAY(A961)=$A$5,VLOOKUP(A961,[1]A!$E$15:$G$200,3),E961)</f>
        <v>1101.3889999999999</v>
      </c>
      <c r="F962" s="105">
        <f t="shared" si="1267"/>
        <v>45403</v>
      </c>
      <c r="G962" s="159">
        <f t="shared" si="1268"/>
        <v>5.1572547452034545E-3</v>
      </c>
      <c r="H962" s="106">
        <f t="shared" si="1219"/>
        <v>8</v>
      </c>
      <c r="I962" s="106">
        <f t="shared" si="1220"/>
        <v>31</v>
      </c>
      <c r="J962" s="100">
        <f t="shared" si="1221"/>
        <v>1.0013283657950498</v>
      </c>
      <c r="K962" s="3">
        <v>1</v>
      </c>
      <c r="L962" s="100">
        <f t="shared" si="1269"/>
        <v>1.00132836</v>
      </c>
      <c r="M962" s="100">
        <f t="shared" si="1270"/>
        <v>1164.3525386900001</v>
      </c>
      <c r="N962" s="24">
        <f t="shared" si="1227"/>
        <v>0</v>
      </c>
      <c r="O962" s="99">
        <f t="shared" si="1222"/>
        <v>0</v>
      </c>
      <c r="P962" s="100">
        <f t="shared" si="1259"/>
        <v>0</v>
      </c>
      <c r="Q962" s="99">
        <f t="shared" si="1223"/>
        <v>0.14710000000000001</v>
      </c>
      <c r="R962" s="8">
        <f t="shared" si="1224"/>
        <v>1.0029556930000001</v>
      </c>
      <c r="S962" s="100">
        <f t="shared" si="1271"/>
        <v>3.4414686400000001</v>
      </c>
      <c r="T962" s="100">
        <f t="shared" si="1225"/>
        <v>0</v>
      </c>
      <c r="U962" s="109" t="str">
        <f t="shared" ref="U962" si="1292">U961</f>
        <v>J=</v>
      </c>
      <c r="V962" s="140">
        <f t="shared" si="1262"/>
        <v>45463</v>
      </c>
      <c r="W962" s="4"/>
      <c r="X962" s="4"/>
      <c r="Y962" s="4"/>
      <c r="Z962" s="16"/>
      <c r="AD962" s="5"/>
    </row>
    <row r="963" spans="1:30" x14ac:dyDescent="0.2">
      <c r="A963" s="103">
        <f t="shared" si="1218"/>
        <v>45441</v>
      </c>
      <c r="B963" s="100">
        <f t="shared" si="1265"/>
        <v>1168.41877267</v>
      </c>
      <c r="C963" s="3">
        <f t="shared" si="1229"/>
        <v>1162.80791118</v>
      </c>
      <c r="D963" s="104">
        <f t="shared" si="1266"/>
        <v>1095.7380000000001</v>
      </c>
      <c r="E963" s="137">
        <f>IF(DAY(A962)=$A$5,VLOOKUP(A962,[1]A!$E$15:$G$200,3),E962)</f>
        <v>1101.3889999999999</v>
      </c>
      <c r="F963" s="105">
        <f t="shared" si="1267"/>
        <v>45403</v>
      </c>
      <c r="G963" s="159">
        <f t="shared" si="1268"/>
        <v>5.1572547452034545E-3</v>
      </c>
      <c r="H963" s="106">
        <f t="shared" si="1219"/>
        <v>9</v>
      </c>
      <c r="I963" s="106">
        <f t="shared" si="1220"/>
        <v>31</v>
      </c>
      <c r="J963" s="100">
        <f t="shared" si="1221"/>
        <v>1.0014945355417129</v>
      </c>
      <c r="K963" s="3">
        <v>1</v>
      </c>
      <c r="L963" s="100">
        <f t="shared" si="1269"/>
        <v>1.00149453</v>
      </c>
      <c r="M963" s="100">
        <f t="shared" si="1270"/>
        <v>1164.5457624799999</v>
      </c>
      <c r="N963" s="24">
        <f t="shared" si="1227"/>
        <v>0</v>
      </c>
      <c r="O963" s="99">
        <f t="shared" si="1222"/>
        <v>0</v>
      </c>
      <c r="P963" s="100">
        <f t="shared" si="1259"/>
        <v>0</v>
      </c>
      <c r="Q963" s="99">
        <f t="shared" si="1223"/>
        <v>0.14710000000000001</v>
      </c>
      <c r="R963" s="8">
        <f t="shared" si="1224"/>
        <v>1.0033257689999999</v>
      </c>
      <c r="S963" s="100">
        <f t="shared" si="1271"/>
        <v>3.87301019</v>
      </c>
      <c r="T963" s="100">
        <f t="shared" si="1225"/>
        <v>0</v>
      </c>
      <c r="U963" s="109" t="str">
        <f t="shared" ref="U963" si="1293">U962</f>
        <v>J=</v>
      </c>
      <c r="V963" s="140">
        <f t="shared" si="1262"/>
        <v>45463</v>
      </c>
      <c r="W963" s="4"/>
      <c r="X963" s="4"/>
      <c r="Y963" s="4"/>
      <c r="Z963" s="16"/>
      <c r="AD963" s="5"/>
    </row>
    <row r="964" spans="1:30" x14ac:dyDescent="0.2">
      <c r="A964" s="103">
        <f t="shared" si="1218"/>
        <v>45442</v>
      </c>
      <c r="B964" s="100">
        <f t="shared" si="1265"/>
        <v>1169.04387445</v>
      </c>
      <c r="C964" s="3">
        <f t="shared" si="1229"/>
        <v>1162.80791118</v>
      </c>
      <c r="D964" s="104">
        <f t="shared" si="1266"/>
        <v>1095.7380000000001</v>
      </c>
      <c r="E964" s="137">
        <f>IF(DAY(A963)=$A$5,VLOOKUP(A963,[1]A!$E$15:$G$200,3),E963)</f>
        <v>1101.3889999999999</v>
      </c>
      <c r="F964" s="105">
        <f t="shared" si="1267"/>
        <v>45403</v>
      </c>
      <c r="G964" s="159">
        <f t="shared" si="1268"/>
        <v>5.1572547452034545E-3</v>
      </c>
      <c r="H964" s="106">
        <f t="shared" si="1219"/>
        <v>10</v>
      </c>
      <c r="I964" s="106">
        <f t="shared" si="1220"/>
        <v>31</v>
      </c>
      <c r="J964" s="100">
        <f t="shared" si="1221"/>
        <v>1.0016607328641298</v>
      </c>
      <c r="K964" s="3">
        <v>1</v>
      </c>
      <c r="L964" s="100">
        <f t="shared" si="1269"/>
        <v>1.00166073</v>
      </c>
      <c r="M964" s="100">
        <f t="shared" si="1270"/>
        <v>1164.73902116</v>
      </c>
      <c r="N964" s="24">
        <f t="shared" si="1227"/>
        <v>0</v>
      </c>
      <c r="O964" s="99">
        <f t="shared" si="1222"/>
        <v>0</v>
      </c>
      <c r="P964" s="100">
        <f t="shared" si="1259"/>
        <v>0</v>
      </c>
      <c r="Q964" s="99">
        <f t="shared" si="1223"/>
        <v>0.14710000000000001</v>
      </c>
      <c r="R964" s="8">
        <f t="shared" si="1224"/>
        <v>1.0036959809999999</v>
      </c>
      <c r="S964" s="100">
        <f t="shared" si="1271"/>
        <v>4.3048532899999996</v>
      </c>
      <c r="T964" s="100">
        <f t="shared" si="1225"/>
        <v>0</v>
      </c>
      <c r="U964" s="109" t="str">
        <f t="shared" ref="U964" si="1294">U963</f>
        <v>J=</v>
      </c>
      <c r="V964" s="140">
        <f t="shared" si="1262"/>
        <v>45463</v>
      </c>
      <c r="W964" s="4"/>
      <c r="X964" s="4"/>
      <c r="Y964" s="4"/>
      <c r="Z964" s="16"/>
      <c r="AD964" s="5"/>
    </row>
    <row r="965" spans="1:30" x14ac:dyDescent="0.2">
      <c r="A965" s="103">
        <f t="shared" si="1218"/>
        <v>45443</v>
      </c>
      <c r="B965" s="100">
        <f t="shared" si="1265"/>
        <v>1169.6693010900001</v>
      </c>
      <c r="C965" s="3">
        <f t="shared" si="1229"/>
        <v>1162.80791118</v>
      </c>
      <c r="D965" s="104">
        <f t="shared" si="1266"/>
        <v>1095.7380000000001</v>
      </c>
      <c r="E965" s="137">
        <f>IF(DAY(A964)=$A$5,VLOOKUP(A964,[1]A!$E$15:$G$200,3),E964)</f>
        <v>1101.3889999999999</v>
      </c>
      <c r="F965" s="105">
        <f t="shared" si="1267"/>
        <v>45403</v>
      </c>
      <c r="G965" s="159">
        <f t="shared" si="1268"/>
        <v>5.1572547452034545E-3</v>
      </c>
      <c r="H965" s="106">
        <f t="shared" si="1219"/>
        <v>11</v>
      </c>
      <c r="I965" s="106">
        <f t="shared" si="1220"/>
        <v>31</v>
      </c>
      <c r="J965" s="100">
        <f t="shared" si="1221"/>
        <v>1.001826957766877</v>
      </c>
      <c r="K965" s="3">
        <v>1</v>
      </c>
      <c r="L965" s="100">
        <f t="shared" si="1269"/>
        <v>1.0018269500000001</v>
      </c>
      <c r="M965" s="100">
        <f t="shared" si="1270"/>
        <v>1164.93230309</v>
      </c>
      <c r="N965" s="24">
        <f t="shared" si="1227"/>
        <v>0</v>
      </c>
      <c r="O965" s="99">
        <f t="shared" si="1222"/>
        <v>0</v>
      </c>
      <c r="P965" s="100">
        <f t="shared" si="1259"/>
        <v>0</v>
      </c>
      <c r="Q965" s="99">
        <f t="shared" si="1223"/>
        <v>0.14710000000000001</v>
      </c>
      <c r="R965" s="8">
        <f t="shared" si="1224"/>
        <v>1.004066329</v>
      </c>
      <c r="S965" s="100">
        <f t="shared" si="1271"/>
        <v>4.7369979999999998</v>
      </c>
      <c r="T965" s="100">
        <f t="shared" si="1225"/>
        <v>0</v>
      </c>
      <c r="U965" s="109" t="str">
        <f t="shared" ref="U965" si="1295">U964</f>
        <v>J=</v>
      </c>
      <c r="V965" s="140">
        <f t="shared" si="1262"/>
        <v>45463</v>
      </c>
      <c r="W965" s="4"/>
      <c r="X965" s="4"/>
      <c r="Y965" s="4"/>
      <c r="Z965" s="16"/>
      <c r="AD965" s="5"/>
    </row>
    <row r="966" spans="1:30" x14ac:dyDescent="0.2">
      <c r="A966" s="103">
        <f t="shared" si="1218"/>
        <v>45444</v>
      </c>
      <c r="B966" s="100">
        <f t="shared" si="1265"/>
        <v>1170.29507724</v>
      </c>
      <c r="C966" s="3">
        <f t="shared" si="1229"/>
        <v>1162.80791118</v>
      </c>
      <c r="D966" s="104">
        <f t="shared" si="1266"/>
        <v>1095.7380000000001</v>
      </c>
      <c r="E966" s="137">
        <f>IF(DAY(A965)=$A$5,VLOOKUP(A965,[1]A!$E$15:$G$200,3),E965)</f>
        <v>1101.3889999999999</v>
      </c>
      <c r="F966" s="105">
        <f t="shared" si="1267"/>
        <v>45403</v>
      </c>
      <c r="G966" s="159">
        <f t="shared" si="1268"/>
        <v>5.1572547452034545E-3</v>
      </c>
      <c r="H966" s="106">
        <f t="shared" si="1219"/>
        <v>12</v>
      </c>
      <c r="I966" s="106">
        <f t="shared" si="1220"/>
        <v>31</v>
      </c>
      <c r="J966" s="100">
        <f t="shared" si="1221"/>
        <v>1.0019932102545315</v>
      </c>
      <c r="K966" s="3">
        <v>1</v>
      </c>
      <c r="L966" s="100">
        <f t="shared" si="1269"/>
        <v>1.00199321</v>
      </c>
      <c r="M966" s="100">
        <f t="shared" si="1270"/>
        <v>1165.12563153</v>
      </c>
      <c r="N966" s="24">
        <f t="shared" si="1227"/>
        <v>0</v>
      </c>
      <c r="O966" s="99">
        <f t="shared" si="1222"/>
        <v>0</v>
      </c>
      <c r="P966" s="100">
        <f t="shared" si="1259"/>
        <v>0</v>
      </c>
      <c r="Q966" s="99">
        <f t="shared" si="1223"/>
        <v>0.14710000000000001</v>
      </c>
      <c r="R966" s="8">
        <f t="shared" si="1224"/>
        <v>1.004436814</v>
      </c>
      <c r="S966" s="100">
        <f t="shared" si="1271"/>
        <v>5.1694457099999997</v>
      </c>
      <c r="T966" s="100">
        <f t="shared" si="1225"/>
        <v>0</v>
      </c>
      <c r="U966" s="109" t="str">
        <f t="shared" ref="U966" si="1296">U965</f>
        <v>J=</v>
      </c>
      <c r="V966" s="140">
        <f t="shared" si="1262"/>
        <v>45463</v>
      </c>
      <c r="W966" s="4"/>
      <c r="X966" s="4"/>
      <c r="Y966" s="4"/>
      <c r="Z966" s="16"/>
      <c r="AD966" s="5"/>
    </row>
    <row r="967" spans="1:30" x14ac:dyDescent="0.2">
      <c r="A967" s="103">
        <f t="shared" si="1218"/>
        <v>45445</v>
      </c>
      <c r="B967" s="100">
        <f t="shared" si="1265"/>
        <v>1170.92117966</v>
      </c>
      <c r="C967" s="3">
        <f t="shared" si="1229"/>
        <v>1162.80791118</v>
      </c>
      <c r="D967" s="104">
        <f t="shared" si="1266"/>
        <v>1095.7380000000001</v>
      </c>
      <c r="E967" s="137">
        <f>IF(DAY(A966)=$A$5,VLOOKUP(A966,[1]A!$E$15:$G$200,3),E966)</f>
        <v>1101.3889999999999</v>
      </c>
      <c r="F967" s="105">
        <f t="shared" si="1267"/>
        <v>45403</v>
      </c>
      <c r="G967" s="159">
        <f t="shared" si="1268"/>
        <v>5.1572547452034545E-3</v>
      </c>
      <c r="H967" s="106">
        <f t="shared" si="1219"/>
        <v>13</v>
      </c>
      <c r="I967" s="106">
        <f t="shared" si="1220"/>
        <v>31</v>
      </c>
      <c r="J967" s="100">
        <f t="shared" si="1221"/>
        <v>1.0021594903316706</v>
      </c>
      <c r="K967" s="3">
        <v>1</v>
      </c>
      <c r="L967" s="100">
        <f t="shared" si="1269"/>
        <v>1.0021594899999999</v>
      </c>
      <c r="M967" s="100">
        <f t="shared" si="1270"/>
        <v>1165.31898323</v>
      </c>
      <c r="N967" s="24">
        <f t="shared" si="1227"/>
        <v>0</v>
      </c>
      <c r="O967" s="99">
        <f t="shared" si="1222"/>
        <v>0</v>
      </c>
      <c r="P967" s="100">
        <f t="shared" si="1259"/>
        <v>0</v>
      </c>
      <c r="Q967" s="99">
        <f t="shared" si="1223"/>
        <v>0.14710000000000001</v>
      </c>
      <c r="R967" s="8">
        <f t="shared" si="1224"/>
        <v>1.0048074360000001</v>
      </c>
      <c r="S967" s="100">
        <f t="shared" si="1271"/>
        <v>5.6021964300000002</v>
      </c>
      <c r="T967" s="100">
        <f t="shared" si="1225"/>
        <v>0</v>
      </c>
      <c r="U967" s="109" t="str">
        <f t="shared" ref="U967" si="1297">U966</f>
        <v>J=</v>
      </c>
      <c r="V967" s="140">
        <f t="shared" si="1262"/>
        <v>45463</v>
      </c>
      <c r="W967" s="4"/>
      <c r="X967" s="4"/>
      <c r="Y967" s="4"/>
      <c r="Z967" s="16"/>
      <c r="AD967" s="5"/>
    </row>
    <row r="968" spans="1:30" x14ac:dyDescent="0.2">
      <c r="A968" s="103">
        <f t="shared" si="1218"/>
        <v>45446</v>
      </c>
      <c r="B968" s="100">
        <f t="shared" si="1265"/>
        <v>1171.5476084500001</v>
      </c>
      <c r="C968" s="3">
        <f t="shared" si="1229"/>
        <v>1162.80791118</v>
      </c>
      <c r="D968" s="104">
        <f t="shared" si="1266"/>
        <v>1095.7380000000001</v>
      </c>
      <c r="E968" s="137">
        <f>IF(DAY(A967)=$A$5,VLOOKUP(A967,[1]A!$E$15:$G$200,3),E967)</f>
        <v>1101.3889999999999</v>
      </c>
      <c r="F968" s="105">
        <f t="shared" si="1267"/>
        <v>45403</v>
      </c>
      <c r="G968" s="159">
        <f t="shared" si="1268"/>
        <v>5.1572547452034545E-3</v>
      </c>
      <c r="H968" s="106">
        <f t="shared" si="1219"/>
        <v>14</v>
      </c>
      <c r="I968" s="106">
        <f t="shared" si="1220"/>
        <v>31</v>
      </c>
      <c r="J968" s="100">
        <f t="shared" si="1221"/>
        <v>1.002325798002873</v>
      </c>
      <c r="K968" s="3">
        <v>1</v>
      </c>
      <c r="L968" s="100">
        <f t="shared" si="1269"/>
        <v>1.00232579</v>
      </c>
      <c r="M968" s="100">
        <f t="shared" si="1270"/>
        <v>1165.51235819</v>
      </c>
      <c r="N968" s="24">
        <f t="shared" si="1227"/>
        <v>0</v>
      </c>
      <c r="O968" s="99">
        <f t="shared" si="1222"/>
        <v>0</v>
      </c>
      <c r="P968" s="100">
        <f t="shared" si="1259"/>
        <v>0</v>
      </c>
      <c r="Q968" s="99">
        <f t="shared" si="1223"/>
        <v>0.14710000000000001</v>
      </c>
      <c r="R968" s="8">
        <f t="shared" si="1224"/>
        <v>1.0051781950000001</v>
      </c>
      <c r="S968" s="100">
        <f t="shared" si="1271"/>
        <v>6.0352502599999998</v>
      </c>
      <c r="T968" s="100">
        <f t="shared" si="1225"/>
        <v>0</v>
      </c>
      <c r="U968" s="109" t="str">
        <f t="shared" ref="U968" si="1298">U967</f>
        <v>J=</v>
      </c>
      <c r="V968" s="140">
        <f t="shared" si="1262"/>
        <v>45463</v>
      </c>
      <c r="W968" s="4"/>
      <c r="X968" s="4"/>
      <c r="Y968" s="4"/>
      <c r="Z968" s="16"/>
      <c r="AD968" s="5"/>
    </row>
    <row r="969" spans="1:30" x14ac:dyDescent="0.2">
      <c r="A969" s="103">
        <f t="shared" si="1218"/>
        <v>45447</v>
      </c>
      <c r="B969" s="100">
        <f t="shared" si="1265"/>
        <v>1172.17438593</v>
      </c>
      <c r="C969" s="3">
        <f t="shared" si="1229"/>
        <v>1162.80791118</v>
      </c>
      <c r="D969" s="104">
        <f t="shared" si="1266"/>
        <v>1095.7380000000001</v>
      </c>
      <c r="E969" s="137">
        <f>IF(DAY(A968)=$A$5,VLOOKUP(A968,[1]A!$E$15:$G$200,3),E968)</f>
        <v>1101.3889999999999</v>
      </c>
      <c r="F969" s="105">
        <f t="shared" si="1267"/>
        <v>45403</v>
      </c>
      <c r="G969" s="159">
        <f t="shared" si="1268"/>
        <v>5.1572547452034545E-3</v>
      </c>
      <c r="H969" s="106">
        <f t="shared" si="1219"/>
        <v>15</v>
      </c>
      <c r="I969" s="106">
        <f t="shared" si="1220"/>
        <v>31</v>
      </c>
      <c r="J969" s="100">
        <f t="shared" si="1221"/>
        <v>1.0024921332727179</v>
      </c>
      <c r="K969" s="3">
        <v>1</v>
      </c>
      <c r="L969" s="100">
        <f t="shared" si="1269"/>
        <v>1.00249213</v>
      </c>
      <c r="M969" s="100">
        <f t="shared" si="1270"/>
        <v>1165.7057796500001</v>
      </c>
      <c r="N969" s="24">
        <f t="shared" si="1227"/>
        <v>0</v>
      </c>
      <c r="O969" s="99">
        <f t="shared" si="1222"/>
        <v>0</v>
      </c>
      <c r="P969" s="100">
        <f t="shared" si="1259"/>
        <v>0</v>
      </c>
      <c r="Q969" s="99">
        <f t="shared" si="1223"/>
        <v>0.14710000000000001</v>
      </c>
      <c r="R969" s="8">
        <f t="shared" si="1224"/>
        <v>1.0055490899999999</v>
      </c>
      <c r="S969" s="100">
        <f t="shared" si="1271"/>
        <v>6.4686062800000004</v>
      </c>
      <c r="T969" s="100">
        <f t="shared" si="1225"/>
        <v>0</v>
      </c>
      <c r="U969" s="109" t="str">
        <f t="shared" ref="U969" si="1299">U968</f>
        <v>J=</v>
      </c>
      <c r="V969" s="140">
        <f t="shared" si="1262"/>
        <v>45463</v>
      </c>
      <c r="W969" s="4"/>
      <c r="X969" s="4"/>
      <c r="Y969" s="4"/>
      <c r="Z969" s="16"/>
      <c r="AD969" s="5"/>
    </row>
    <row r="970" spans="1:30" x14ac:dyDescent="0.2">
      <c r="A970" s="103">
        <f t="shared" si="1218"/>
        <v>45448</v>
      </c>
      <c r="B970" s="100">
        <f t="shared" si="1265"/>
        <v>1172.80149119</v>
      </c>
      <c r="C970" s="3">
        <f t="shared" si="1229"/>
        <v>1162.80791118</v>
      </c>
      <c r="D970" s="104">
        <f t="shared" si="1266"/>
        <v>1095.7380000000001</v>
      </c>
      <c r="E970" s="137">
        <f>IF(DAY(A969)=$A$5,VLOOKUP(A969,[1]A!$E$15:$G$200,3),E969)</f>
        <v>1101.3889999999999</v>
      </c>
      <c r="F970" s="105">
        <f t="shared" si="1267"/>
        <v>45403</v>
      </c>
      <c r="G970" s="159">
        <f t="shared" si="1268"/>
        <v>5.1572547452034545E-3</v>
      </c>
      <c r="H970" s="106">
        <f t="shared" si="1219"/>
        <v>16</v>
      </c>
      <c r="I970" s="106">
        <f t="shared" si="1220"/>
        <v>31</v>
      </c>
      <c r="J970" s="100">
        <f t="shared" si="1221"/>
        <v>1.0026584961457852</v>
      </c>
      <c r="K970" s="3">
        <v>1</v>
      </c>
      <c r="L970" s="100">
        <f t="shared" si="1269"/>
        <v>1.00265849</v>
      </c>
      <c r="M970" s="100">
        <f t="shared" si="1270"/>
        <v>1165.8992243800001</v>
      </c>
      <c r="N970" s="24">
        <f t="shared" si="1227"/>
        <v>0</v>
      </c>
      <c r="O970" s="99">
        <f t="shared" si="1222"/>
        <v>0</v>
      </c>
      <c r="P970" s="100">
        <f t="shared" si="1259"/>
        <v>0</v>
      </c>
      <c r="Q970" s="99">
        <f t="shared" si="1223"/>
        <v>0.14710000000000001</v>
      </c>
      <c r="R970" s="8">
        <f t="shared" si="1224"/>
        <v>1.0059201230000001</v>
      </c>
      <c r="S970" s="100">
        <f t="shared" si="1271"/>
        <v>6.9022668100000004</v>
      </c>
      <c r="T970" s="100">
        <f t="shared" si="1225"/>
        <v>0</v>
      </c>
      <c r="U970" s="109" t="str">
        <f t="shared" ref="U970" si="1300">U969</f>
        <v>J=</v>
      </c>
      <c r="V970" s="140">
        <f t="shared" si="1262"/>
        <v>45463</v>
      </c>
      <c r="W970" s="4"/>
      <c r="X970" s="4"/>
      <c r="Y970" s="4"/>
      <c r="Z970" s="16"/>
      <c r="AD970" s="5"/>
    </row>
    <row r="971" spans="1:30" x14ac:dyDescent="0.2">
      <c r="A971" s="103">
        <f t="shared" ref="A971:A1034" si="1301">(A970+1)</f>
        <v>45449</v>
      </c>
      <c r="B971" s="100">
        <f t="shared" si="1265"/>
        <v>1173.42893368</v>
      </c>
      <c r="C971" s="3">
        <f t="shared" si="1229"/>
        <v>1162.80791118</v>
      </c>
      <c r="D971" s="104">
        <f t="shared" si="1266"/>
        <v>1095.7380000000001</v>
      </c>
      <c r="E971" s="137">
        <f>IF(DAY(A970)=$A$5,VLOOKUP(A970,[1]A!$E$15:$G$200,3),E970)</f>
        <v>1101.3889999999999</v>
      </c>
      <c r="F971" s="105">
        <f t="shared" si="1267"/>
        <v>45403</v>
      </c>
      <c r="G971" s="159">
        <f t="shared" si="1268"/>
        <v>5.1572547452034545E-3</v>
      </c>
      <c r="H971" s="106">
        <f t="shared" ref="H971:H1034" si="1302">IF(A971&gt;A$7,IF(DAY(A971)=A$5+1,1,H970+1),0)</f>
        <v>17</v>
      </c>
      <c r="I971" s="106">
        <f t="shared" ref="I971:I1034" si="1303">IF(DAY(A971)=A$5+1,DAY(EOMONTH(A971,0)),I970)</f>
        <v>31</v>
      </c>
      <c r="J971" s="100">
        <f t="shared" ref="J971:J1034" si="1304">IF(E971&gt;D971,((E971/D971)^(H971/I971)),1)</f>
        <v>1.0028248866266558</v>
      </c>
      <c r="K971" s="3">
        <v>1</v>
      </c>
      <c r="L971" s="100">
        <f t="shared" si="1269"/>
        <v>1.0028248799999999</v>
      </c>
      <c r="M971" s="100">
        <f t="shared" si="1270"/>
        <v>1166.09270399</v>
      </c>
      <c r="N971" s="24">
        <f t="shared" si="1227"/>
        <v>0</v>
      </c>
      <c r="O971" s="99">
        <f t="shared" ref="O971:O1034" si="1305">IF(N971&gt;0,VLOOKUP(N971,$X$10:$AD$62,7),0)</f>
        <v>0</v>
      </c>
      <c r="P971" s="100">
        <f t="shared" si="1259"/>
        <v>0</v>
      </c>
      <c r="Q971" s="99">
        <f t="shared" ref="Q971:Q1034" si="1306">(Q970)</f>
        <v>0.14710000000000001</v>
      </c>
      <c r="R971" s="8">
        <f t="shared" ref="R971:R1034" si="1307">ROUND((1+Q971)^(30/360)^(H971/I971),9)</f>
        <v>1.006291292</v>
      </c>
      <c r="S971" s="100">
        <f t="shared" si="1271"/>
        <v>7.3362296899999997</v>
      </c>
      <c r="T971" s="100">
        <f t="shared" ref="T971:T1034" si="1308">IF(N971&gt;0,P971+S971,0)</f>
        <v>0</v>
      </c>
      <c r="U971" s="109" t="str">
        <f t="shared" ref="U971" si="1309">U970</f>
        <v>J=</v>
      </c>
      <c r="V971" s="140">
        <f t="shared" si="1262"/>
        <v>45463</v>
      </c>
      <c r="W971" s="4"/>
      <c r="X971" s="4"/>
      <c r="Y971" s="4"/>
      <c r="Z971" s="16"/>
      <c r="AD971" s="5"/>
    </row>
    <row r="972" spans="1:30" x14ac:dyDescent="0.2">
      <c r="A972" s="103">
        <f t="shared" si="1301"/>
        <v>45450</v>
      </c>
      <c r="B972" s="100">
        <f t="shared" si="1265"/>
        <v>1174.0567146999999</v>
      </c>
      <c r="C972" s="3">
        <f t="shared" si="1229"/>
        <v>1162.80791118</v>
      </c>
      <c r="D972" s="104">
        <f t="shared" si="1266"/>
        <v>1095.7380000000001</v>
      </c>
      <c r="E972" s="137">
        <f>IF(DAY(A971)=$A$5,VLOOKUP(A971,[1]A!$E$15:$G$200,3),E971)</f>
        <v>1101.3889999999999</v>
      </c>
      <c r="F972" s="105">
        <f t="shared" si="1267"/>
        <v>45403</v>
      </c>
      <c r="G972" s="159">
        <f t="shared" si="1268"/>
        <v>5.1572547452034545E-3</v>
      </c>
      <c r="H972" s="106">
        <f t="shared" si="1302"/>
        <v>18</v>
      </c>
      <c r="I972" s="106">
        <f t="shared" si="1303"/>
        <v>31</v>
      </c>
      <c r="J972" s="100">
        <f t="shared" si="1304"/>
        <v>1.0029913047199113</v>
      </c>
      <c r="K972" s="3">
        <v>1</v>
      </c>
      <c r="L972" s="100">
        <f t="shared" si="1269"/>
        <v>1.0029912999999999</v>
      </c>
      <c r="M972" s="100">
        <f t="shared" si="1270"/>
        <v>1166.2862184799999</v>
      </c>
      <c r="N972" s="24">
        <f t="shared" ref="N972:N1035" si="1310">IF(DAY(A972)=A$5,VLOOKUP(A972,$Y$10:$AG$62,8),0)</f>
        <v>0</v>
      </c>
      <c r="O972" s="99">
        <f t="shared" si="1305"/>
        <v>0</v>
      </c>
      <c r="P972" s="100">
        <f t="shared" si="1259"/>
        <v>0</v>
      </c>
      <c r="Q972" s="99">
        <f t="shared" si="1306"/>
        <v>0.14710000000000001</v>
      </c>
      <c r="R972" s="8">
        <f t="shared" si="1307"/>
        <v>1.0066625979999999</v>
      </c>
      <c r="S972" s="100">
        <f t="shared" si="1271"/>
        <v>7.7704962200000001</v>
      </c>
      <c r="T972" s="100">
        <f t="shared" si="1308"/>
        <v>0</v>
      </c>
      <c r="U972" s="109" t="str">
        <f t="shared" ref="U972" si="1311">U971</f>
        <v>J=</v>
      </c>
      <c r="V972" s="140">
        <f t="shared" si="1262"/>
        <v>45463</v>
      </c>
      <c r="W972" s="4"/>
      <c r="X972" s="4"/>
      <c r="Y972" s="4"/>
      <c r="Z972" s="16"/>
      <c r="AD972" s="5"/>
    </row>
    <row r="973" spans="1:30" x14ac:dyDescent="0.2">
      <c r="A973" s="103">
        <f t="shared" si="1301"/>
        <v>45451</v>
      </c>
      <c r="B973" s="100">
        <f t="shared" si="1265"/>
        <v>1174.6848343700001</v>
      </c>
      <c r="C973" s="3">
        <f t="shared" ref="C973:C1036" si="1312">IF(N972&gt;0,(M972-P972),C972)</f>
        <v>1162.80791118</v>
      </c>
      <c r="D973" s="104">
        <f t="shared" si="1266"/>
        <v>1095.7380000000001</v>
      </c>
      <c r="E973" s="137">
        <f>IF(DAY(A972)=$A$5,VLOOKUP(A972,[1]A!$E$15:$G$200,3),E972)</f>
        <v>1101.3889999999999</v>
      </c>
      <c r="F973" s="105">
        <f t="shared" si="1267"/>
        <v>45403</v>
      </c>
      <c r="G973" s="159">
        <f t="shared" si="1268"/>
        <v>5.1572547452034545E-3</v>
      </c>
      <c r="H973" s="106">
        <f t="shared" si="1302"/>
        <v>19</v>
      </c>
      <c r="I973" s="106">
        <f t="shared" si="1303"/>
        <v>31</v>
      </c>
      <c r="J973" s="100">
        <f t="shared" si="1304"/>
        <v>1.0031577504301334</v>
      </c>
      <c r="K973" s="3">
        <v>1</v>
      </c>
      <c r="L973" s="100">
        <f t="shared" si="1269"/>
        <v>1.00315775</v>
      </c>
      <c r="M973" s="100">
        <f t="shared" si="1270"/>
        <v>1166.47976786</v>
      </c>
      <c r="N973" s="24">
        <f t="shared" si="1310"/>
        <v>0</v>
      </c>
      <c r="O973" s="99">
        <f t="shared" si="1305"/>
        <v>0</v>
      </c>
      <c r="P973" s="100">
        <f t="shared" si="1259"/>
        <v>0</v>
      </c>
      <c r="Q973" s="99">
        <f t="shared" si="1306"/>
        <v>0.14710000000000001</v>
      </c>
      <c r="R973" s="8">
        <f t="shared" si="1307"/>
        <v>1.007034041</v>
      </c>
      <c r="S973" s="100">
        <f t="shared" si="1271"/>
        <v>8.20506651</v>
      </c>
      <c r="T973" s="100">
        <f t="shared" si="1308"/>
        <v>0</v>
      </c>
      <c r="U973" s="109" t="str">
        <f t="shared" ref="U973" si="1313">U972</f>
        <v>J=</v>
      </c>
      <c r="V973" s="140">
        <f t="shared" si="1262"/>
        <v>45463</v>
      </c>
      <c r="W973" s="4"/>
      <c r="X973" s="4"/>
      <c r="Y973" s="4"/>
      <c r="Z973" s="16"/>
      <c r="AD973" s="5"/>
    </row>
    <row r="974" spans="1:30" x14ac:dyDescent="0.2">
      <c r="A974" s="103">
        <f t="shared" si="1301"/>
        <v>45452</v>
      </c>
      <c r="B974" s="100">
        <f t="shared" si="1265"/>
        <v>1175.31328108</v>
      </c>
      <c r="C974" s="3">
        <f t="shared" si="1312"/>
        <v>1162.80791118</v>
      </c>
      <c r="D974" s="104">
        <f t="shared" si="1266"/>
        <v>1095.7380000000001</v>
      </c>
      <c r="E974" s="137">
        <f>IF(DAY(A973)=$A$5,VLOOKUP(A973,[1]A!$E$15:$G$200,3),E973)</f>
        <v>1101.3889999999999</v>
      </c>
      <c r="F974" s="105">
        <f t="shared" si="1267"/>
        <v>45403</v>
      </c>
      <c r="G974" s="159">
        <f t="shared" si="1268"/>
        <v>5.1572547452034545E-3</v>
      </c>
      <c r="H974" s="106">
        <f t="shared" si="1302"/>
        <v>20</v>
      </c>
      <c r="I974" s="106">
        <f t="shared" si="1303"/>
        <v>31</v>
      </c>
      <c r="J974" s="100">
        <f t="shared" si="1304"/>
        <v>1.0033242237619058</v>
      </c>
      <c r="K974" s="3">
        <v>1</v>
      </c>
      <c r="L974" s="100">
        <f t="shared" si="1269"/>
        <v>1.0033242200000001</v>
      </c>
      <c r="M974" s="100">
        <f t="shared" si="1270"/>
        <v>1166.6733404900001</v>
      </c>
      <c r="N974" s="24">
        <f t="shared" si="1310"/>
        <v>0</v>
      </c>
      <c r="O974" s="99">
        <f t="shared" si="1305"/>
        <v>0</v>
      </c>
      <c r="P974" s="100">
        <f t="shared" si="1259"/>
        <v>0</v>
      </c>
      <c r="Q974" s="99">
        <f t="shared" si="1306"/>
        <v>0.14710000000000001</v>
      </c>
      <c r="R974" s="8">
        <f t="shared" si="1307"/>
        <v>1.007405621</v>
      </c>
      <c r="S974" s="100">
        <f t="shared" si="1271"/>
        <v>8.6399405900000001</v>
      </c>
      <c r="T974" s="100">
        <f t="shared" si="1308"/>
        <v>0</v>
      </c>
      <c r="U974" s="109" t="str">
        <f t="shared" ref="U974" si="1314">U973</f>
        <v>J=</v>
      </c>
      <c r="V974" s="140">
        <f t="shared" si="1262"/>
        <v>45463</v>
      </c>
      <c r="W974" s="4"/>
      <c r="X974" s="4"/>
      <c r="Y974" s="4"/>
      <c r="Z974" s="16"/>
      <c r="AD974" s="5"/>
    </row>
    <row r="975" spans="1:30" x14ac:dyDescent="0.2">
      <c r="A975" s="103">
        <f t="shared" si="1301"/>
        <v>45453</v>
      </c>
      <c r="B975" s="100">
        <f t="shared" si="1265"/>
        <v>1175.94206783</v>
      </c>
      <c r="C975" s="3">
        <f t="shared" si="1312"/>
        <v>1162.80791118</v>
      </c>
      <c r="D975" s="104">
        <f t="shared" si="1266"/>
        <v>1095.7380000000001</v>
      </c>
      <c r="E975" s="137">
        <f>IF(DAY(A974)=$A$5,VLOOKUP(A974,[1]A!$E$15:$G$200,3),E974)</f>
        <v>1101.3889999999999</v>
      </c>
      <c r="F975" s="105">
        <f t="shared" si="1267"/>
        <v>45403</v>
      </c>
      <c r="G975" s="159">
        <f t="shared" si="1268"/>
        <v>5.1572547452034545E-3</v>
      </c>
      <c r="H975" s="106">
        <f t="shared" si="1302"/>
        <v>21</v>
      </c>
      <c r="I975" s="106">
        <f t="shared" si="1303"/>
        <v>31</v>
      </c>
      <c r="J975" s="100">
        <f t="shared" si="1304"/>
        <v>1.0034907247198117</v>
      </c>
      <c r="K975" s="3">
        <v>1</v>
      </c>
      <c r="L975" s="100">
        <f t="shared" si="1269"/>
        <v>1.0034907200000001</v>
      </c>
      <c r="M975" s="100">
        <f t="shared" si="1270"/>
        <v>1166.86694801</v>
      </c>
      <c r="N975" s="24">
        <f t="shared" si="1310"/>
        <v>0</v>
      </c>
      <c r="O975" s="99">
        <f t="shared" si="1305"/>
        <v>0</v>
      </c>
      <c r="P975" s="100">
        <f t="shared" si="1259"/>
        <v>0</v>
      </c>
      <c r="Q975" s="99">
        <f t="shared" si="1306"/>
        <v>0.14710000000000001</v>
      </c>
      <c r="R975" s="8">
        <f t="shared" si="1307"/>
        <v>1.007777339</v>
      </c>
      <c r="S975" s="100">
        <f t="shared" si="1271"/>
        <v>9.0751198199999994</v>
      </c>
      <c r="T975" s="100">
        <f t="shared" si="1308"/>
        <v>0</v>
      </c>
      <c r="U975" s="109" t="str">
        <f t="shared" ref="U975" si="1315">U974</f>
        <v>J=</v>
      </c>
      <c r="V975" s="140">
        <f t="shared" si="1262"/>
        <v>45463</v>
      </c>
      <c r="W975" s="4"/>
      <c r="X975" s="4"/>
      <c r="Y975" s="4"/>
      <c r="Z975" s="16"/>
      <c r="AD975" s="5"/>
    </row>
    <row r="976" spans="1:30" x14ac:dyDescent="0.2">
      <c r="A976" s="103">
        <f t="shared" si="1301"/>
        <v>45454</v>
      </c>
      <c r="B976" s="100">
        <f t="shared" si="1265"/>
        <v>1176.5711924</v>
      </c>
      <c r="C976" s="3">
        <f t="shared" si="1312"/>
        <v>1162.80791118</v>
      </c>
      <c r="D976" s="104">
        <f t="shared" si="1266"/>
        <v>1095.7380000000001</v>
      </c>
      <c r="E976" s="137">
        <f>IF(DAY(A975)=$A$5,VLOOKUP(A975,[1]A!$E$15:$G$200,3),E975)</f>
        <v>1101.3889999999999</v>
      </c>
      <c r="F976" s="105">
        <f t="shared" si="1267"/>
        <v>45403</v>
      </c>
      <c r="G976" s="159">
        <f t="shared" si="1268"/>
        <v>5.1572547452034545E-3</v>
      </c>
      <c r="H976" s="106">
        <f t="shared" si="1302"/>
        <v>22</v>
      </c>
      <c r="I976" s="106">
        <f t="shared" si="1303"/>
        <v>31</v>
      </c>
      <c r="J976" s="100">
        <f t="shared" si="1304"/>
        <v>1.003657253308436</v>
      </c>
      <c r="K976" s="3">
        <v>1</v>
      </c>
      <c r="L976" s="100">
        <f t="shared" si="1269"/>
        <v>1.0036572500000001</v>
      </c>
      <c r="M976" s="100">
        <f t="shared" si="1270"/>
        <v>1167.06059041</v>
      </c>
      <c r="N976" s="24">
        <f t="shared" si="1310"/>
        <v>0</v>
      </c>
      <c r="O976" s="99">
        <f t="shared" si="1305"/>
        <v>0</v>
      </c>
      <c r="P976" s="100">
        <f t="shared" si="1259"/>
        <v>0</v>
      </c>
      <c r="Q976" s="99">
        <f t="shared" si="1306"/>
        <v>0.14710000000000001</v>
      </c>
      <c r="R976" s="8">
        <f t="shared" si="1307"/>
        <v>1.0081491929999999</v>
      </c>
      <c r="S976" s="100">
        <f t="shared" si="1271"/>
        <v>9.5106019899999996</v>
      </c>
      <c r="T976" s="100">
        <f t="shared" si="1308"/>
        <v>0</v>
      </c>
      <c r="U976" s="109" t="str">
        <f t="shared" ref="U976" si="1316">U975</f>
        <v>J=</v>
      </c>
      <c r="V976" s="140">
        <f t="shared" si="1262"/>
        <v>45463</v>
      </c>
      <c r="W976" s="4"/>
      <c r="X976" s="4"/>
      <c r="Y976" s="4"/>
      <c r="Z976" s="16"/>
      <c r="AD976" s="5"/>
    </row>
    <row r="977" spans="1:135" x14ac:dyDescent="0.2">
      <c r="A977" s="103">
        <f t="shared" si="1301"/>
        <v>45455</v>
      </c>
      <c r="B977" s="100">
        <f t="shared" si="1265"/>
        <v>1177.2006455200001</v>
      </c>
      <c r="C977" s="3">
        <f t="shared" si="1312"/>
        <v>1162.80791118</v>
      </c>
      <c r="D977" s="104">
        <f t="shared" si="1266"/>
        <v>1095.7380000000001</v>
      </c>
      <c r="E977" s="137">
        <f>IF(DAY(A976)=$A$5,VLOOKUP(A976,[1]A!$E$15:$G$200,3),E976)</f>
        <v>1101.3889999999999</v>
      </c>
      <c r="F977" s="105">
        <f t="shared" si="1267"/>
        <v>45403</v>
      </c>
      <c r="G977" s="159">
        <f t="shared" si="1268"/>
        <v>5.1572547452034545E-3</v>
      </c>
      <c r="H977" s="106">
        <f t="shared" si="1302"/>
        <v>23</v>
      </c>
      <c r="I977" s="106">
        <f t="shared" si="1303"/>
        <v>31</v>
      </c>
      <c r="J977" s="100">
        <f t="shared" si="1304"/>
        <v>1.0038238095323639</v>
      </c>
      <c r="K977" s="3">
        <v>1</v>
      </c>
      <c r="L977" s="100">
        <f t="shared" si="1269"/>
        <v>1.0038237999999999</v>
      </c>
      <c r="M977" s="100">
        <f t="shared" si="1270"/>
        <v>1167.2542560700001</v>
      </c>
      <c r="N977" s="24">
        <f t="shared" si="1310"/>
        <v>0</v>
      </c>
      <c r="O977" s="99">
        <f t="shared" si="1305"/>
        <v>0</v>
      </c>
      <c r="P977" s="100">
        <f t="shared" si="1259"/>
        <v>0</v>
      </c>
      <c r="Q977" s="99">
        <f t="shared" si="1306"/>
        <v>0.14710000000000001</v>
      </c>
      <c r="R977" s="8">
        <f t="shared" si="1307"/>
        <v>1.008521185</v>
      </c>
      <c r="S977" s="100">
        <f t="shared" si="1271"/>
        <v>9.9463894499999999</v>
      </c>
      <c r="T977" s="100">
        <f t="shared" si="1308"/>
        <v>0</v>
      </c>
      <c r="U977" s="109" t="str">
        <f t="shared" ref="U977" si="1317">U976</f>
        <v>J=</v>
      </c>
      <c r="V977" s="140">
        <f t="shared" si="1262"/>
        <v>45463</v>
      </c>
      <c r="W977" s="4"/>
      <c r="X977" s="4"/>
      <c r="Y977" s="4"/>
      <c r="Z977" s="16"/>
      <c r="AD977" s="5"/>
    </row>
    <row r="978" spans="1:135" x14ac:dyDescent="0.2">
      <c r="A978" s="103">
        <f t="shared" si="1301"/>
        <v>45456</v>
      </c>
      <c r="B978" s="100">
        <f t="shared" si="1265"/>
        <v>1177.8304495999998</v>
      </c>
      <c r="C978" s="3">
        <f t="shared" si="1312"/>
        <v>1162.80791118</v>
      </c>
      <c r="D978" s="104">
        <f t="shared" si="1266"/>
        <v>1095.7380000000001</v>
      </c>
      <c r="E978" s="137">
        <f>IF(DAY(A977)=$A$5,VLOOKUP(A977,[1]A!$E$15:$G$200,3),E977)</f>
        <v>1101.3889999999999</v>
      </c>
      <c r="F978" s="105">
        <f t="shared" si="1267"/>
        <v>45403</v>
      </c>
      <c r="G978" s="159">
        <f t="shared" si="1268"/>
        <v>5.1572547452034545E-3</v>
      </c>
      <c r="H978" s="106">
        <f t="shared" si="1302"/>
        <v>24</v>
      </c>
      <c r="I978" s="106">
        <f t="shared" si="1303"/>
        <v>31</v>
      </c>
      <c r="J978" s="100">
        <f t="shared" si="1304"/>
        <v>1.0039903933961816</v>
      </c>
      <c r="K978" s="3">
        <v>1</v>
      </c>
      <c r="L978" s="100">
        <f t="shared" si="1269"/>
        <v>1.00399039</v>
      </c>
      <c r="M978" s="100">
        <f t="shared" si="1270"/>
        <v>1167.4479682399999</v>
      </c>
      <c r="N978" s="24">
        <f t="shared" si="1310"/>
        <v>0</v>
      </c>
      <c r="O978" s="99">
        <f t="shared" si="1305"/>
        <v>0</v>
      </c>
      <c r="P978" s="100">
        <f t="shared" si="1259"/>
        <v>0</v>
      </c>
      <c r="Q978" s="99">
        <f t="shared" si="1306"/>
        <v>0.14710000000000001</v>
      </c>
      <c r="R978" s="8">
        <f t="shared" si="1307"/>
        <v>1.008893314</v>
      </c>
      <c r="S978" s="100">
        <f t="shared" si="1271"/>
        <v>10.38248136</v>
      </c>
      <c r="T978" s="100">
        <f t="shared" si="1308"/>
        <v>0</v>
      </c>
      <c r="U978" s="109" t="str">
        <f t="shared" ref="U978" si="1318">U977</f>
        <v>J=</v>
      </c>
      <c r="V978" s="140">
        <f t="shared" si="1262"/>
        <v>45463</v>
      </c>
      <c r="W978" s="4"/>
      <c r="X978" s="4"/>
      <c r="Y978" s="4"/>
      <c r="Z978" s="16"/>
      <c r="AD978" s="5"/>
    </row>
    <row r="979" spans="1:135" x14ac:dyDescent="0.2">
      <c r="A979" s="103">
        <f t="shared" si="1301"/>
        <v>45457</v>
      </c>
      <c r="B979" s="100">
        <f t="shared" si="1265"/>
        <v>1178.4605812700001</v>
      </c>
      <c r="C979" s="3">
        <f t="shared" si="1312"/>
        <v>1162.80791118</v>
      </c>
      <c r="D979" s="104">
        <f t="shared" si="1266"/>
        <v>1095.7380000000001</v>
      </c>
      <c r="E979" s="137">
        <f>IF(DAY(A978)=$A$5,VLOOKUP(A978,[1]A!$E$15:$G$200,3),E978)</f>
        <v>1101.3889999999999</v>
      </c>
      <c r="F979" s="105">
        <f t="shared" si="1267"/>
        <v>45403</v>
      </c>
      <c r="G979" s="159">
        <f t="shared" si="1268"/>
        <v>5.1572547452034545E-3</v>
      </c>
      <c r="H979" s="106">
        <f t="shared" si="1302"/>
        <v>25</v>
      </c>
      <c r="I979" s="106">
        <f t="shared" si="1303"/>
        <v>31</v>
      </c>
      <c r="J979" s="100">
        <f t="shared" si="1304"/>
        <v>1.0041570049044755</v>
      </c>
      <c r="K979" s="3">
        <v>1</v>
      </c>
      <c r="L979" s="100">
        <f t="shared" si="1269"/>
        <v>1.004157</v>
      </c>
      <c r="M979" s="100">
        <f t="shared" si="1270"/>
        <v>1167.6417036600001</v>
      </c>
      <c r="N979" s="24">
        <f t="shared" si="1310"/>
        <v>0</v>
      </c>
      <c r="O979" s="99">
        <f t="shared" si="1305"/>
        <v>0</v>
      </c>
      <c r="P979" s="100">
        <f t="shared" si="1259"/>
        <v>0</v>
      </c>
      <c r="Q979" s="99">
        <f t="shared" si="1306"/>
        <v>0.14710000000000001</v>
      </c>
      <c r="R979" s="8">
        <f t="shared" si="1307"/>
        <v>1.0092655800000001</v>
      </c>
      <c r="S979" s="100">
        <f t="shared" si="1271"/>
        <v>10.818877609999999</v>
      </c>
      <c r="T979" s="100">
        <f t="shared" si="1308"/>
        <v>0</v>
      </c>
      <c r="U979" s="109" t="str">
        <f t="shared" ref="U979" si="1319">U978</f>
        <v>J=</v>
      </c>
      <c r="V979" s="140">
        <f t="shared" si="1262"/>
        <v>45463</v>
      </c>
      <c r="W979" s="4"/>
      <c r="X979" s="4"/>
      <c r="Y979" s="4"/>
      <c r="Z979" s="16"/>
      <c r="AD979" s="5"/>
    </row>
    <row r="980" spans="1:135" x14ac:dyDescent="0.2">
      <c r="A980" s="103">
        <f t="shared" si="1301"/>
        <v>45458</v>
      </c>
      <c r="B980" s="100">
        <f t="shared" si="1265"/>
        <v>1179.0910535800001</v>
      </c>
      <c r="C980" s="3">
        <f t="shared" si="1312"/>
        <v>1162.80791118</v>
      </c>
      <c r="D980" s="104">
        <f t="shared" si="1266"/>
        <v>1095.7380000000001</v>
      </c>
      <c r="E980" s="137">
        <f>IF(DAY(A979)=$A$5,VLOOKUP(A979,[1]A!$E$15:$G$200,3),E979)</f>
        <v>1101.3889999999999</v>
      </c>
      <c r="F980" s="105">
        <f t="shared" si="1267"/>
        <v>45403</v>
      </c>
      <c r="G980" s="159">
        <f t="shared" si="1268"/>
        <v>5.1572547452034545E-3</v>
      </c>
      <c r="H980" s="106">
        <f t="shared" si="1302"/>
        <v>26</v>
      </c>
      <c r="I980" s="106">
        <f t="shared" si="1303"/>
        <v>31</v>
      </c>
      <c r="J980" s="100">
        <f t="shared" si="1304"/>
        <v>1.0043236440618337</v>
      </c>
      <c r="K980" s="3">
        <v>1</v>
      </c>
      <c r="L980" s="100">
        <f t="shared" si="1269"/>
        <v>1.00432364</v>
      </c>
      <c r="M980" s="100">
        <f t="shared" si="1270"/>
        <v>1167.8354739700001</v>
      </c>
      <c r="N980" s="24">
        <f t="shared" si="1310"/>
        <v>0</v>
      </c>
      <c r="O980" s="99">
        <f t="shared" si="1305"/>
        <v>0</v>
      </c>
      <c r="P980" s="100">
        <f t="shared" si="1259"/>
        <v>0</v>
      </c>
      <c r="Q980" s="99">
        <f t="shared" si="1306"/>
        <v>0.14710000000000001</v>
      </c>
      <c r="R980" s="8">
        <f t="shared" si="1307"/>
        <v>1.009637984</v>
      </c>
      <c r="S980" s="100">
        <f t="shared" si="1271"/>
        <v>11.25557961</v>
      </c>
      <c r="T980" s="100">
        <f t="shared" si="1308"/>
        <v>0</v>
      </c>
      <c r="U980" s="109" t="str">
        <f t="shared" ref="U980" si="1320">U979</f>
        <v>J=</v>
      </c>
      <c r="V980" s="140">
        <f t="shared" si="1262"/>
        <v>45463</v>
      </c>
      <c r="W980" s="4"/>
      <c r="X980" s="4"/>
      <c r="Y980" s="4"/>
      <c r="Z980" s="16"/>
      <c r="AD980" s="5"/>
    </row>
    <row r="981" spans="1:135" x14ac:dyDescent="0.2">
      <c r="A981" s="103">
        <f t="shared" si="1301"/>
        <v>45459</v>
      </c>
      <c r="B981" s="100">
        <f t="shared" si="1265"/>
        <v>1179.7218654600001</v>
      </c>
      <c r="C981" s="3">
        <f t="shared" si="1312"/>
        <v>1162.80791118</v>
      </c>
      <c r="D981" s="104">
        <f t="shared" si="1266"/>
        <v>1095.7380000000001</v>
      </c>
      <c r="E981" s="137">
        <f>IF(DAY(A980)=$A$5,VLOOKUP(A980,[1]A!$E$15:$G$200,3),E980)</f>
        <v>1101.3889999999999</v>
      </c>
      <c r="F981" s="105">
        <f t="shared" si="1267"/>
        <v>45403</v>
      </c>
      <c r="G981" s="159">
        <f t="shared" si="1268"/>
        <v>5.1572547452034545E-3</v>
      </c>
      <c r="H981" s="106">
        <f t="shared" si="1302"/>
        <v>27</v>
      </c>
      <c r="I981" s="106">
        <f t="shared" si="1303"/>
        <v>31</v>
      </c>
      <c r="J981" s="100">
        <f t="shared" si="1304"/>
        <v>1.004490310872844</v>
      </c>
      <c r="K981" s="3">
        <v>1</v>
      </c>
      <c r="L981" s="100">
        <f t="shared" si="1269"/>
        <v>1.00449031</v>
      </c>
      <c r="M981" s="100">
        <f t="shared" si="1270"/>
        <v>1168.0292791700001</v>
      </c>
      <c r="N981" s="24">
        <f t="shared" si="1310"/>
        <v>0</v>
      </c>
      <c r="O981" s="99">
        <f t="shared" si="1305"/>
        <v>0</v>
      </c>
      <c r="P981" s="100">
        <f t="shared" si="1259"/>
        <v>0</v>
      </c>
      <c r="Q981" s="99">
        <f t="shared" si="1306"/>
        <v>0.14710000000000001</v>
      </c>
      <c r="R981" s="8">
        <f t="shared" si="1307"/>
        <v>1.010010525</v>
      </c>
      <c r="S981" s="100">
        <f t="shared" si="1271"/>
        <v>11.692586289999999</v>
      </c>
      <c r="T981" s="100">
        <f t="shared" si="1308"/>
        <v>0</v>
      </c>
      <c r="U981" s="109" t="str">
        <f t="shared" ref="U981" si="1321">U980</f>
        <v>J=</v>
      </c>
      <c r="V981" s="140">
        <f t="shared" si="1262"/>
        <v>45463</v>
      </c>
      <c r="W981" s="4"/>
      <c r="X981" s="4"/>
      <c r="Y981" s="4"/>
      <c r="Z981" s="16"/>
      <c r="AD981" s="5"/>
    </row>
    <row r="982" spans="1:135" x14ac:dyDescent="0.2">
      <c r="A982" s="103">
        <f t="shared" si="1301"/>
        <v>45460</v>
      </c>
      <c r="B982" s="100">
        <f t="shared" si="1265"/>
        <v>1180.3530052900001</v>
      </c>
      <c r="C982" s="3">
        <f t="shared" si="1312"/>
        <v>1162.80791118</v>
      </c>
      <c r="D982" s="104">
        <f t="shared" si="1266"/>
        <v>1095.7380000000001</v>
      </c>
      <c r="E982" s="137">
        <f>IF(DAY(A981)=$A$5,VLOOKUP(A981,[1]A!$E$15:$G$200,3),E981)</f>
        <v>1101.3889999999999</v>
      </c>
      <c r="F982" s="105">
        <f t="shared" si="1267"/>
        <v>45403</v>
      </c>
      <c r="G982" s="159">
        <f t="shared" si="1268"/>
        <v>5.1572547452034545E-3</v>
      </c>
      <c r="H982" s="106">
        <f t="shared" si="1302"/>
        <v>28</v>
      </c>
      <c r="I982" s="106">
        <f t="shared" si="1303"/>
        <v>31</v>
      </c>
      <c r="J982" s="100">
        <f t="shared" si="1304"/>
        <v>1.004657005342096</v>
      </c>
      <c r="K982" s="3">
        <v>1</v>
      </c>
      <c r="L982" s="100">
        <f t="shared" si="1269"/>
        <v>1.0046569999999999</v>
      </c>
      <c r="M982" s="100">
        <f t="shared" si="1270"/>
        <v>1168.2231076200001</v>
      </c>
      <c r="N982" s="24">
        <f t="shared" si="1310"/>
        <v>0</v>
      </c>
      <c r="O982" s="99">
        <f t="shared" si="1305"/>
        <v>0</v>
      </c>
      <c r="P982" s="100">
        <f t="shared" si="1259"/>
        <v>0</v>
      </c>
      <c r="Q982" s="99">
        <f t="shared" si="1306"/>
        <v>0.14710000000000001</v>
      </c>
      <c r="R982" s="8">
        <f t="shared" si="1307"/>
        <v>1.010383203</v>
      </c>
      <c r="S982" s="100">
        <f t="shared" si="1271"/>
        <v>12.12989767</v>
      </c>
      <c r="T982" s="100">
        <f t="shared" si="1308"/>
        <v>0</v>
      </c>
      <c r="U982" s="109" t="str">
        <f t="shared" ref="U982" si="1322">U981</f>
        <v>J=</v>
      </c>
      <c r="V982" s="140">
        <f t="shared" si="1262"/>
        <v>45463</v>
      </c>
      <c r="W982" s="4"/>
      <c r="X982" s="4"/>
      <c r="Y982" s="4"/>
      <c r="Z982" s="16"/>
      <c r="AD982" s="5"/>
    </row>
    <row r="983" spans="1:135" ht="15" x14ac:dyDescent="0.2">
      <c r="A983" s="103">
        <f t="shared" si="1301"/>
        <v>45461</v>
      </c>
      <c r="B983" s="100">
        <f t="shared" si="1265"/>
        <v>1180.9844860799999</v>
      </c>
      <c r="C983" s="3">
        <f t="shared" si="1312"/>
        <v>1162.80791118</v>
      </c>
      <c r="D983" s="104">
        <f t="shared" si="1266"/>
        <v>1095.7380000000001</v>
      </c>
      <c r="E983" s="137">
        <f>IF(DAY(A982)=$A$5,VLOOKUP(A982,[1]A!$E$15:$G$200,3),E982)</f>
        <v>1101.3889999999999</v>
      </c>
      <c r="F983" s="105">
        <f t="shared" si="1267"/>
        <v>45403</v>
      </c>
      <c r="G983" s="159">
        <f t="shared" si="1268"/>
        <v>5.1572547452034545E-3</v>
      </c>
      <c r="H983" s="106">
        <f t="shared" si="1302"/>
        <v>29</v>
      </c>
      <c r="I983" s="106">
        <f t="shared" si="1303"/>
        <v>31</v>
      </c>
      <c r="J983" s="100">
        <f t="shared" si="1304"/>
        <v>1.0048237274741794</v>
      </c>
      <c r="K983" s="3">
        <v>1</v>
      </c>
      <c r="L983" s="100">
        <f t="shared" si="1269"/>
        <v>1.0048237200000001</v>
      </c>
      <c r="M983" s="100">
        <f t="shared" si="1270"/>
        <v>1168.4169709499999</v>
      </c>
      <c r="N983" s="24">
        <f t="shared" si="1310"/>
        <v>0</v>
      </c>
      <c r="O983" s="99">
        <f t="shared" si="1305"/>
        <v>0</v>
      </c>
      <c r="P983" s="100">
        <f t="shared" si="1259"/>
        <v>0</v>
      </c>
      <c r="Q983" s="99">
        <f t="shared" si="1306"/>
        <v>0.14710000000000001</v>
      </c>
      <c r="R983" s="8">
        <f t="shared" si="1307"/>
        <v>1.010756019</v>
      </c>
      <c r="S983" s="100">
        <f t="shared" si="1271"/>
        <v>12.56751513</v>
      </c>
      <c r="T983" s="100">
        <f t="shared" si="1308"/>
        <v>0</v>
      </c>
      <c r="U983" s="109" t="str">
        <f t="shared" ref="U983" si="1323">U982</f>
        <v>J=</v>
      </c>
      <c r="V983" s="140">
        <f t="shared" si="1262"/>
        <v>45463</v>
      </c>
      <c r="W983" s="163" t="s">
        <v>86</v>
      </c>
      <c r="X983" s="4"/>
      <c r="Y983" s="4"/>
      <c r="Z983" s="18"/>
      <c r="AA983" s="14"/>
      <c r="AB983" s="14"/>
      <c r="AC983" s="14"/>
      <c r="AD983" s="15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/>
      <c r="DT983" s="14"/>
      <c r="DU983" s="14"/>
      <c r="DV983" s="14"/>
      <c r="DW983" s="14"/>
      <c r="DX983" s="14"/>
      <c r="DY983" s="14"/>
      <c r="DZ983" s="14"/>
      <c r="EA983" s="14"/>
      <c r="EB983" s="14"/>
      <c r="EC983" s="14"/>
      <c r="ED983" s="14"/>
      <c r="EE983" s="14"/>
    </row>
    <row r="984" spans="1:135" ht="15" x14ac:dyDescent="0.2">
      <c r="A984" s="103">
        <f t="shared" si="1301"/>
        <v>45462</v>
      </c>
      <c r="B984" s="100">
        <f t="shared" si="1265"/>
        <v>1181.6163079799999</v>
      </c>
      <c r="C984" s="3">
        <f t="shared" si="1312"/>
        <v>1162.80791118</v>
      </c>
      <c r="D984" s="104">
        <f t="shared" si="1266"/>
        <v>1095.7380000000001</v>
      </c>
      <c r="E984" s="137">
        <f>IF(DAY(A983)=$A$5,VLOOKUP(A983,[1]A!$E$15:$G$200,3),E983)</f>
        <v>1101.3889999999999</v>
      </c>
      <c r="F984" s="105">
        <f t="shared" si="1267"/>
        <v>45403</v>
      </c>
      <c r="G984" s="159">
        <f t="shared" si="1268"/>
        <v>5.1572547452034545E-3</v>
      </c>
      <c r="H984" s="106">
        <f t="shared" si="1302"/>
        <v>30</v>
      </c>
      <c r="I984" s="106">
        <f t="shared" si="1303"/>
        <v>31</v>
      </c>
      <c r="J984" s="100">
        <f t="shared" si="1304"/>
        <v>1.0049904772736848</v>
      </c>
      <c r="K984" s="3">
        <v>1</v>
      </c>
      <c r="L984" s="100">
        <f t="shared" si="1269"/>
        <v>1.0049904700000001</v>
      </c>
      <c r="M984" s="100">
        <f t="shared" si="1270"/>
        <v>1168.6108691699999</v>
      </c>
      <c r="N984" s="24">
        <f t="shared" si="1310"/>
        <v>0</v>
      </c>
      <c r="O984" s="99">
        <f t="shared" si="1305"/>
        <v>0</v>
      </c>
      <c r="P984" s="100">
        <f t="shared" si="1259"/>
        <v>0</v>
      </c>
      <c r="Q984" s="99">
        <f t="shared" si="1306"/>
        <v>0.14710000000000001</v>
      </c>
      <c r="R984" s="8">
        <f t="shared" si="1307"/>
        <v>1.0111289729999999</v>
      </c>
      <c r="S984" s="100">
        <f t="shared" si="1271"/>
        <v>13.005438809999999</v>
      </c>
      <c r="T984" s="100">
        <f t="shared" si="1308"/>
        <v>0</v>
      </c>
      <c r="U984" s="109" t="str">
        <f t="shared" ref="U984" si="1324">U983</f>
        <v>J=</v>
      </c>
      <c r="V984" s="140">
        <f t="shared" si="1262"/>
        <v>45463</v>
      </c>
      <c r="W984" s="163" t="s">
        <v>85</v>
      </c>
      <c r="X984" s="4"/>
      <c r="Y984" s="4"/>
      <c r="Z984" s="16"/>
      <c r="AD984" s="5"/>
    </row>
    <row r="985" spans="1:135" ht="15" x14ac:dyDescent="0.2">
      <c r="A985" s="103">
        <f t="shared" si="1301"/>
        <v>45463</v>
      </c>
      <c r="B985" s="100">
        <f t="shared" si="1265"/>
        <v>1182.2484698999999</v>
      </c>
      <c r="C985" s="3">
        <f t="shared" si="1312"/>
        <v>1162.80791118</v>
      </c>
      <c r="D985" s="104">
        <f t="shared" si="1266"/>
        <v>1095.7380000000001</v>
      </c>
      <c r="E985" s="137">
        <f>IF(DAY(A984)=$A$5,VLOOKUP(A984,[1]A!$E$15:$G$200,3),E984)</f>
        <v>1101.3889999999999</v>
      </c>
      <c r="F985" s="105">
        <f t="shared" si="1267"/>
        <v>45403</v>
      </c>
      <c r="G985" s="159">
        <f t="shared" si="1268"/>
        <v>5.1572547452034545E-3</v>
      </c>
      <c r="H985" s="106">
        <f t="shared" si="1302"/>
        <v>31</v>
      </c>
      <c r="I985" s="106">
        <f t="shared" si="1303"/>
        <v>31</v>
      </c>
      <c r="J985" s="100">
        <f t="shared" si="1304"/>
        <v>1.0051572547452035</v>
      </c>
      <c r="K985" s="3">
        <v>1</v>
      </c>
      <c r="L985" s="100">
        <f t="shared" si="1269"/>
        <v>1.0051572499999999</v>
      </c>
      <c r="M985" s="100">
        <f t="shared" si="1270"/>
        <v>1168.80480227</v>
      </c>
      <c r="N985" s="24">
        <f t="shared" si="1310"/>
        <v>33</v>
      </c>
      <c r="O985" s="99">
        <f t="shared" si="1305"/>
        <v>0</v>
      </c>
      <c r="P985" s="100">
        <f t="shared" si="1259"/>
        <v>0</v>
      </c>
      <c r="Q985" s="99">
        <f t="shared" si="1306"/>
        <v>0.14710000000000001</v>
      </c>
      <c r="R985" s="8">
        <f t="shared" si="1307"/>
        <v>1.0115020640000001</v>
      </c>
      <c r="S985" s="100">
        <f t="shared" si="1271"/>
        <v>13.44366763</v>
      </c>
      <c r="T985" s="100">
        <f t="shared" si="1308"/>
        <v>13.44366763</v>
      </c>
      <c r="U985" s="109" t="str">
        <f t="shared" ref="U985" si="1325">U984</f>
        <v>J=</v>
      </c>
      <c r="V985" s="140">
        <f t="shared" si="1262"/>
        <v>45463</v>
      </c>
      <c r="W985" s="161">
        <v>2.4764433499999998</v>
      </c>
      <c r="X985" s="4"/>
      <c r="Y985" s="4"/>
      <c r="Z985" s="16"/>
      <c r="AD985" s="5"/>
    </row>
    <row r="986" spans="1:135" ht="18.75" x14ac:dyDescent="0.2">
      <c r="A986" s="103">
        <f t="shared" si="1301"/>
        <v>45464</v>
      </c>
      <c r="B986" s="100">
        <f t="shared" si="1265"/>
        <v>1172.0632587299999</v>
      </c>
      <c r="C986" s="164">
        <f>IF(N985&gt;0,(M985-P985+W985),C985)</f>
        <v>1171.2812456199999</v>
      </c>
      <c r="D986" s="104">
        <f t="shared" si="1266"/>
        <v>1101.3889999999999</v>
      </c>
      <c r="E986" s="137">
        <f>IF(DAY(A985)=$A$5,VLOOKUP(A985,[1]A!$E$15:$G$200,3),E985)</f>
        <v>1110.8869999999999</v>
      </c>
      <c r="F986" s="105">
        <f t="shared" si="1267"/>
        <v>45433</v>
      </c>
      <c r="G986" s="159">
        <f t="shared" si="1268"/>
        <v>8.623656128761148E-3</v>
      </c>
      <c r="H986" s="106">
        <f t="shared" si="1302"/>
        <v>1</v>
      </c>
      <c r="I986" s="106">
        <f t="shared" si="1303"/>
        <v>30</v>
      </c>
      <c r="J986" s="100">
        <f t="shared" si="1304"/>
        <v>1.0002862637925343</v>
      </c>
      <c r="K986" s="3">
        <v>1</v>
      </c>
      <c r="L986" s="100">
        <f t="shared" si="1269"/>
        <v>1.00028626</v>
      </c>
      <c r="M986" s="100">
        <f t="shared" si="1270"/>
        <v>1171.61653658</v>
      </c>
      <c r="N986" s="24">
        <f t="shared" si="1310"/>
        <v>0</v>
      </c>
      <c r="O986" s="99">
        <f t="shared" si="1305"/>
        <v>0</v>
      </c>
      <c r="P986" s="100">
        <f t="shared" si="1259"/>
        <v>0</v>
      </c>
      <c r="Q986" s="99">
        <f t="shared" si="1306"/>
        <v>0.14710000000000001</v>
      </c>
      <c r="R986" s="8">
        <f t="shared" si="1307"/>
        <v>1.000381287</v>
      </c>
      <c r="S986" s="100">
        <f t="shared" si="1271"/>
        <v>0.44672214999999998</v>
      </c>
      <c r="T986" s="100">
        <f t="shared" si="1308"/>
        <v>0</v>
      </c>
      <c r="U986" s="109" t="str">
        <f t="shared" ref="U986" si="1326">U985</f>
        <v>J=</v>
      </c>
      <c r="V986" s="140">
        <f t="shared" si="1262"/>
        <v>45493</v>
      </c>
      <c r="W986" s="4"/>
      <c r="X986" s="4"/>
      <c r="Y986" s="4"/>
      <c r="Z986" s="16"/>
      <c r="AD986" s="5"/>
    </row>
    <row r="987" spans="1:135" x14ac:dyDescent="0.2">
      <c r="A987" s="103">
        <f t="shared" si="1301"/>
        <v>45465</v>
      </c>
      <c r="B987" s="100">
        <f t="shared" si="1265"/>
        <v>1172.84579125</v>
      </c>
      <c r="C987" s="3">
        <f t="shared" si="1312"/>
        <v>1171.2812456199999</v>
      </c>
      <c r="D987" s="104">
        <f t="shared" si="1266"/>
        <v>1101.3889999999999</v>
      </c>
      <c r="E987" s="137">
        <f>IF(DAY(A986)=$A$5,VLOOKUP(A986,[1]A!$E$15:$G$200,3),E986)</f>
        <v>1110.8869999999999</v>
      </c>
      <c r="F987" s="105">
        <f t="shared" si="1267"/>
        <v>45433</v>
      </c>
      <c r="G987" s="159">
        <f t="shared" si="1268"/>
        <v>8.623656128761148E-3</v>
      </c>
      <c r="H987" s="106">
        <f t="shared" si="1302"/>
        <v>2</v>
      </c>
      <c r="I987" s="106">
        <f t="shared" si="1303"/>
        <v>30</v>
      </c>
      <c r="J987" s="100">
        <f t="shared" si="1304"/>
        <v>1.0005726095320275</v>
      </c>
      <c r="K987" s="3">
        <v>1</v>
      </c>
      <c r="L987" s="100">
        <f t="shared" si="1269"/>
        <v>1.0005725999999999</v>
      </c>
      <c r="M987" s="100">
        <f t="shared" si="1270"/>
        <v>1171.9519212600001</v>
      </c>
      <c r="N987" s="24">
        <f t="shared" si="1310"/>
        <v>0</v>
      </c>
      <c r="O987" s="99">
        <f t="shared" si="1305"/>
        <v>0</v>
      </c>
      <c r="P987" s="100">
        <f t="shared" si="1259"/>
        <v>0</v>
      </c>
      <c r="Q987" s="99">
        <f t="shared" si="1306"/>
        <v>0.14710000000000001</v>
      </c>
      <c r="R987" s="8">
        <f t="shared" si="1307"/>
        <v>1.0007627189999999</v>
      </c>
      <c r="S987" s="100">
        <f t="shared" si="1271"/>
        <v>0.89386999</v>
      </c>
      <c r="T987" s="100">
        <f t="shared" si="1308"/>
        <v>0</v>
      </c>
      <c r="U987" s="109" t="str">
        <f t="shared" ref="U987" si="1327">U986</f>
        <v>J=</v>
      </c>
      <c r="V987" s="140">
        <f t="shared" si="1262"/>
        <v>45493</v>
      </c>
      <c r="W987" s="4"/>
      <c r="X987" s="4"/>
      <c r="Y987" s="4"/>
      <c r="Z987" s="16"/>
      <c r="AD987" s="5"/>
    </row>
    <row r="988" spans="1:135" x14ac:dyDescent="0.2">
      <c r="A988" s="103">
        <f t="shared" si="1301"/>
        <v>45466</v>
      </c>
      <c r="B988" s="100">
        <f t="shared" si="1265"/>
        <v>1173.6288551300001</v>
      </c>
      <c r="C988" s="3">
        <f t="shared" si="1312"/>
        <v>1171.2812456199999</v>
      </c>
      <c r="D988" s="104">
        <f t="shared" si="1266"/>
        <v>1101.3889999999999</v>
      </c>
      <c r="E988" s="137">
        <f>IF(DAY(A987)=$A$5,VLOOKUP(A987,[1]A!$E$15:$G$200,3),E987)</f>
        <v>1110.8869999999999</v>
      </c>
      <c r="F988" s="105">
        <f t="shared" si="1267"/>
        <v>45433</v>
      </c>
      <c r="G988" s="159">
        <f t="shared" si="1268"/>
        <v>8.623656128761148E-3</v>
      </c>
      <c r="H988" s="106">
        <f t="shared" si="1302"/>
        <v>3</v>
      </c>
      <c r="I988" s="106">
        <f t="shared" si="1303"/>
        <v>30</v>
      </c>
      <c r="J988" s="100">
        <f t="shared" si="1304"/>
        <v>1.0008590372419381</v>
      </c>
      <c r="K988" s="3">
        <v>1</v>
      </c>
      <c r="L988" s="100">
        <f t="shared" si="1269"/>
        <v>1.00085903</v>
      </c>
      <c r="M988" s="100">
        <f t="shared" si="1270"/>
        <v>1172.2874113400001</v>
      </c>
      <c r="N988" s="24">
        <f t="shared" si="1310"/>
        <v>0</v>
      </c>
      <c r="O988" s="99">
        <f t="shared" si="1305"/>
        <v>0</v>
      </c>
      <c r="P988" s="100">
        <f t="shared" si="1259"/>
        <v>0</v>
      </c>
      <c r="Q988" s="99">
        <f t="shared" si="1306"/>
        <v>0.14710000000000001</v>
      </c>
      <c r="R988" s="8">
        <f t="shared" si="1307"/>
        <v>1.0011442960000001</v>
      </c>
      <c r="S988" s="100">
        <f t="shared" si="1271"/>
        <v>1.34144379</v>
      </c>
      <c r="T988" s="100">
        <f t="shared" si="1308"/>
        <v>0</v>
      </c>
      <c r="U988" s="109" t="str">
        <f t="shared" ref="U988" si="1328">U987</f>
        <v>J=</v>
      </c>
      <c r="V988" s="140">
        <f t="shared" si="1262"/>
        <v>45493</v>
      </c>
      <c r="W988" s="4"/>
      <c r="X988" s="4"/>
      <c r="Y988" s="4"/>
      <c r="Z988" s="16"/>
      <c r="AD988" s="5"/>
    </row>
    <row r="989" spans="1:135" x14ac:dyDescent="0.2">
      <c r="A989" s="103">
        <f t="shared" si="1301"/>
        <v>45467</v>
      </c>
      <c r="B989" s="100">
        <f t="shared" si="1265"/>
        <v>1174.4124400999999</v>
      </c>
      <c r="C989" s="3">
        <f t="shared" si="1312"/>
        <v>1171.2812456199999</v>
      </c>
      <c r="D989" s="104">
        <f t="shared" si="1266"/>
        <v>1101.3889999999999</v>
      </c>
      <c r="E989" s="137">
        <f>IF(DAY(A988)=$A$5,VLOOKUP(A988,[1]A!$E$15:$G$200,3),E988)</f>
        <v>1110.8869999999999</v>
      </c>
      <c r="F989" s="105">
        <f t="shared" si="1267"/>
        <v>45433</v>
      </c>
      <c r="G989" s="159">
        <f t="shared" si="1268"/>
        <v>8.623656128761148E-3</v>
      </c>
      <c r="H989" s="106">
        <f t="shared" si="1302"/>
        <v>4</v>
      </c>
      <c r="I989" s="106">
        <f t="shared" si="1303"/>
        <v>30</v>
      </c>
      <c r="J989" s="100">
        <f t="shared" si="1304"/>
        <v>1.0011455469457313</v>
      </c>
      <c r="K989" s="3">
        <v>1</v>
      </c>
      <c r="L989" s="100">
        <f t="shared" si="1269"/>
        <v>1.00114554</v>
      </c>
      <c r="M989" s="100">
        <f t="shared" si="1270"/>
        <v>1172.6229951299999</v>
      </c>
      <c r="N989" s="24">
        <f t="shared" si="1310"/>
        <v>0</v>
      </c>
      <c r="O989" s="99">
        <f t="shared" si="1305"/>
        <v>0</v>
      </c>
      <c r="P989" s="100">
        <f t="shared" si="1259"/>
        <v>0</v>
      </c>
      <c r="Q989" s="99">
        <f t="shared" si="1306"/>
        <v>0.14710000000000001</v>
      </c>
      <c r="R989" s="8">
        <f t="shared" si="1307"/>
        <v>1.0015260189999999</v>
      </c>
      <c r="S989" s="100">
        <f t="shared" si="1271"/>
        <v>1.7894449699999999</v>
      </c>
      <c r="T989" s="100">
        <f t="shared" si="1308"/>
        <v>0</v>
      </c>
      <c r="U989" s="109" t="str">
        <f t="shared" ref="U989" si="1329">U988</f>
        <v>J=</v>
      </c>
      <c r="V989" s="140">
        <f t="shared" si="1262"/>
        <v>45493</v>
      </c>
      <c r="W989" s="4"/>
      <c r="X989" s="4"/>
      <c r="Y989" s="4"/>
      <c r="Z989" s="16"/>
      <c r="AD989" s="5"/>
    </row>
    <row r="990" spans="1:135" x14ac:dyDescent="0.2">
      <c r="A990" s="103">
        <f t="shared" si="1301"/>
        <v>45468</v>
      </c>
      <c r="B990" s="100">
        <f t="shared" si="1265"/>
        <v>1175.1965452299999</v>
      </c>
      <c r="C990" s="3">
        <f t="shared" si="1312"/>
        <v>1171.2812456199999</v>
      </c>
      <c r="D990" s="104">
        <f t="shared" si="1266"/>
        <v>1101.3889999999999</v>
      </c>
      <c r="E990" s="137">
        <f>IF(DAY(A989)=$A$5,VLOOKUP(A989,[1]A!$E$15:$G$200,3),E989)</f>
        <v>1110.8869999999999</v>
      </c>
      <c r="F990" s="105">
        <f t="shared" si="1267"/>
        <v>45433</v>
      </c>
      <c r="G990" s="159">
        <f t="shared" si="1268"/>
        <v>8.623656128761148E-3</v>
      </c>
      <c r="H990" s="106">
        <f t="shared" si="1302"/>
        <v>5</v>
      </c>
      <c r="I990" s="106">
        <f t="shared" si="1303"/>
        <v>30</v>
      </c>
      <c r="J990" s="100">
        <f t="shared" si="1304"/>
        <v>1.0014321386668787</v>
      </c>
      <c r="K990" s="3">
        <v>1</v>
      </c>
      <c r="L990" s="100">
        <f t="shared" si="1269"/>
        <v>1.00143213</v>
      </c>
      <c r="M990" s="100">
        <f t="shared" si="1270"/>
        <v>1172.9586726299999</v>
      </c>
      <c r="N990" s="24">
        <f t="shared" si="1310"/>
        <v>0</v>
      </c>
      <c r="O990" s="99">
        <f t="shared" si="1305"/>
        <v>0</v>
      </c>
      <c r="P990" s="100">
        <f t="shared" si="1259"/>
        <v>0</v>
      </c>
      <c r="Q990" s="99">
        <f t="shared" si="1306"/>
        <v>0.14710000000000001</v>
      </c>
      <c r="R990" s="8">
        <f t="shared" si="1307"/>
        <v>1.001907887</v>
      </c>
      <c r="S990" s="100">
        <f t="shared" si="1271"/>
        <v>2.2378726000000002</v>
      </c>
      <c r="T990" s="100">
        <f t="shared" si="1308"/>
        <v>0</v>
      </c>
      <c r="U990" s="109" t="str">
        <f t="shared" ref="U990" si="1330">U989</f>
        <v>J=</v>
      </c>
      <c r="V990" s="140">
        <f t="shared" si="1262"/>
        <v>45493</v>
      </c>
      <c r="W990" s="4"/>
      <c r="X990" s="4"/>
      <c r="Y990" s="4"/>
      <c r="Z990" s="16"/>
      <c r="AD990" s="5"/>
    </row>
    <row r="991" spans="1:135" x14ac:dyDescent="0.2">
      <c r="A991" s="103">
        <f t="shared" si="1301"/>
        <v>45469</v>
      </c>
      <c r="B991" s="100">
        <f t="shared" si="1265"/>
        <v>1175.9811836700001</v>
      </c>
      <c r="C991" s="3">
        <f t="shared" si="1312"/>
        <v>1171.2812456199999</v>
      </c>
      <c r="D991" s="104">
        <f t="shared" si="1266"/>
        <v>1101.3889999999999</v>
      </c>
      <c r="E991" s="137">
        <f>IF(DAY(A990)=$A$5,VLOOKUP(A990,[1]A!$E$15:$G$200,3),E990)</f>
        <v>1110.8869999999999</v>
      </c>
      <c r="F991" s="105">
        <f t="shared" si="1267"/>
        <v>45433</v>
      </c>
      <c r="G991" s="159">
        <f t="shared" si="1268"/>
        <v>8.623656128761148E-3</v>
      </c>
      <c r="H991" s="106">
        <f t="shared" si="1302"/>
        <v>6</v>
      </c>
      <c r="I991" s="106">
        <f t="shared" si="1303"/>
        <v>30</v>
      </c>
      <c r="J991" s="100">
        <f t="shared" si="1304"/>
        <v>1.0017188124288594</v>
      </c>
      <c r="K991" s="3">
        <v>1</v>
      </c>
      <c r="L991" s="100">
        <f t="shared" si="1269"/>
        <v>1.0017188100000001</v>
      </c>
      <c r="M991" s="100">
        <f t="shared" si="1270"/>
        <v>1173.2944555300001</v>
      </c>
      <c r="N991" s="24">
        <f t="shared" si="1310"/>
        <v>0</v>
      </c>
      <c r="O991" s="99">
        <f t="shared" si="1305"/>
        <v>0</v>
      </c>
      <c r="P991" s="100">
        <f t="shared" si="1259"/>
        <v>0</v>
      </c>
      <c r="Q991" s="99">
        <f t="shared" si="1306"/>
        <v>0.14710000000000001</v>
      </c>
      <c r="R991" s="8">
        <f t="shared" si="1307"/>
        <v>1.0022899009999999</v>
      </c>
      <c r="S991" s="100">
        <f t="shared" si="1271"/>
        <v>2.68672814</v>
      </c>
      <c r="T991" s="100">
        <f t="shared" si="1308"/>
        <v>0</v>
      </c>
      <c r="U991" s="109" t="str">
        <f t="shared" ref="U991" si="1331">U990</f>
        <v>J=</v>
      </c>
      <c r="V991" s="140">
        <f t="shared" si="1262"/>
        <v>45493</v>
      </c>
      <c r="W991" s="4"/>
      <c r="X991" s="4"/>
      <c r="Y991" s="4"/>
      <c r="Z991" s="16"/>
      <c r="AD991" s="5"/>
    </row>
    <row r="992" spans="1:135" x14ac:dyDescent="0.2">
      <c r="A992" s="103">
        <f t="shared" si="1301"/>
        <v>45470</v>
      </c>
      <c r="B992" s="100">
        <f t="shared" si="1265"/>
        <v>1176.76633223</v>
      </c>
      <c r="C992" s="3">
        <f t="shared" si="1312"/>
        <v>1171.2812456199999</v>
      </c>
      <c r="D992" s="104">
        <f t="shared" si="1266"/>
        <v>1101.3889999999999</v>
      </c>
      <c r="E992" s="137">
        <f>IF(DAY(A991)=$A$5,VLOOKUP(A991,[1]A!$E$15:$G$200,3),E991)</f>
        <v>1110.8869999999999</v>
      </c>
      <c r="F992" s="105">
        <f t="shared" si="1267"/>
        <v>45433</v>
      </c>
      <c r="G992" s="159">
        <f t="shared" si="1268"/>
        <v>8.623656128761148E-3</v>
      </c>
      <c r="H992" s="106">
        <f t="shared" si="1302"/>
        <v>7</v>
      </c>
      <c r="I992" s="106">
        <f t="shared" si="1303"/>
        <v>30</v>
      </c>
      <c r="J992" s="100">
        <f t="shared" si="1304"/>
        <v>1.0020055682551583</v>
      </c>
      <c r="K992" s="3">
        <v>1</v>
      </c>
      <c r="L992" s="100">
        <f t="shared" si="1269"/>
        <v>1.00200556</v>
      </c>
      <c r="M992" s="100">
        <f t="shared" si="1270"/>
        <v>1173.63032043</v>
      </c>
      <c r="N992" s="24">
        <f t="shared" si="1310"/>
        <v>0</v>
      </c>
      <c r="O992" s="99">
        <f t="shared" si="1305"/>
        <v>0</v>
      </c>
      <c r="P992" s="100">
        <f t="shared" si="1259"/>
        <v>0</v>
      </c>
      <c r="Q992" s="99">
        <f t="shared" si="1306"/>
        <v>0.14710000000000001</v>
      </c>
      <c r="R992" s="8">
        <f t="shared" si="1307"/>
        <v>1.0026720609999999</v>
      </c>
      <c r="S992" s="100">
        <f t="shared" si="1271"/>
        <v>3.1360117999999999</v>
      </c>
      <c r="T992" s="100">
        <f t="shared" si="1308"/>
        <v>0</v>
      </c>
      <c r="U992" s="109" t="str">
        <f t="shared" ref="U992" si="1332">U991</f>
        <v>J=</v>
      </c>
      <c r="V992" s="140">
        <f t="shared" si="1262"/>
        <v>45493</v>
      </c>
      <c r="W992" s="4"/>
      <c r="X992" s="4"/>
      <c r="Y992" s="4"/>
      <c r="Z992" s="16"/>
      <c r="AD992" s="5"/>
    </row>
    <row r="993" spans="1:30" x14ac:dyDescent="0.2">
      <c r="A993" s="103">
        <f t="shared" si="1301"/>
        <v>45471</v>
      </c>
      <c r="B993" s="100">
        <f t="shared" si="1265"/>
        <v>1177.55201463</v>
      </c>
      <c r="C993" s="3">
        <f t="shared" si="1312"/>
        <v>1171.2812456199999</v>
      </c>
      <c r="D993" s="104">
        <f t="shared" si="1266"/>
        <v>1101.3889999999999</v>
      </c>
      <c r="E993" s="137">
        <f>IF(DAY(A992)=$A$5,VLOOKUP(A992,[1]A!$E$15:$G$200,3),E992)</f>
        <v>1110.8869999999999</v>
      </c>
      <c r="F993" s="105">
        <f t="shared" si="1267"/>
        <v>45433</v>
      </c>
      <c r="G993" s="159">
        <f t="shared" si="1268"/>
        <v>8.623656128761148E-3</v>
      </c>
      <c r="H993" s="106">
        <f t="shared" si="1302"/>
        <v>8</v>
      </c>
      <c r="I993" s="106">
        <f t="shared" si="1303"/>
        <v>30</v>
      </c>
      <c r="J993" s="100">
        <f t="shared" si="1304"/>
        <v>1.0022924061692675</v>
      </c>
      <c r="K993" s="3">
        <v>1</v>
      </c>
      <c r="L993" s="100">
        <f t="shared" si="1269"/>
        <v>1.0022924</v>
      </c>
      <c r="M993" s="100">
        <f t="shared" si="1270"/>
        <v>1173.96629074</v>
      </c>
      <c r="N993" s="24">
        <f t="shared" si="1310"/>
        <v>0</v>
      </c>
      <c r="O993" s="99">
        <f t="shared" si="1305"/>
        <v>0</v>
      </c>
      <c r="P993" s="100">
        <f t="shared" si="1259"/>
        <v>0</v>
      </c>
      <c r="Q993" s="99">
        <f t="shared" si="1306"/>
        <v>0.14710000000000001</v>
      </c>
      <c r="R993" s="8">
        <f t="shared" si="1307"/>
        <v>1.0030543670000001</v>
      </c>
      <c r="S993" s="100">
        <f t="shared" si="1271"/>
        <v>3.5857238900000001</v>
      </c>
      <c r="T993" s="100">
        <f t="shared" si="1308"/>
        <v>0</v>
      </c>
      <c r="U993" s="109" t="str">
        <f t="shared" ref="U993" si="1333">U992</f>
        <v>J=</v>
      </c>
      <c r="V993" s="140">
        <f t="shared" si="1262"/>
        <v>45493</v>
      </c>
      <c r="W993" s="4"/>
      <c r="X993" s="4"/>
      <c r="Y993" s="4"/>
      <c r="Z993" s="16"/>
      <c r="AD993" s="5"/>
    </row>
    <row r="994" spans="1:30" x14ac:dyDescent="0.2">
      <c r="A994" s="103">
        <f t="shared" si="1301"/>
        <v>45472</v>
      </c>
      <c r="B994" s="100">
        <f t="shared" si="1265"/>
        <v>1178.3382182300002</v>
      </c>
      <c r="C994" s="3">
        <f t="shared" si="1312"/>
        <v>1171.2812456199999</v>
      </c>
      <c r="D994" s="104">
        <f t="shared" si="1266"/>
        <v>1101.3889999999999</v>
      </c>
      <c r="E994" s="137">
        <f>IF(DAY(A993)=$A$5,VLOOKUP(A993,[1]A!$E$15:$G$200,3),E993)</f>
        <v>1110.8869999999999</v>
      </c>
      <c r="F994" s="105">
        <f t="shared" si="1267"/>
        <v>45433</v>
      </c>
      <c r="G994" s="159">
        <f t="shared" si="1268"/>
        <v>8.623656128761148E-3</v>
      </c>
      <c r="H994" s="106">
        <f t="shared" si="1302"/>
        <v>9</v>
      </c>
      <c r="I994" s="106">
        <f t="shared" si="1303"/>
        <v>30</v>
      </c>
      <c r="J994" s="100">
        <f t="shared" si="1304"/>
        <v>1.0025793261946858</v>
      </c>
      <c r="K994" s="3">
        <v>1</v>
      </c>
      <c r="L994" s="100">
        <f t="shared" si="1269"/>
        <v>1.0025793199999999</v>
      </c>
      <c r="M994" s="100">
        <f t="shared" si="1270"/>
        <v>1174.3023547600001</v>
      </c>
      <c r="N994" s="24">
        <f t="shared" si="1310"/>
        <v>0</v>
      </c>
      <c r="O994" s="99">
        <f t="shared" si="1305"/>
        <v>0</v>
      </c>
      <c r="P994" s="100">
        <f t="shared" si="1259"/>
        <v>0</v>
      </c>
      <c r="Q994" s="99">
        <f t="shared" si="1306"/>
        <v>0.14710000000000001</v>
      </c>
      <c r="R994" s="8">
        <f t="shared" si="1307"/>
        <v>1.003436818</v>
      </c>
      <c r="S994" s="100">
        <f t="shared" si="1271"/>
        <v>4.0358634699999998</v>
      </c>
      <c r="T994" s="100">
        <f t="shared" si="1308"/>
        <v>0</v>
      </c>
      <c r="U994" s="109" t="str">
        <f t="shared" ref="U994" si="1334">U993</f>
        <v>J=</v>
      </c>
      <c r="V994" s="140">
        <f t="shared" si="1262"/>
        <v>45493</v>
      </c>
      <c r="W994" s="4"/>
      <c r="X994" s="4"/>
      <c r="Y994" s="4"/>
      <c r="Z994" s="16"/>
      <c r="AD994" s="5"/>
    </row>
    <row r="995" spans="1:30" x14ac:dyDescent="0.2">
      <c r="A995" s="103">
        <f t="shared" si="1301"/>
        <v>45473</v>
      </c>
      <c r="B995" s="100">
        <f t="shared" si="1265"/>
        <v>1179.12494442</v>
      </c>
      <c r="C995" s="3">
        <f t="shared" si="1312"/>
        <v>1171.2812456199999</v>
      </c>
      <c r="D995" s="104">
        <f t="shared" si="1266"/>
        <v>1101.3889999999999</v>
      </c>
      <c r="E995" s="137">
        <f>IF(DAY(A994)=$A$5,VLOOKUP(A994,[1]A!$E$15:$G$200,3),E994)</f>
        <v>1110.8869999999999</v>
      </c>
      <c r="F995" s="105">
        <f t="shared" si="1267"/>
        <v>45433</v>
      </c>
      <c r="G995" s="159">
        <f t="shared" si="1268"/>
        <v>8.623656128761148E-3</v>
      </c>
      <c r="H995" s="106">
        <f t="shared" si="1302"/>
        <v>10</v>
      </c>
      <c r="I995" s="106">
        <f t="shared" si="1303"/>
        <v>30</v>
      </c>
      <c r="J995" s="100">
        <f t="shared" si="1304"/>
        <v>1.0028663283549188</v>
      </c>
      <c r="K995" s="3">
        <v>1</v>
      </c>
      <c r="L995" s="100">
        <f t="shared" si="1269"/>
        <v>1.0028663200000001</v>
      </c>
      <c r="M995" s="100">
        <f t="shared" si="1270"/>
        <v>1174.63851247</v>
      </c>
      <c r="N995" s="24">
        <f t="shared" si="1310"/>
        <v>0</v>
      </c>
      <c r="O995" s="99">
        <f t="shared" si="1305"/>
        <v>0</v>
      </c>
      <c r="P995" s="100">
        <f t="shared" si="1259"/>
        <v>0</v>
      </c>
      <c r="Q995" s="99">
        <f t="shared" si="1306"/>
        <v>0.14710000000000001</v>
      </c>
      <c r="R995" s="8">
        <f t="shared" si="1307"/>
        <v>1.0038194149999999</v>
      </c>
      <c r="S995" s="100">
        <f t="shared" si="1271"/>
        <v>4.4864319500000001</v>
      </c>
      <c r="T995" s="100">
        <f t="shared" si="1308"/>
        <v>0</v>
      </c>
      <c r="U995" s="109" t="str">
        <f t="shared" ref="U995" si="1335">U994</f>
        <v>J=</v>
      </c>
      <c r="V995" s="140">
        <f t="shared" si="1262"/>
        <v>45493</v>
      </c>
      <c r="W995" s="4"/>
      <c r="X995" s="4"/>
      <c r="Y995" s="4"/>
      <c r="Z995" s="16"/>
      <c r="AD995" s="5"/>
    </row>
    <row r="996" spans="1:30" x14ac:dyDescent="0.2">
      <c r="A996" s="103">
        <f t="shared" si="1301"/>
        <v>45474</v>
      </c>
      <c r="B996" s="100">
        <f t="shared" si="1265"/>
        <v>1179.9122052600001</v>
      </c>
      <c r="C996" s="3">
        <f t="shared" si="1312"/>
        <v>1171.2812456199999</v>
      </c>
      <c r="D996" s="104">
        <f t="shared" si="1266"/>
        <v>1101.3889999999999</v>
      </c>
      <c r="E996" s="137">
        <f>IF(DAY(A995)=$A$5,VLOOKUP(A995,[1]A!$E$15:$G$200,3),E995)</f>
        <v>1110.8869999999999</v>
      </c>
      <c r="F996" s="105">
        <f t="shared" si="1267"/>
        <v>45433</v>
      </c>
      <c r="G996" s="159">
        <f t="shared" si="1268"/>
        <v>8.623656128761148E-3</v>
      </c>
      <c r="H996" s="106">
        <f t="shared" si="1302"/>
        <v>11</v>
      </c>
      <c r="I996" s="106">
        <f t="shared" si="1303"/>
        <v>30</v>
      </c>
      <c r="J996" s="100">
        <f t="shared" si="1304"/>
        <v>1.0031534126734787</v>
      </c>
      <c r="K996" s="3">
        <v>1</v>
      </c>
      <c r="L996" s="100">
        <f t="shared" si="1269"/>
        <v>1.0031534099999999</v>
      </c>
      <c r="M996" s="100">
        <f t="shared" si="1270"/>
        <v>1174.9747756100001</v>
      </c>
      <c r="N996" s="24">
        <f t="shared" si="1310"/>
        <v>0</v>
      </c>
      <c r="O996" s="99">
        <f t="shared" si="1305"/>
        <v>0</v>
      </c>
      <c r="P996" s="100">
        <f t="shared" si="1259"/>
        <v>0</v>
      </c>
      <c r="Q996" s="99">
        <f t="shared" si="1306"/>
        <v>0.14710000000000001</v>
      </c>
      <c r="R996" s="8">
        <f t="shared" si="1307"/>
        <v>1.004202158</v>
      </c>
      <c r="S996" s="100">
        <f t="shared" si="1271"/>
        <v>4.9374296500000003</v>
      </c>
      <c r="T996" s="100">
        <f t="shared" si="1308"/>
        <v>0</v>
      </c>
      <c r="U996" s="109" t="str">
        <f t="shared" ref="U996" si="1336">U995</f>
        <v>J=</v>
      </c>
      <c r="V996" s="140">
        <f t="shared" si="1262"/>
        <v>45493</v>
      </c>
      <c r="W996" s="4"/>
      <c r="X996" s="4"/>
      <c r="Y996" s="4"/>
      <c r="Z996" s="16"/>
      <c r="AD996" s="5"/>
    </row>
    <row r="997" spans="1:30" x14ac:dyDescent="0.2">
      <c r="A997" s="103">
        <f t="shared" si="1301"/>
        <v>45475</v>
      </c>
      <c r="B997" s="100">
        <f t="shared" si="1265"/>
        <v>1180.69997745</v>
      </c>
      <c r="C997" s="3">
        <f t="shared" si="1312"/>
        <v>1171.2812456199999</v>
      </c>
      <c r="D997" s="104">
        <f t="shared" si="1266"/>
        <v>1101.3889999999999</v>
      </c>
      <c r="E997" s="137">
        <f>IF(DAY(A996)=$A$5,VLOOKUP(A996,[1]A!$E$15:$G$200,3),E996)</f>
        <v>1110.8869999999999</v>
      </c>
      <c r="F997" s="105">
        <f t="shared" si="1267"/>
        <v>45433</v>
      </c>
      <c r="G997" s="159">
        <f t="shared" si="1268"/>
        <v>8.623656128761148E-3</v>
      </c>
      <c r="H997" s="106">
        <f t="shared" si="1302"/>
        <v>12</v>
      </c>
      <c r="I997" s="106">
        <f t="shared" si="1303"/>
        <v>30</v>
      </c>
      <c r="J997" s="100">
        <f t="shared" si="1304"/>
        <v>1.0034405791738843</v>
      </c>
      <c r="K997" s="3">
        <v>1</v>
      </c>
      <c r="L997" s="100">
        <f t="shared" si="1269"/>
        <v>1.00344057</v>
      </c>
      <c r="M997" s="100">
        <f t="shared" si="1270"/>
        <v>1175.3111207300001</v>
      </c>
      <c r="N997" s="24">
        <f t="shared" si="1310"/>
        <v>0</v>
      </c>
      <c r="O997" s="99">
        <f t="shared" si="1305"/>
        <v>0</v>
      </c>
      <c r="P997" s="100">
        <f t="shared" si="1259"/>
        <v>0</v>
      </c>
      <c r="Q997" s="99">
        <f t="shared" si="1306"/>
        <v>0.14710000000000001</v>
      </c>
      <c r="R997" s="8">
        <f t="shared" si="1307"/>
        <v>1.004585047</v>
      </c>
      <c r="S997" s="100">
        <f t="shared" si="1271"/>
        <v>5.3888567199999997</v>
      </c>
      <c r="T997" s="100">
        <f t="shared" si="1308"/>
        <v>0</v>
      </c>
      <c r="U997" s="109" t="str">
        <f t="shared" ref="U997" si="1337">U996</f>
        <v>J=</v>
      </c>
      <c r="V997" s="140">
        <f t="shared" si="1262"/>
        <v>45493</v>
      </c>
      <c r="W997" s="4"/>
      <c r="X997" s="4"/>
      <c r="Y997" s="4"/>
      <c r="Z997" s="16"/>
      <c r="AD997" s="5"/>
    </row>
    <row r="998" spans="1:30" x14ac:dyDescent="0.2">
      <c r="A998" s="103">
        <f t="shared" si="1301"/>
        <v>45476</v>
      </c>
      <c r="B998" s="100">
        <f t="shared" si="1265"/>
        <v>1181.4882836300001</v>
      </c>
      <c r="C998" s="3">
        <f t="shared" si="1312"/>
        <v>1171.2812456199999</v>
      </c>
      <c r="D998" s="104">
        <f t="shared" si="1266"/>
        <v>1101.3889999999999</v>
      </c>
      <c r="E998" s="137">
        <f>IF(DAY(A997)=$A$5,VLOOKUP(A997,[1]A!$E$15:$G$200,3),E997)</f>
        <v>1110.8869999999999</v>
      </c>
      <c r="F998" s="105">
        <f t="shared" si="1267"/>
        <v>45433</v>
      </c>
      <c r="G998" s="159">
        <f t="shared" si="1268"/>
        <v>8.623656128761148E-3</v>
      </c>
      <c r="H998" s="106">
        <f t="shared" si="1302"/>
        <v>13</v>
      </c>
      <c r="I998" s="106">
        <f t="shared" si="1303"/>
        <v>30</v>
      </c>
      <c r="J998" s="100">
        <f t="shared" si="1304"/>
        <v>1.0037278278796615</v>
      </c>
      <c r="K998" s="3">
        <v>1</v>
      </c>
      <c r="L998" s="100">
        <f t="shared" si="1269"/>
        <v>1.0037278199999999</v>
      </c>
      <c r="M998" s="100">
        <f t="shared" si="1270"/>
        <v>1175.6475712700001</v>
      </c>
      <c r="N998" s="24">
        <f t="shared" si="1310"/>
        <v>0</v>
      </c>
      <c r="O998" s="99">
        <f t="shared" si="1305"/>
        <v>0</v>
      </c>
      <c r="P998" s="100">
        <f t="shared" si="1259"/>
        <v>0</v>
      </c>
      <c r="Q998" s="99">
        <f t="shared" si="1306"/>
        <v>0.14710000000000001</v>
      </c>
      <c r="R998" s="8">
        <f t="shared" si="1307"/>
        <v>1.0049680809999999</v>
      </c>
      <c r="S998" s="100">
        <f t="shared" si="1271"/>
        <v>5.8407123600000004</v>
      </c>
      <c r="T998" s="100">
        <f t="shared" si="1308"/>
        <v>0</v>
      </c>
      <c r="U998" s="109" t="str">
        <f t="shared" ref="U998" si="1338">U997</f>
        <v>J=</v>
      </c>
      <c r="V998" s="140">
        <f t="shared" si="1262"/>
        <v>45493</v>
      </c>
      <c r="W998" s="4"/>
      <c r="X998" s="4"/>
      <c r="Y998" s="4"/>
      <c r="Z998" s="16"/>
      <c r="AD998" s="5"/>
    </row>
    <row r="999" spans="1:30" x14ac:dyDescent="0.2">
      <c r="A999" s="103">
        <f t="shared" si="1301"/>
        <v>45477</v>
      </c>
      <c r="B999" s="100">
        <f t="shared" si="1265"/>
        <v>1182.2771146100001</v>
      </c>
      <c r="C999" s="3">
        <f t="shared" si="1312"/>
        <v>1171.2812456199999</v>
      </c>
      <c r="D999" s="104">
        <f t="shared" si="1266"/>
        <v>1101.3889999999999</v>
      </c>
      <c r="E999" s="137">
        <f>IF(DAY(A998)=$A$5,VLOOKUP(A998,[1]A!$E$15:$G$200,3),E998)</f>
        <v>1110.8869999999999</v>
      </c>
      <c r="F999" s="105">
        <f t="shared" si="1267"/>
        <v>45433</v>
      </c>
      <c r="G999" s="159">
        <f t="shared" si="1268"/>
        <v>8.623656128761148E-3</v>
      </c>
      <c r="H999" s="106">
        <f t="shared" si="1302"/>
        <v>14</v>
      </c>
      <c r="I999" s="106">
        <f t="shared" si="1303"/>
        <v>30</v>
      </c>
      <c r="J999" s="100">
        <f t="shared" si="1304"/>
        <v>1.0040151588143424</v>
      </c>
      <c r="K999" s="3">
        <v>1</v>
      </c>
      <c r="L999" s="100">
        <f t="shared" si="1269"/>
        <v>1.0040151500000001</v>
      </c>
      <c r="M999" s="100">
        <f t="shared" si="1270"/>
        <v>1175.98411551</v>
      </c>
      <c r="N999" s="24">
        <f t="shared" si="1310"/>
        <v>0</v>
      </c>
      <c r="O999" s="99">
        <f t="shared" si="1305"/>
        <v>0</v>
      </c>
      <c r="P999" s="100">
        <f t="shared" si="1259"/>
        <v>0</v>
      </c>
      <c r="Q999" s="99">
        <f t="shared" si="1306"/>
        <v>0.14710000000000001</v>
      </c>
      <c r="R999" s="8">
        <f t="shared" si="1307"/>
        <v>1.005351262</v>
      </c>
      <c r="S999" s="100">
        <f t="shared" si="1271"/>
        <v>6.2929991000000003</v>
      </c>
      <c r="T999" s="100">
        <f t="shared" si="1308"/>
        <v>0</v>
      </c>
      <c r="U999" s="109" t="str">
        <f t="shared" ref="U999" si="1339">U998</f>
        <v>J=</v>
      </c>
      <c r="V999" s="140">
        <f t="shared" si="1262"/>
        <v>45493</v>
      </c>
      <c r="W999" s="4"/>
      <c r="X999" s="4"/>
      <c r="Y999" s="4"/>
      <c r="Z999" s="16"/>
      <c r="AD999" s="5"/>
    </row>
    <row r="1000" spans="1:30" x14ac:dyDescent="0.2">
      <c r="A1000" s="103">
        <f t="shared" si="1301"/>
        <v>45478</v>
      </c>
      <c r="B1000" s="100">
        <f t="shared" si="1265"/>
        <v>1183.0664812800001</v>
      </c>
      <c r="C1000" s="3">
        <f t="shared" si="1312"/>
        <v>1171.2812456199999</v>
      </c>
      <c r="D1000" s="104">
        <f t="shared" si="1266"/>
        <v>1101.3889999999999</v>
      </c>
      <c r="E1000" s="137">
        <f>IF(DAY(A999)=$A$5,VLOOKUP(A999,[1]A!$E$15:$G$200,3),E999)</f>
        <v>1110.8869999999999</v>
      </c>
      <c r="F1000" s="105">
        <f t="shared" si="1267"/>
        <v>45433</v>
      </c>
      <c r="G1000" s="159">
        <f t="shared" si="1268"/>
        <v>8.623656128761148E-3</v>
      </c>
      <c r="H1000" s="106">
        <f t="shared" si="1302"/>
        <v>15</v>
      </c>
      <c r="I1000" s="106">
        <f t="shared" si="1303"/>
        <v>30</v>
      </c>
      <c r="J1000" s="100">
        <f t="shared" si="1304"/>
        <v>1.0043025720014667</v>
      </c>
      <c r="K1000" s="3">
        <v>1</v>
      </c>
      <c r="L1000" s="100">
        <f t="shared" si="1269"/>
        <v>1.0043025699999999</v>
      </c>
      <c r="M1000" s="100">
        <f t="shared" si="1270"/>
        <v>1176.3207651600001</v>
      </c>
      <c r="N1000" s="24">
        <f t="shared" si="1310"/>
        <v>0</v>
      </c>
      <c r="O1000" s="99">
        <f t="shared" si="1305"/>
        <v>0</v>
      </c>
      <c r="P1000" s="100">
        <f t="shared" si="1259"/>
        <v>0</v>
      </c>
      <c r="Q1000" s="99">
        <f t="shared" si="1306"/>
        <v>0.14710000000000001</v>
      </c>
      <c r="R1000" s="8">
        <f t="shared" si="1307"/>
        <v>1.005734589</v>
      </c>
      <c r="S1000" s="100">
        <f t="shared" si="1271"/>
        <v>6.74571612</v>
      </c>
      <c r="T1000" s="100">
        <f t="shared" si="1308"/>
        <v>0</v>
      </c>
      <c r="U1000" s="109" t="str">
        <f t="shared" ref="U1000" si="1340">U999</f>
        <v>J=</v>
      </c>
      <c r="V1000" s="140">
        <f t="shared" si="1262"/>
        <v>45493</v>
      </c>
      <c r="W1000" s="4"/>
      <c r="X1000" s="4"/>
      <c r="Y1000" s="4"/>
      <c r="Z1000" s="16"/>
      <c r="AD1000" s="5"/>
    </row>
    <row r="1001" spans="1:30" x14ac:dyDescent="0.2">
      <c r="A1001" s="103">
        <f t="shared" si="1301"/>
        <v>45479</v>
      </c>
      <c r="B1001" s="100">
        <f t="shared" si="1265"/>
        <v>1183.85636032</v>
      </c>
      <c r="C1001" s="3">
        <f t="shared" si="1312"/>
        <v>1171.2812456199999</v>
      </c>
      <c r="D1001" s="104">
        <f t="shared" si="1266"/>
        <v>1101.3889999999999</v>
      </c>
      <c r="E1001" s="137">
        <f>IF(DAY(A1000)=$A$5,VLOOKUP(A1000,[1]A!$E$15:$G$200,3),E1000)</f>
        <v>1110.8869999999999</v>
      </c>
      <c r="F1001" s="105">
        <f t="shared" si="1267"/>
        <v>45433</v>
      </c>
      <c r="G1001" s="159">
        <f t="shared" si="1268"/>
        <v>8.623656128761148E-3</v>
      </c>
      <c r="H1001" s="106">
        <f t="shared" si="1302"/>
        <v>16</v>
      </c>
      <c r="I1001" s="106">
        <f t="shared" si="1303"/>
        <v>30</v>
      </c>
      <c r="J1001" s="100">
        <f t="shared" si="1304"/>
        <v>1.0045900674645798</v>
      </c>
      <c r="K1001" s="3">
        <v>1</v>
      </c>
      <c r="L1001" s="100">
        <f t="shared" si="1269"/>
        <v>1.00459006</v>
      </c>
      <c r="M1001" s="100">
        <f t="shared" si="1270"/>
        <v>1176.6574968100001</v>
      </c>
      <c r="N1001" s="24">
        <f t="shared" si="1310"/>
        <v>0</v>
      </c>
      <c r="O1001" s="99">
        <f t="shared" si="1305"/>
        <v>0</v>
      </c>
      <c r="P1001" s="100">
        <f t="shared" si="1259"/>
        <v>0</v>
      </c>
      <c r="Q1001" s="99">
        <f t="shared" si="1306"/>
        <v>0.14710000000000001</v>
      </c>
      <c r="R1001" s="8">
        <f t="shared" si="1307"/>
        <v>1.0061180620000001</v>
      </c>
      <c r="S1001" s="100">
        <f t="shared" si="1271"/>
        <v>7.1988635099999998</v>
      </c>
      <c r="T1001" s="100">
        <f t="shared" si="1308"/>
        <v>0</v>
      </c>
      <c r="U1001" s="109" t="str">
        <f t="shared" ref="U1001" si="1341">U1000</f>
        <v>J=</v>
      </c>
      <c r="V1001" s="140">
        <f t="shared" si="1262"/>
        <v>45493</v>
      </c>
      <c r="W1001" s="4"/>
      <c r="X1001" s="4"/>
      <c r="Y1001" s="4"/>
      <c r="Z1001" s="16"/>
      <c r="AD1001" s="5"/>
    </row>
    <row r="1002" spans="1:30" x14ac:dyDescent="0.2">
      <c r="A1002" s="103">
        <f t="shared" si="1301"/>
        <v>45480</v>
      </c>
      <c r="B1002" s="100">
        <f t="shared" si="1265"/>
        <v>1184.64677674</v>
      </c>
      <c r="C1002" s="3">
        <f t="shared" si="1312"/>
        <v>1171.2812456199999</v>
      </c>
      <c r="D1002" s="104">
        <f t="shared" si="1266"/>
        <v>1101.3889999999999</v>
      </c>
      <c r="E1002" s="137">
        <f>IF(DAY(A1001)=$A$5,VLOOKUP(A1001,[1]A!$E$15:$G$200,3),E1001)</f>
        <v>1110.8869999999999</v>
      </c>
      <c r="F1002" s="105">
        <f t="shared" si="1267"/>
        <v>45433</v>
      </c>
      <c r="G1002" s="159">
        <f t="shared" si="1268"/>
        <v>8.623656128761148E-3</v>
      </c>
      <c r="H1002" s="106">
        <f t="shared" si="1302"/>
        <v>17</v>
      </c>
      <c r="I1002" s="106">
        <f t="shared" si="1303"/>
        <v>30</v>
      </c>
      <c r="J1002" s="100">
        <f t="shared" si="1304"/>
        <v>1.0048776452272346</v>
      </c>
      <c r="K1002" s="3">
        <v>1</v>
      </c>
      <c r="L1002" s="100">
        <f t="shared" si="1269"/>
        <v>1.0048776399999999</v>
      </c>
      <c r="M1002" s="100">
        <f t="shared" si="1270"/>
        <v>1176.99433387</v>
      </c>
      <c r="N1002" s="24">
        <f t="shared" si="1310"/>
        <v>0</v>
      </c>
      <c r="O1002" s="99">
        <f t="shared" si="1305"/>
        <v>0</v>
      </c>
      <c r="P1002" s="100">
        <f t="shared" ref="P1002:P1065" si="1342">IF(O1002&gt;0,TRUNC(O1002*M1002,8),0)</f>
        <v>0</v>
      </c>
      <c r="Q1002" s="99">
        <f t="shared" si="1306"/>
        <v>0.14710000000000001</v>
      </c>
      <c r="R1002" s="8">
        <f t="shared" si="1307"/>
        <v>1.0065016819999999</v>
      </c>
      <c r="S1002" s="100">
        <f t="shared" si="1271"/>
        <v>7.6524428699999998</v>
      </c>
      <c r="T1002" s="100">
        <f t="shared" si="1308"/>
        <v>0</v>
      </c>
      <c r="U1002" s="109" t="str">
        <f t="shared" ref="U1002" si="1343">U1001</f>
        <v>J=</v>
      </c>
      <c r="V1002" s="140">
        <f t="shared" si="1262"/>
        <v>45493</v>
      </c>
      <c r="W1002" s="4"/>
      <c r="X1002" s="4"/>
      <c r="Y1002" s="4"/>
      <c r="Z1002" s="16"/>
      <c r="AD1002" s="5"/>
    </row>
    <row r="1003" spans="1:30" x14ac:dyDescent="0.2">
      <c r="A1003" s="103">
        <f t="shared" si="1301"/>
        <v>45481</v>
      </c>
      <c r="B1003" s="100">
        <f t="shared" si="1265"/>
        <v>1185.4377166500001</v>
      </c>
      <c r="C1003" s="3">
        <f t="shared" si="1312"/>
        <v>1171.2812456199999</v>
      </c>
      <c r="D1003" s="104">
        <f t="shared" si="1266"/>
        <v>1101.3889999999999</v>
      </c>
      <c r="E1003" s="137">
        <f>IF(DAY(A1002)=$A$5,VLOOKUP(A1002,[1]A!$E$15:$G$200,3),E1002)</f>
        <v>1110.8869999999999</v>
      </c>
      <c r="F1003" s="105">
        <f t="shared" si="1267"/>
        <v>45433</v>
      </c>
      <c r="G1003" s="159">
        <f t="shared" si="1268"/>
        <v>8.623656128761148E-3</v>
      </c>
      <c r="H1003" s="106">
        <f t="shared" si="1302"/>
        <v>18</v>
      </c>
      <c r="I1003" s="106">
        <f t="shared" si="1303"/>
        <v>30</v>
      </c>
      <c r="J1003" s="100">
        <f t="shared" si="1304"/>
        <v>1.0051653053129903</v>
      </c>
      <c r="K1003" s="3">
        <v>1</v>
      </c>
      <c r="L1003" s="100">
        <f t="shared" si="1269"/>
        <v>1.0051653</v>
      </c>
      <c r="M1003" s="100">
        <f t="shared" si="1270"/>
        <v>1177.3312646300001</v>
      </c>
      <c r="N1003" s="24">
        <f t="shared" si="1310"/>
        <v>0</v>
      </c>
      <c r="O1003" s="99">
        <f t="shared" si="1305"/>
        <v>0</v>
      </c>
      <c r="P1003" s="100">
        <f t="shared" si="1342"/>
        <v>0</v>
      </c>
      <c r="Q1003" s="99">
        <f t="shared" si="1306"/>
        <v>0.14710000000000001</v>
      </c>
      <c r="R1003" s="8">
        <f t="shared" si="1307"/>
        <v>1.0068854469999999</v>
      </c>
      <c r="S1003" s="100">
        <f t="shared" si="1271"/>
        <v>8.1064520200000008</v>
      </c>
      <c r="T1003" s="100">
        <f t="shared" si="1308"/>
        <v>0</v>
      </c>
      <c r="U1003" s="109" t="str">
        <f t="shared" ref="U1003" si="1344">U1002</f>
        <v>J=</v>
      </c>
      <c r="V1003" s="140">
        <f t="shared" ref="V1003:V1066" si="1345">VLOOKUP(A1002,$Y$10:$AG$62,9)</f>
        <v>45493</v>
      </c>
      <c r="W1003" s="4"/>
      <c r="X1003" s="4"/>
      <c r="Y1003" s="4"/>
      <c r="Z1003" s="16"/>
      <c r="AD1003" s="5"/>
    </row>
    <row r="1004" spans="1:30" x14ac:dyDescent="0.2">
      <c r="A1004" s="103">
        <f t="shared" si="1301"/>
        <v>45482</v>
      </c>
      <c r="B1004" s="100">
        <f t="shared" si="1265"/>
        <v>1186.22918267</v>
      </c>
      <c r="C1004" s="3">
        <f t="shared" si="1312"/>
        <v>1171.2812456199999</v>
      </c>
      <c r="D1004" s="104">
        <f t="shared" si="1266"/>
        <v>1101.3889999999999</v>
      </c>
      <c r="E1004" s="137">
        <f>IF(DAY(A1003)=$A$5,VLOOKUP(A1003,[1]A!$E$15:$G$200,3),E1003)</f>
        <v>1110.8869999999999</v>
      </c>
      <c r="F1004" s="105">
        <f t="shared" si="1267"/>
        <v>45433</v>
      </c>
      <c r="G1004" s="159">
        <f t="shared" si="1268"/>
        <v>8.623656128761148E-3</v>
      </c>
      <c r="H1004" s="106">
        <f t="shared" si="1302"/>
        <v>19</v>
      </c>
      <c r="I1004" s="106">
        <f t="shared" si="1303"/>
        <v>30</v>
      </c>
      <c r="J1004" s="100">
        <f t="shared" si="1304"/>
        <v>1.0054530477454131</v>
      </c>
      <c r="K1004" s="3">
        <v>1</v>
      </c>
      <c r="L1004" s="100">
        <f t="shared" si="1269"/>
        <v>1.0054530399999999</v>
      </c>
      <c r="M1004" s="100">
        <f t="shared" si="1270"/>
        <v>1177.6682891</v>
      </c>
      <c r="N1004" s="24">
        <f t="shared" si="1310"/>
        <v>0</v>
      </c>
      <c r="O1004" s="99">
        <f t="shared" si="1305"/>
        <v>0</v>
      </c>
      <c r="P1004" s="100">
        <f t="shared" si="1342"/>
        <v>0</v>
      </c>
      <c r="Q1004" s="99">
        <f t="shared" si="1306"/>
        <v>0.14710000000000001</v>
      </c>
      <c r="R1004" s="8">
        <f t="shared" si="1307"/>
        <v>1.0072693589999999</v>
      </c>
      <c r="S1004" s="100">
        <f t="shared" si="1271"/>
        <v>8.5608935699999993</v>
      </c>
      <c r="T1004" s="100">
        <f t="shared" si="1308"/>
        <v>0</v>
      </c>
      <c r="U1004" s="109" t="str">
        <f t="shared" ref="U1004" si="1346">U1003</f>
        <v>J=</v>
      </c>
      <c r="V1004" s="140">
        <f t="shared" si="1345"/>
        <v>45493</v>
      </c>
      <c r="W1004" s="4"/>
      <c r="X1004" s="4"/>
      <c r="Y1004" s="4"/>
      <c r="Z1004" s="16"/>
      <c r="AD1004" s="5"/>
    </row>
    <row r="1005" spans="1:30" x14ac:dyDescent="0.2">
      <c r="A1005" s="103">
        <f t="shared" si="1301"/>
        <v>45483</v>
      </c>
      <c r="B1005" s="100">
        <f t="shared" si="1265"/>
        <v>1187.02118685</v>
      </c>
      <c r="C1005" s="3">
        <f t="shared" si="1312"/>
        <v>1171.2812456199999</v>
      </c>
      <c r="D1005" s="104">
        <f t="shared" si="1266"/>
        <v>1101.3889999999999</v>
      </c>
      <c r="E1005" s="137">
        <f>IF(DAY(A1004)=$A$5,VLOOKUP(A1004,[1]A!$E$15:$G$200,3),E1004)</f>
        <v>1110.8869999999999</v>
      </c>
      <c r="F1005" s="105">
        <f t="shared" si="1267"/>
        <v>45433</v>
      </c>
      <c r="G1005" s="159">
        <f t="shared" si="1268"/>
        <v>8.623656128761148E-3</v>
      </c>
      <c r="H1005" s="106">
        <f t="shared" si="1302"/>
        <v>20</v>
      </c>
      <c r="I1005" s="106">
        <f t="shared" si="1303"/>
        <v>30</v>
      </c>
      <c r="J1005" s="100">
        <f t="shared" si="1304"/>
        <v>1.0057408725480759</v>
      </c>
      <c r="K1005" s="3">
        <v>1</v>
      </c>
      <c r="L1005" s="100">
        <f t="shared" si="1269"/>
        <v>1.0057408699999999</v>
      </c>
      <c r="M1005" s="100">
        <f t="shared" si="1270"/>
        <v>1178.0054189800001</v>
      </c>
      <c r="N1005" s="24">
        <f t="shared" si="1310"/>
        <v>0</v>
      </c>
      <c r="O1005" s="99">
        <f t="shared" si="1305"/>
        <v>0</v>
      </c>
      <c r="P1005" s="100">
        <f t="shared" si="1342"/>
        <v>0</v>
      </c>
      <c r="Q1005" s="99">
        <f t="shared" si="1306"/>
        <v>0.14710000000000001</v>
      </c>
      <c r="R1005" s="8">
        <f t="shared" si="1307"/>
        <v>1.0076534180000001</v>
      </c>
      <c r="S1005" s="100">
        <f t="shared" si="1271"/>
        <v>9.0157678699999995</v>
      </c>
      <c r="T1005" s="100">
        <f t="shared" si="1308"/>
        <v>0</v>
      </c>
      <c r="U1005" s="109" t="str">
        <f t="shared" ref="U1005" si="1347">U1004</f>
        <v>J=</v>
      </c>
      <c r="V1005" s="140">
        <f t="shared" si="1345"/>
        <v>45493</v>
      </c>
      <c r="W1005" s="4"/>
      <c r="X1005" s="4"/>
      <c r="Y1005" s="4"/>
      <c r="Z1005" s="16"/>
      <c r="AD1005" s="5"/>
    </row>
    <row r="1006" spans="1:30" x14ac:dyDescent="0.2">
      <c r="A1006" s="103">
        <f t="shared" si="1301"/>
        <v>45484</v>
      </c>
      <c r="B1006" s="100">
        <f t="shared" ref="B1006:B1069" si="1348">(M1006+S1006)</f>
        <v>1187.8137035</v>
      </c>
      <c r="C1006" s="3">
        <f t="shared" si="1312"/>
        <v>1171.2812456199999</v>
      </c>
      <c r="D1006" s="104">
        <f t="shared" ref="D1006:D1069" si="1349">IF(E1006=E1005,D1005,E1005)</f>
        <v>1101.3889999999999</v>
      </c>
      <c r="E1006" s="137">
        <f>IF(DAY(A1005)=$A$5,VLOOKUP(A1005,[1]A!$E$15:$G$200,3),E1005)</f>
        <v>1110.8869999999999</v>
      </c>
      <c r="F1006" s="105">
        <f t="shared" ref="F1006:F1069" si="1350">IF(D1006=D1005,F1005,EDATE(A1006,-1))</f>
        <v>45433</v>
      </c>
      <c r="G1006" s="159">
        <f t="shared" ref="G1006:G1069" si="1351">(E1006/D1006)-1</f>
        <v>8.623656128761148E-3</v>
      </c>
      <c r="H1006" s="106">
        <f t="shared" si="1302"/>
        <v>21</v>
      </c>
      <c r="I1006" s="106">
        <f t="shared" si="1303"/>
        <v>30</v>
      </c>
      <c r="J1006" s="100">
        <f t="shared" si="1304"/>
        <v>1.0060287797445582</v>
      </c>
      <c r="K1006" s="3">
        <v>1</v>
      </c>
      <c r="L1006" s="100">
        <f t="shared" ref="L1006:L1069" si="1352">TRUNC(J1006*K1006,8)</f>
        <v>1.0060287699999999</v>
      </c>
      <c r="M1006" s="100">
        <f t="shared" ref="M1006:M1069" si="1353">TRUNC(C1006*L1006,8)</f>
        <v>1178.34263085</v>
      </c>
      <c r="N1006" s="24">
        <f t="shared" si="1310"/>
        <v>0</v>
      </c>
      <c r="O1006" s="99">
        <f t="shared" si="1305"/>
        <v>0</v>
      </c>
      <c r="P1006" s="100">
        <f t="shared" si="1342"/>
        <v>0</v>
      </c>
      <c r="Q1006" s="99">
        <f t="shared" si="1306"/>
        <v>0.14710000000000001</v>
      </c>
      <c r="R1006" s="8">
        <f t="shared" si="1307"/>
        <v>1.008037622</v>
      </c>
      <c r="S1006" s="100">
        <f t="shared" ref="S1006:S1069" si="1354">TRUNC(M1006*(R1006-1),8)</f>
        <v>9.47107265</v>
      </c>
      <c r="T1006" s="100">
        <f t="shared" si="1308"/>
        <v>0</v>
      </c>
      <c r="U1006" s="109" t="str">
        <f t="shared" ref="U1006" si="1355">U1005</f>
        <v>J=</v>
      </c>
      <c r="V1006" s="140">
        <f t="shared" si="1345"/>
        <v>45493</v>
      </c>
      <c r="W1006" s="4"/>
      <c r="X1006" s="4"/>
      <c r="Y1006" s="4"/>
      <c r="Z1006" s="16"/>
      <c r="AD1006" s="5"/>
    </row>
    <row r="1007" spans="1:30" x14ac:dyDescent="0.2">
      <c r="A1007" s="103">
        <f t="shared" si="1301"/>
        <v>45485</v>
      </c>
      <c r="B1007" s="100">
        <f t="shared" si="1348"/>
        <v>1188.60676001</v>
      </c>
      <c r="C1007" s="3">
        <f t="shared" si="1312"/>
        <v>1171.2812456199999</v>
      </c>
      <c r="D1007" s="104">
        <f t="shared" si="1349"/>
        <v>1101.3889999999999</v>
      </c>
      <c r="E1007" s="137">
        <f>IF(DAY(A1006)=$A$5,VLOOKUP(A1006,[1]A!$E$15:$G$200,3),E1006)</f>
        <v>1110.8869999999999</v>
      </c>
      <c r="F1007" s="105">
        <f t="shared" si="1350"/>
        <v>45433</v>
      </c>
      <c r="G1007" s="159">
        <f t="shared" si="1351"/>
        <v>8.623656128761148E-3</v>
      </c>
      <c r="H1007" s="106">
        <f t="shared" si="1302"/>
        <v>22</v>
      </c>
      <c r="I1007" s="106">
        <f t="shared" si="1303"/>
        <v>30</v>
      </c>
      <c r="J1007" s="100">
        <f t="shared" si="1304"/>
        <v>1.0063167693584465</v>
      </c>
      <c r="K1007" s="3">
        <v>1</v>
      </c>
      <c r="L1007" s="100">
        <f t="shared" si="1352"/>
        <v>1.00631676</v>
      </c>
      <c r="M1007" s="100">
        <f t="shared" si="1353"/>
        <v>1178.6799481400001</v>
      </c>
      <c r="N1007" s="24">
        <f t="shared" si="1310"/>
        <v>0</v>
      </c>
      <c r="O1007" s="99">
        <f t="shared" si="1305"/>
        <v>0</v>
      </c>
      <c r="P1007" s="100">
        <f t="shared" si="1342"/>
        <v>0</v>
      </c>
      <c r="Q1007" s="99">
        <f t="shared" si="1306"/>
        <v>0.14710000000000001</v>
      </c>
      <c r="R1007" s="8">
        <f t="shared" si="1307"/>
        <v>1.008421974</v>
      </c>
      <c r="S1007" s="100">
        <f t="shared" si="1354"/>
        <v>9.9268118699999999</v>
      </c>
      <c r="T1007" s="100">
        <f t="shared" si="1308"/>
        <v>0</v>
      </c>
      <c r="U1007" s="109" t="str">
        <f t="shared" ref="U1007" si="1356">U1006</f>
        <v>J=</v>
      </c>
      <c r="V1007" s="140">
        <f t="shared" si="1345"/>
        <v>45493</v>
      </c>
      <c r="W1007" s="4"/>
      <c r="X1007" s="4"/>
      <c r="Y1007" s="4"/>
      <c r="Z1007" s="16"/>
      <c r="AD1007" s="5"/>
    </row>
    <row r="1008" spans="1:30" x14ac:dyDescent="0.2">
      <c r="A1008" s="103">
        <f t="shared" si="1301"/>
        <v>45486</v>
      </c>
      <c r="B1008" s="100">
        <f t="shared" si="1348"/>
        <v>1189.4003531200001</v>
      </c>
      <c r="C1008" s="3">
        <f t="shared" si="1312"/>
        <v>1171.2812456199999</v>
      </c>
      <c r="D1008" s="104">
        <f t="shared" si="1349"/>
        <v>1101.3889999999999</v>
      </c>
      <c r="E1008" s="137">
        <f>IF(DAY(A1007)=$A$5,VLOOKUP(A1007,[1]A!$E$15:$G$200,3),E1007)</f>
        <v>1110.8869999999999</v>
      </c>
      <c r="F1008" s="105">
        <f t="shared" si="1350"/>
        <v>45433</v>
      </c>
      <c r="G1008" s="159">
        <f t="shared" si="1351"/>
        <v>8.623656128761148E-3</v>
      </c>
      <c r="H1008" s="106">
        <f t="shared" si="1302"/>
        <v>23</v>
      </c>
      <c r="I1008" s="106">
        <f t="shared" si="1303"/>
        <v>30</v>
      </c>
      <c r="J1008" s="100">
        <f t="shared" si="1304"/>
        <v>1.006604841413334</v>
      </c>
      <c r="K1008" s="3">
        <v>1</v>
      </c>
      <c r="L1008" s="100">
        <f t="shared" si="1352"/>
        <v>1.0066048400000001</v>
      </c>
      <c r="M1008" s="100">
        <f t="shared" si="1353"/>
        <v>1179.01737084</v>
      </c>
      <c r="N1008" s="24">
        <f t="shared" si="1310"/>
        <v>0</v>
      </c>
      <c r="O1008" s="99">
        <f t="shared" si="1305"/>
        <v>0</v>
      </c>
      <c r="P1008" s="100">
        <f t="shared" si="1342"/>
        <v>0</v>
      </c>
      <c r="Q1008" s="99">
        <f t="shared" si="1306"/>
        <v>0.14710000000000001</v>
      </c>
      <c r="R1008" s="8">
        <f t="shared" si="1307"/>
        <v>1.008806471</v>
      </c>
      <c r="S1008" s="100">
        <f t="shared" si="1354"/>
        <v>10.38298228</v>
      </c>
      <c r="T1008" s="100">
        <f t="shared" si="1308"/>
        <v>0</v>
      </c>
      <c r="U1008" s="109" t="str">
        <f t="shared" ref="U1008" si="1357">U1007</f>
        <v>J=</v>
      </c>
      <c r="V1008" s="140">
        <f t="shared" si="1345"/>
        <v>45493</v>
      </c>
      <c r="W1008" s="4"/>
      <c r="X1008" s="4"/>
      <c r="Y1008" s="4"/>
      <c r="Z1008" s="16"/>
      <c r="AD1008" s="5"/>
    </row>
    <row r="1009" spans="1:135" x14ac:dyDescent="0.2">
      <c r="A1009" s="103">
        <f t="shared" si="1301"/>
        <v>45487</v>
      </c>
      <c r="B1009" s="100">
        <f t="shared" si="1348"/>
        <v>1190.1944629900001</v>
      </c>
      <c r="C1009" s="3">
        <f t="shared" si="1312"/>
        <v>1171.2812456199999</v>
      </c>
      <c r="D1009" s="104">
        <f t="shared" si="1349"/>
        <v>1101.3889999999999</v>
      </c>
      <c r="E1009" s="137">
        <f>IF(DAY(A1008)=$A$5,VLOOKUP(A1008,[1]A!$E$15:$G$200,3),E1008)</f>
        <v>1110.8869999999999</v>
      </c>
      <c r="F1009" s="105">
        <f t="shared" si="1350"/>
        <v>45433</v>
      </c>
      <c r="G1009" s="159">
        <f t="shared" si="1351"/>
        <v>8.623656128761148E-3</v>
      </c>
      <c r="H1009" s="106">
        <f t="shared" si="1302"/>
        <v>24</v>
      </c>
      <c r="I1009" s="106">
        <f t="shared" si="1303"/>
        <v>30</v>
      </c>
      <c r="J1009" s="100">
        <f t="shared" si="1304"/>
        <v>1.0068929959328203</v>
      </c>
      <c r="K1009" s="3">
        <v>1</v>
      </c>
      <c r="L1009" s="100">
        <f t="shared" si="1352"/>
        <v>1.0068929900000001</v>
      </c>
      <c r="M1009" s="100">
        <f t="shared" si="1353"/>
        <v>1179.3548755300001</v>
      </c>
      <c r="N1009" s="24">
        <f t="shared" si="1310"/>
        <v>0</v>
      </c>
      <c r="O1009" s="99">
        <f t="shared" si="1305"/>
        <v>0</v>
      </c>
      <c r="P1009" s="100">
        <f t="shared" si="1342"/>
        <v>0</v>
      </c>
      <c r="Q1009" s="99">
        <f t="shared" si="1306"/>
        <v>0.14710000000000001</v>
      </c>
      <c r="R1009" s="8">
        <f t="shared" si="1307"/>
        <v>1.009191116</v>
      </c>
      <c r="S1009" s="100">
        <f t="shared" si="1354"/>
        <v>10.839587460000001</v>
      </c>
      <c r="T1009" s="100">
        <f t="shared" si="1308"/>
        <v>0</v>
      </c>
      <c r="U1009" s="109" t="str">
        <f t="shared" ref="U1009" si="1358">U1008</f>
        <v>J=</v>
      </c>
      <c r="V1009" s="140">
        <f t="shared" si="1345"/>
        <v>45493</v>
      </c>
      <c r="W1009" s="4"/>
      <c r="X1009" s="4"/>
      <c r="Y1009" s="4"/>
      <c r="Z1009" s="16"/>
      <c r="AD1009" s="5"/>
    </row>
    <row r="1010" spans="1:135" x14ac:dyDescent="0.2">
      <c r="A1010" s="103">
        <f t="shared" si="1301"/>
        <v>45488</v>
      </c>
      <c r="B1010" s="100">
        <f t="shared" si="1348"/>
        <v>1190.98911116</v>
      </c>
      <c r="C1010" s="3">
        <f t="shared" si="1312"/>
        <v>1171.2812456199999</v>
      </c>
      <c r="D1010" s="104">
        <f t="shared" si="1349"/>
        <v>1101.3889999999999</v>
      </c>
      <c r="E1010" s="137">
        <f>IF(DAY(A1009)=$A$5,VLOOKUP(A1009,[1]A!$E$15:$G$200,3),E1009)</f>
        <v>1110.8869999999999</v>
      </c>
      <c r="F1010" s="105">
        <f t="shared" si="1350"/>
        <v>45433</v>
      </c>
      <c r="G1010" s="159">
        <f t="shared" si="1351"/>
        <v>8.623656128761148E-3</v>
      </c>
      <c r="H1010" s="106">
        <f t="shared" si="1302"/>
        <v>25</v>
      </c>
      <c r="I1010" s="106">
        <f t="shared" si="1303"/>
        <v>30</v>
      </c>
      <c r="J1010" s="100">
        <f t="shared" si="1304"/>
        <v>1.0071812329405123</v>
      </c>
      <c r="K1010" s="3">
        <v>1</v>
      </c>
      <c r="L1010" s="100">
        <f t="shared" si="1352"/>
        <v>1.00718123</v>
      </c>
      <c r="M1010" s="100">
        <f t="shared" si="1353"/>
        <v>1179.69248563</v>
      </c>
      <c r="N1010" s="24">
        <f t="shared" si="1310"/>
        <v>0</v>
      </c>
      <c r="O1010" s="99">
        <f t="shared" si="1305"/>
        <v>0</v>
      </c>
      <c r="P1010" s="100">
        <f t="shared" si="1342"/>
        <v>0</v>
      </c>
      <c r="Q1010" s="99">
        <f t="shared" si="1306"/>
        <v>0.14710000000000001</v>
      </c>
      <c r="R1010" s="8">
        <f t="shared" si="1307"/>
        <v>1.0095759070000001</v>
      </c>
      <c r="S1010" s="100">
        <f t="shared" si="1354"/>
        <v>11.29662553</v>
      </c>
      <c r="T1010" s="100">
        <f t="shared" si="1308"/>
        <v>0</v>
      </c>
      <c r="U1010" s="109" t="str">
        <f t="shared" ref="U1010" si="1359">U1009</f>
        <v>J=</v>
      </c>
      <c r="V1010" s="140">
        <f t="shared" si="1345"/>
        <v>45493</v>
      </c>
      <c r="W1010" s="4"/>
      <c r="X1010" s="4"/>
      <c r="Y1010" s="4"/>
      <c r="Z1010" s="16"/>
      <c r="AD1010" s="5"/>
    </row>
    <row r="1011" spans="1:135" x14ac:dyDescent="0.2">
      <c r="A1011" s="103">
        <f t="shared" si="1301"/>
        <v>45489</v>
      </c>
      <c r="B1011" s="100">
        <f t="shared" si="1348"/>
        <v>1191.78428725</v>
      </c>
      <c r="C1011" s="3">
        <f t="shared" si="1312"/>
        <v>1171.2812456199999</v>
      </c>
      <c r="D1011" s="104">
        <f t="shared" si="1349"/>
        <v>1101.3889999999999</v>
      </c>
      <c r="E1011" s="137">
        <f>IF(DAY(A1010)=$A$5,VLOOKUP(A1010,[1]A!$E$15:$G$200,3),E1010)</f>
        <v>1110.8869999999999</v>
      </c>
      <c r="F1011" s="105">
        <f t="shared" si="1350"/>
        <v>45433</v>
      </c>
      <c r="G1011" s="159">
        <f t="shared" si="1351"/>
        <v>8.623656128761148E-3</v>
      </c>
      <c r="H1011" s="106">
        <f t="shared" si="1302"/>
        <v>26</v>
      </c>
      <c r="I1011" s="106">
        <f t="shared" si="1303"/>
        <v>30</v>
      </c>
      <c r="J1011" s="100">
        <f t="shared" si="1304"/>
        <v>1.0074695524600232</v>
      </c>
      <c r="K1011" s="3">
        <v>1</v>
      </c>
      <c r="L1011" s="100">
        <f t="shared" si="1352"/>
        <v>1.0074695499999999</v>
      </c>
      <c r="M1011" s="100">
        <f t="shared" si="1353"/>
        <v>1180.03018944</v>
      </c>
      <c r="N1011" s="24">
        <f t="shared" si="1310"/>
        <v>0</v>
      </c>
      <c r="O1011" s="99">
        <f t="shared" si="1305"/>
        <v>0</v>
      </c>
      <c r="P1011" s="100">
        <f t="shared" si="1342"/>
        <v>0</v>
      </c>
      <c r="Q1011" s="99">
        <f t="shared" si="1306"/>
        <v>0.14710000000000001</v>
      </c>
      <c r="R1011" s="8">
        <f t="shared" si="1307"/>
        <v>1.0099608449999999</v>
      </c>
      <c r="S1011" s="100">
        <f t="shared" si="1354"/>
        <v>11.754097809999999</v>
      </c>
      <c r="T1011" s="100">
        <f t="shared" si="1308"/>
        <v>0</v>
      </c>
      <c r="U1011" s="109" t="str">
        <f t="shared" ref="U1011" si="1360">U1010</f>
        <v>J=</v>
      </c>
      <c r="V1011" s="140">
        <f t="shared" si="1345"/>
        <v>45493</v>
      </c>
      <c r="W1011" s="4"/>
      <c r="X1011" s="4"/>
      <c r="Y1011" s="4"/>
      <c r="Z1011" s="16"/>
      <c r="AD1011" s="5"/>
    </row>
    <row r="1012" spans="1:135" x14ac:dyDescent="0.2">
      <c r="A1012" s="103">
        <f t="shared" si="1301"/>
        <v>45490</v>
      </c>
      <c r="B1012" s="100">
        <f t="shared" si="1348"/>
        <v>1192.5799903299999</v>
      </c>
      <c r="C1012" s="3">
        <f t="shared" si="1312"/>
        <v>1171.2812456199999</v>
      </c>
      <c r="D1012" s="104">
        <f t="shared" si="1349"/>
        <v>1101.3889999999999</v>
      </c>
      <c r="E1012" s="137">
        <f>IF(DAY(A1011)=$A$5,VLOOKUP(A1011,[1]A!$E$15:$G$200,3),E1011)</f>
        <v>1110.8869999999999</v>
      </c>
      <c r="F1012" s="105">
        <f t="shared" si="1350"/>
        <v>45433</v>
      </c>
      <c r="G1012" s="159">
        <f t="shared" si="1351"/>
        <v>8.623656128761148E-3</v>
      </c>
      <c r="H1012" s="106">
        <f t="shared" si="1302"/>
        <v>27</v>
      </c>
      <c r="I1012" s="106">
        <f t="shared" si="1303"/>
        <v>30</v>
      </c>
      <c r="J1012" s="100">
        <f t="shared" si="1304"/>
        <v>1.0077579545149733</v>
      </c>
      <c r="K1012" s="3">
        <v>1</v>
      </c>
      <c r="L1012" s="100">
        <f t="shared" si="1352"/>
        <v>1.00775795</v>
      </c>
      <c r="M1012" s="100">
        <f t="shared" si="1353"/>
        <v>1180.3679869499999</v>
      </c>
      <c r="N1012" s="24">
        <f t="shared" si="1310"/>
        <v>0</v>
      </c>
      <c r="O1012" s="99">
        <f t="shared" si="1305"/>
        <v>0</v>
      </c>
      <c r="P1012" s="100">
        <f t="shared" si="1342"/>
        <v>0</v>
      </c>
      <c r="Q1012" s="99">
        <f t="shared" si="1306"/>
        <v>0.14710000000000001</v>
      </c>
      <c r="R1012" s="8">
        <f t="shared" si="1307"/>
        <v>1.0103459290000001</v>
      </c>
      <c r="S1012" s="100">
        <f t="shared" si="1354"/>
        <v>12.212003380000001</v>
      </c>
      <c r="T1012" s="100">
        <f t="shared" si="1308"/>
        <v>0</v>
      </c>
      <c r="U1012" s="109" t="str">
        <f t="shared" ref="U1012" si="1361">U1011</f>
        <v>J=</v>
      </c>
      <c r="V1012" s="140">
        <f t="shared" si="1345"/>
        <v>45493</v>
      </c>
      <c r="W1012" s="4"/>
      <c r="X1012" s="4"/>
      <c r="Y1012" s="4"/>
      <c r="Z1012" s="16"/>
      <c r="AD1012" s="5"/>
    </row>
    <row r="1013" spans="1:135" ht="15" x14ac:dyDescent="0.2">
      <c r="A1013" s="103">
        <f t="shared" si="1301"/>
        <v>45491</v>
      </c>
      <c r="B1013" s="100">
        <f t="shared" si="1348"/>
        <v>1193.37622304</v>
      </c>
      <c r="C1013" s="3">
        <f t="shared" si="1312"/>
        <v>1171.2812456199999</v>
      </c>
      <c r="D1013" s="104">
        <f t="shared" si="1349"/>
        <v>1101.3889999999999</v>
      </c>
      <c r="E1013" s="137">
        <f>IF(DAY(A1012)=$A$5,VLOOKUP(A1012,[1]A!$E$15:$G$200,3),E1012)</f>
        <v>1110.8869999999999</v>
      </c>
      <c r="F1013" s="105">
        <f t="shared" si="1350"/>
        <v>45433</v>
      </c>
      <c r="G1013" s="159">
        <f t="shared" si="1351"/>
        <v>8.623656128761148E-3</v>
      </c>
      <c r="H1013" s="106">
        <f t="shared" si="1302"/>
        <v>28</v>
      </c>
      <c r="I1013" s="106">
        <f t="shared" si="1303"/>
        <v>30</v>
      </c>
      <c r="J1013" s="100">
        <f t="shared" si="1304"/>
        <v>1.0080464391289894</v>
      </c>
      <c r="K1013" s="3">
        <v>1</v>
      </c>
      <c r="L1013" s="100">
        <f t="shared" si="1352"/>
        <v>1.00804643</v>
      </c>
      <c r="M1013" s="100">
        <f t="shared" si="1353"/>
        <v>1180.70587817</v>
      </c>
      <c r="N1013" s="24">
        <f t="shared" si="1310"/>
        <v>0</v>
      </c>
      <c r="O1013" s="99">
        <f t="shared" si="1305"/>
        <v>0</v>
      </c>
      <c r="P1013" s="100">
        <f t="shared" si="1342"/>
        <v>0</v>
      </c>
      <c r="Q1013" s="99">
        <f t="shared" si="1306"/>
        <v>0.14710000000000001</v>
      </c>
      <c r="R1013" s="8">
        <f t="shared" si="1307"/>
        <v>1.010731161</v>
      </c>
      <c r="S1013" s="100">
        <f t="shared" si="1354"/>
        <v>12.670344869999999</v>
      </c>
      <c r="T1013" s="100">
        <f t="shared" si="1308"/>
        <v>0</v>
      </c>
      <c r="U1013" s="109" t="str">
        <f t="shared" ref="U1013" si="1362">U1012</f>
        <v>J=</v>
      </c>
      <c r="V1013" s="140">
        <f t="shared" si="1345"/>
        <v>45493</v>
      </c>
      <c r="W1013" s="163" t="s">
        <v>86</v>
      </c>
      <c r="X1013" s="4"/>
      <c r="Y1013" s="4"/>
      <c r="Z1013" s="16"/>
      <c r="AD1013" s="5"/>
    </row>
    <row r="1014" spans="1:135" ht="15" x14ac:dyDescent="0.2">
      <c r="A1014" s="103">
        <f t="shared" si="1301"/>
        <v>45492</v>
      </c>
      <c r="B1014" s="100">
        <f t="shared" si="1348"/>
        <v>1194.1729950899999</v>
      </c>
      <c r="C1014" s="3">
        <f t="shared" si="1312"/>
        <v>1171.2812456199999</v>
      </c>
      <c r="D1014" s="104">
        <f t="shared" si="1349"/>
        <v>1101.3889999999999</v>
      </c>
      <c r="E1014" s="137">
        <f>IF(DAY(A1013)=$A$5,VLOOKUP(A1013,[1]A!$E$15:$G$200,3),E1013)</f>
        <v>1110.8869999999999</v>
      </c>
      <c r="F1014" s="105">
        <f t="shared" si="1350"/>
        <v>45433</v>
      </c>
      <c r="G1014" s="159">
        <f t="shared" si="1351"/>
        <v>8.623656128761148E-3</v>
      </c>
      <c r="H1014" s="106">
        <f t="shared" si="1302"/>
        <v>29</v>
      </c>
      <c r="I1014" s="106">
        <f t="shared" si="1303"/>
        <v>30</v>
      </c>
      <c r="J1014" s="100">
        <f t="shared" si="1304"/>
        <v>1.0083350063257053</v>
      </c>
      <c r="K1014" s="3">
        <v>1</v>
      </c>
      <c r="L1014" s="100">
        <f t="shared" si="1352"/>
        <v>1.008335</v>
      </c>
      <c r="M1014" s="100">
        <f t="shared" si="1353"/>
        <v>1181.0438747999999</v>
      </c>
      <c r="N1014" s="24">
        <f t="shared" si="1310"/>
        <v>0</v>
      </c>
      <c r="O1014" s="99">
        <f t="shared" si="1305"/>
        <v>0</v>
      </c>
      <c r="P1014" s="100">
        <f t="shared" si="1342"/>
        <v>0</v>
      </c>
      <c r="Q1014" s="99">
        <f t="shared" si="1306"/>
        <v>0.14710000000000001</v>
      </c>
      <c r="R1014" s="8">
        <f t="shared" si="1307"/>
        <v>1.0111165390000001</v>
      </c>
      <c r="S1014" s="100">
        <f t="shared" si="1354"/>
        <v>13.129120289999999</v>
      </c>
      <c r="T1014" s="100">
        <f t="shared" si="1308"/>
        <v>0</v>
      </c>
      <c r="U1014" s="109" t="str">
        <f t="shared" ref="U1014" si="1363">U1013</f>
        <v>J=</v>
      </c>
      <c r="V1014" s="140">
        <f t="shared" si="1345"/>
        <v>45493</v>
      </c>
      <c r="W1014" s="163" t="s">
        <v>85</v>
      </c>
      <c r="X1014" s="4"/>
      <c r="Y1014" s="4"/>
      <c r="Z1014" s="18"/>
      <c r="AA1014" s="14"/>
      <c r="AB1014" s="14"/>
      <c r="AC1014" s="14"/>
      <c r="AD1014" s="15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  <c r="CL1014" s="14"/>
      <c r="CM1014" s="14"/>
      <c r="CN1014" s="14"/>
      <c r="CO1014" s="14"/>
      <c r="CP1014" s="14"/>
      <c r="CQ1014" s="14"/>
      <c r="CR1014" s="14"/>
      <c r="CS1014" s="14"/>
      <c r="CT1014" s="14"/>
      <c r="CU1014" s="14"/>
      <c r="CV1014" s="14"/>
      <c r="CW1014" s="14"/>
      <c r="CX1014" s="14"/>
      <c r="CY1014" s="14"/>
      <c r="CZ1014" s="14"/>
      <c r="DA1014" s="14"/>
      <c r="DB1014" s="14"/>
      <c r="DC1014" s="14"/>
      <c r="DD1014" s="14"/>
      <c r="DE1014" s="14"/>
      <c r="DF1014" s="14"/>
      <c r="DG1014" s="14"/>
      <c r="DH1014" s="14"/>
      <c r="DI1014" s="14"/>
      <c r="DJ1014" s="14"/>
      <c r="DK1014" s="14"/>
      <c r="DL1014" s="14"/>
      <c r="DM1014" s="14"/>
      <c r="DN1014" s="14"/>
      <c r="DO1014" s="14"/>
      <c r="DP1014" s="14"/>
      <c r="DQ1014" s="14"/>
      <c r="DR1014" s="14"/>
      <c r="DS1014" s="14"/>
      <c r="DT1014" s="14"/>
      <c r="DU1014" s="14"/>
      <c r="DV1014" s="14"/>
      <c r="DW1014" s="14"/>
      <c r="DX1014" s="14"/>
      <c r="DY1014" s="14"/>
      <c r="DZ1014" s="14"/>
      <c r="EA1014" s="14"/>
      <c r="EB1014" s="14"/>
      <c r="EC1014" s="14"/>
      <c r="ED1014" s="14"/>
      <c r="EE1014" s="14"/>
    </row>
    <row r="1015" spans="1:135" ht="15" x14ac:dyDescent="0.2">
      <c r="A1015" s="103">
        <f t="shared" si="1301"/>
        <v>45493</v>
      </c>
      <c r="B1015" s="100">
        <f t="shared" si="1348"/>
        <v>1194.9702961</v>
      </c>
      <c r="C1015" s="3">
        <f t="shared" si="1312"/>
        <v>1171.2812456199999</v>
      </c>
      <c r="D1015" s="104">
        <f t="shared" si="1349"/>
        <v>1101.3889999999999</v>
      </c>
      <c r="E1015" s="137">
        <f>IF(DAY(A1014)=$A$5,VLOOKUP(A1014,[1]A!$E$15:$G$200,3),E1014)</f>
        <v>1110.8869999999999</v>
      </c>
      <c r="F1015" s="105">
        <f t="shared" si="1350"/>
        <v>45433</v>
      </c>
      <c r="G1015" s="159">
        <f t="shared" si="1351"/>
        <v>8.623656128761148E-3</v>
      </c>
      <c r="H1015" s="106">
        <f t="shared" si="1302"/>
        <v>30</v>
      </c>
      <c r="I1015" s="106">
        <f t="shared" si="1303"/>
        <v>30</v>
      </c>
      <c r="J1015" s="100">
        <f t="shared" si="1304"/>
        <v>1.0086236561287611</v>
      </c>
      <c r="K1015" s="3">
        <v>1</v>
      </c>
      <c r="L1015" s="100">
        <f t="shared" si="1352"/>
        <v>1.0086236500000001</v>
      </c>
      <c r="M1015" s="100">
        <f t="shared" si="1353"/>
        <v>1181.38196513</v>
      </c>
      <c r="N1015" s="24">
        <f t="shared" si="1310"/>
        <v>34</v>
      </c>
      <c r="O1015" s="99">
        <f t="shared" si="1305"/>
        <v>0</v>
      </c>
      <c r="P1015" s="100">
        <f t="shared" si="1342"/>
        <v>0</v>
      </c>
      <c r="Q1015" s="99">
        <f t="shared" si="1306"/>
        <v>0.14710000000000001</v>
      </c>
      <c r="R1015" s="8">
        <f t="shared" si="1307"/>
        <v>1.0115020640000001</v>
      </c>
      <c r="S1015" s="100">
        <f t="shared" si="1354"/>
        <v>13.588330969999999</v>
      </c>
      <c r="T1015" s="100">
        <f t="shared" si="1308"/>
        <v>13.588330969999999</v>
      </c>
      <c r="U1015" s="109" t="str">
        <f t="shared" ref="U1015" si="1364">U1014</f>
        <v>J=</v>
      </c>
      <c r="V1015" s="140">
        <f t="shared" si="1345"/>
        <v>45493</v>
      </c>
      <c r="W1015" s="161">
        <v>2.41425812</v>
      </c>
      <c r="X1015" s="4"/>
      <c r="Y1015" s="4"/>
      <c r="Z1015" s="16"/>
      <c r="AD1015" s="5"/>
    </row>
    <row r="1016" spans="1:135" ht="18.75" x14ac:dyDescent="0.2">
      <c r="A1016" s="103">
        <f t="shared" si="1301"/>
        <v>45494</v>
      </c>
      <c r="B1016" s="100">
        <f t="shared" si="1348"/>
        <v>1184.5610825200001</v>
      </c>
      <c r="C1016" s="164">
        <f>IF(N1015&gt;0,(M1015-P1015+W1015),C1015)</f>
        <v>1183.7962232500001</v>
      </c>
      <c r="D1016" s="104">
        <f t="shared" si="1349"/>
        <v>1101.3889999999999</v>
      </c>
      <c r="E1016" s="137">
        <f>IF(DAY(A1015)=$A$5,VLOOKUP(A1015,[1]A!$E$15:$G$200,3),E1015)</f>
        <v>1110.8869999999999</v>
      </c>
      <c r="F1016" s="105">
        <f t="shared" si="1350"/>
        <v>45433</v>
      </c>
      <c r="G1016" s="159">
        <f t="shared" si="1351"/>
        <v>8.623656128761148E-3</v>
      </c>
      <c r="H1016" s="106">
        <f t="shared" si="1302"/>
        <v>1</v>
      </c>
      <c r="I1016" s="106">
        <f t="shared" si="1303"/>
        <v>31</v>
      </c>
      <c r="J1016" s="100">
        <f t="shared" si="1304"/>
        <v>1.0002770281976832</v>
      </c>
      <c r="K1016" s="3">
        <v>1</v>
      </c>
      <c r="L1016" s="100">
        <f t="shared" si="1352"/>
        <v>1.00027702</v>
      </c>
      <c r="M1016" s="100">
        <f t="shared" si="1353"/>
        <v>1184.1241584700001</v>
      </c>
      <c r="N1016" s="24">
        <f t="shared" si="1310"/>
        <v>0</v>
      </c>
      <c r="O1016" s="99">
        <f t="shared" si="1305"/>
        <v>0</v>
      </c>
      <c r="P1016" s="100">
        <f t="shared" si="1342"/>
        <v>0</v>
      </c>
      <c r="Q1016" s="99">
        <f t="shared" si="1306"/>
        <v>0.14710000000000001</v>
      </c>
      <c r="R1016" s="8">
        <f t="shared" si="1307"/>
        <v>1.0003689849999999</v>
      </c>
      <c r="S1016" s="100">
        <f t="shared" si="1354"/>
        <v>0.43692405000000001</v>
      </c>
      <c r="T1016" s="100">
        <f t="shared" si="1308"/>
        <v>0</v>
      </c>
      <c r="U1016" s="109" t="str">
        <f t="shared" ref="U1016" si="1365">U1015</f>
        <v>J=</v>
      </c>
      <c r="V1016" s="140">
        <f t="shared" si="1345"/>
        <v>45524</v>
      </c>
      <c r="W1016" s="4"/>
      <c r="X1016" s="4"/>
      <c r="Y1016" s="4"/>
      <c r="Z1016" s="16"/>
      <c r="AD1016" s="5"/>
    </row>
    <row r="1017" spans="1:135" x14ac:dyDescent="0.2">
      <c r="A1017" s="103">
        <f t="shared" si="1301"/>
        <v>45495</v>
      </c>
      <c r="B1017" s="100">
        <f t="shared" si="1348"/>
        <v>1185.3264515200001</v>
      </c>
      <c r="C1017" s="3">
        <f t="shared" si="1312"/>
        <v>1183.7962232500001</v>
      </c>
      <c r="D1017" s="104">
        <f t="shared" si="1349"/>
        <v>1101.3889999999999</v>
      </c>
      <c r="E1017" s="137">
        <f>IF(DAY(A1016)=$A$5,VLOOKUP(A1016,[1]A!$E$15:$G$200,3),E1016)</f>
        <v>1110.8869999999999</v>
      </c>
      <c r="F1017" s="105">
        <f t="shared" si="1350"/>
        <v>45433</v>
      </c>
      <c r="G1017" s="159">
        <f t="shared" si="1351"/>
        <v>8.623656128761148E-3</v>
      </c>
      <c r="H1017" s="106">
        <f t="shared" si="1302"/>
        <v>2</v>
      </c>
      <c r="I1017" s="106">
        <f t="shared" si="1303"/>
        <v>31</v>
      </c>
      <c r="J1017" s="100">
        <f t="shared" si="1304"/>
        <v>1.0005541331399888</v>
      </c>
      <c r="K1017" s="3">
        <v>1</v>
      </c>
      <c r="L1017" s="100">
        <f t="shared" si="1352"/>
        <v>1.00055413</v>
      </c>
      <c r="M1017" s="100">
        <f t="shared" si="1353"/>
        <v>1184.45220025</v>
      </c>
      <c r="N1017" s="24">
        <f t="shared" si="1310"/>
        <v>0</v>
      </c>
      <c r="O1017" s="99">
        <f t="shared" si="1305"/>
        <v>0</v>
      </c>
      <c r="P1017" s="100">
        <f t="shared" si="1342"/>
        <v>0</v>
      </c>
      <c r="Q1017" s="99">
        <f t="shared" si="1306"/>
        <v>0.14710000000000001</v>
      </c>
      <c r="R1017" s="8">
        <f t="shared" si="1307"/>
        <v>1.000738106</v>
      </c>
      <c r="S1017" s="100">
        <f t="shared" si="1354"/>
        <v>0.87425127000000002</v>
      </c>
      <c r="T1017" s="100">
        <f t="shared" si="1308"/>
        <v>0</v>
      </c>
      <c r="U1017" s="109" t="str">
        <f t="shared" ref="U1017" si="1366">U1016</f>
        <v>J=</v>
      </c>
      <c r="V1017" s="140">
        <f t="shared" si="1345"/>
        <v>45524</v>
      </c>
      <c r="W1017" s="4"/>
      <c r="X1017" s="4"/>
      <c r="Y1017" s="4"/>
      <c r="Z1017" s="16"/>
      <c r="AD1017" s="5"/>
    </row>
    <row r="1018" spans="1:135" x14ac:dyDescent="0.2">
      <c r="A1018" s="103">
        <f t="shared" si="1301"/>
        <v>45496</v>
      </c>
      <c r="B1018" s="100">
        <f t="shared" si="1348"/>
        <v>1186.0923067700001</v>
      </c>
      <c r="C1018" s="3">
        <f t="shared" si="1312"/>
        <v>1183.7962232500001</v>
      </c>
      <c r="D1018" s="104">
        <f t="shared" si="1349"/>
        <v>1101.3889999999999</v>
      </c>
      <c r="E1018" s="137">
        <f>IF(DAY(A1017)=$A$5,VLOOKUP(A1017,[1]A!$E$15:$G$200,3),E1017)</f>
        <v>1110.8869999999999</v>
      </c>
      <c r="F1018" s="105">
        <f t="shared" si="1350"/>
        <v>45433</v>
      </c>
      <c r="G1018" s="159">
        <f t="shared" si="1351"/>
        <v>8.623656128761148E-3</v>
      </c>
      <c r="H1018" s="106">
        <f t="shared" si="1302"/>
        <v>3</v>
      </c>
      <c r="I1018" s="106">
        <f t="shared" si="1303"/>
        <v>31</v>
      </c>
      <c r="J1018" s="100">
        <f t="shared" si="1304"/>
        <v>1.0008313148481771</v>
      </c>
      <c r="K1018" s="3">
        <v>1</v>
      </c>
      <c r="L1018" s="100">
        <f t="shared" si="1352"/>
        <v>1.0008313099999999</v>
      </c>
      <c r="M1018" s="100">
        <f t="shared" si="1353"/>
        <v>1184.7803248800001</v>
      </c>
      <c r="N1018" s="24">
        <f t="shared" si="1310"/>
        <v>0</v>
      </c>
      <c r="O1018" s="99">
        <f t="shared" si="1305"/>
        <v>0</v>
      </c>
      <c r="P1018" s="100">
        <f t="shared" si="1342"/>
        <v>0</v>
      </c>
      <c r="Q1018" s="99">
        <f t="shared" si="1306"/>
        <v>0.14710000000000001</v>
      </c>
      <c r="R1018" s="8">
        <f t="shared" si="1307"/>
        <v>1.001107363</v>
      </c>
      <c r="S1018" s="100">
        <f t="shared" si="1354"/>
        <v>1.31198189</v>
      </c>
      <c r="T1018" s="100">
        <f t="shared" si="1308"/>
        <v>0</v>
      </c>
      <c r="U1018" s="109" t="str">
        <f t="shared" ref="U1018" si="1367">U1017</f>
        <v>J=</v>
      </c>
      <c r="V1018" s="140">
        <f t="shared" si="1345"/>
        <v>45524</v>
      </c>
      <c r="W1018" s="4"/>
      <c r="X1018" s="4"/>
      <c r="Y1018" s="4"/>
      <c r="Z1018" s="16"/>
      <c r="AD1018" s="5"/>
    </row>
    <row r="1019" spans="1:135" x14ac:dyDescent="0.2">
      <c r="A1019" s="103">
        <f t="shared" si="1301"/>
        <v>45497</v>
      </c>
      <c r="B1019" s="100">
        <f t="shared" si="1348"/>
        <v>1186.8586603700001</v>
      </c>
      <c r="C1019" s="3">
        <f t="shared" si="1312"/>
        <v>1183.7962232500001</v>
      </c>
      <c r="D1019" s="104">
        <f t="shared" si="1349"/>
        <v>1101.3889999999999</v>
      </c>
      <c r="E1019" s="137">
        <f>IF(DAY(A1018)=$A$5,VLOOKUP(A1018,[1]A!$E$15:$G$200,3),E1018)</f>
        <v>1110.8869999999999</v>
      </c>
      <c r="F1019" s="105">
        <f t="shared" si="1350"/>
        <v>45433</v>
      </c>
      <c r="G1019" s="159">
        <f t="shared" si="1351"/>
        <v>8.623656128761148E-3</v>
      </c>
      <c r="H1019" s="106">
        <f t="shared" si="1302"/>
        <v>4</v>
      </c>
      <c r="I1019" s="106">
        <f t="shared" si="1303"/>
        <v>31</v>
      </c>
      <c r="J1019" s="100">
        <f t="shared" si="1304"/>
        <v>1.0011085733435143</v>
      </c>
      <c r="K1019" s="3">
        <v>1</v>
      </c>
      <c r="L1019" s="100">
        <f t="shared" si="1352"/>
        <v>1.00110857</v>
      </c>
      <c r="M1019" s="100">
        <f t="shared" si="1353"/>
        <v>1185.1085442200001</v>
      </c>
      <c r="N1019" s="24">
        <f t="shared" si="1310"/>
        <v>0</v>
      </c>
      <c r="O1019" s="99">
        <f t="shared" si="1305"/>
        <v>0</v>
      </c>
      <c r="P1019" s="100">
        <f t="shared" si="1342"/>
        <v>0</v>
      </c>
      <c r="Q1019" s="99">
        <f t="shared" si="1306"/>
        <v>0.14710000000000001</v>
      </c>
      <c r="R1019" s="8">
        <f t="shared" si="1307"/>
        <v>1.001476756</v>
      </c>
      <c r="S1019" s="100">
        <f t="shared" si="1354"/>
        <v>1.75011615</v>
      </c>
      <c r="T1019" s="100">
        <f t="shared" si="1308"/>
        <v>0</v>
      </c>
      <c r="U1019" s="109" t="str">
        <f t="shared" ref="U1019" si="1368">U1018</f>
        <v>J=</v>
      </c>
      <c r="V1019" s="140">
        <f t="shared" si="1345"/>
        <v>45524</v>
      </c>
      <c r="W1019" s="4"/>
      <c r="X1019" s="4"/>
      <c r="Y1019" s="4"/>
      <c r="Z1019" s="16"/>
      <c r="AD1019" s="5"/>
    </row>
    <row r="1020" spans="1:135" x14ac:dyDescent="0.2">
      <c r="A1020" s="103">
        <f t="shared" si="1301"/>
        <v>45498</v>
      </c>
      <c r="B1020" s="100">
        <f t="shared" si="1348"/>
        <v>1187.62550188</v>
      </c>
      <c r="C1020" s="3">
        <f t="shared" si="1312"/>
        <v>1183.7962232500001</v>
      </c>
      <c r="D1020" s="104">
        <f t="shared" si="1349"/>
        <v>1101.3889999999999</v>
      </c>
      <c r="E1020" s="137">
        <f>IF(DAY(A1019)=$A$5,VLOOKUP(A1019,[1]A!$E$15:$G$200,3),E1019)</f>
        <v>1110.8869999999999</v>
      </c>
      <c r="F1020" s="105">
        <f t="shared" si="1350"/>
        <v>45433</v>
      </c>
      <c r="G1020" s="159">
        <f t="shared" si="1351"/>
        <v>8.623656128761148E-3</v>
      </c>
      <c r="H1020" s="106">
        <f t="shared" si="1302"/>
        <v>5</v>
      </c>
      <c r="I1020" s="106">
        <f t="shared" si="1303"/>
        <v>31</v>
      </c>
      <c r="J1020" s="100">
        <f t="shared" si="1304"/>
        <v>1.0013859086472729</v>
      </c>
      <c r="K1020" s="3">
        <v>1</v>
      </c>
      <c r="L1020" s="100">
        <f t="shared" si="1352"/>
        <v>1.0013859000000001</v>
      </c>
      <c r="M1020" s="100">
        <f t="shared" si="1353"/>
        <v>1185.4368464300001</v>
      </c>
      <c r="N1020" s="24">
        <f t="shared" si="1310"/>
        <v>0</v>
      </c>
      <c r="O1020" s="99">
        <f t="shared" si="1305"/>
        <v>0</v>
      </c>
      <c r="P1020" s="100">
        <f t="shared" si="1342"/>
        <v>0</v>
      </c>
      <c r="Q1020" s="99">
        <f t="shared" si="1306"/>
        <v>0.14710000000000001</v>
      </c>
      <c r="R1020" s="8">
        <f t="shared" si="1307"/>
        <v>1.0018462859999999</v>
      </c>
      <c r="S1020" s="100">
        <f t="shared" si="1354"/>
        <v>2.1886554500000002</v>
      </c>
      <c r="T1020" s="100">
        <f t="shared" si="1308"/>
        <v>0</v>
      </c>
      <c r="U1020" s="109" t="str">
        <f t="shared" ref="U1020" si="1369">U1019</f>
        <v>J=</v>
      </c>
      <c r="V1020" s="140">
        <f t="shared" si="1345"/>
        <v>45524</v>
      </c>
      <c r="W1020" s="4"/>
      <c r="X1020" s="4"/>
      <c r="Y1020" s="4"/>
      <c r="Z1020" s="16"/>
      <c r="AD1020" s="5"/>
    </row>
    <row r="1021" spans="1:135" x14ac:dyDescent="0.2">
      <c r="A1021" s="103">
        <f t="shared" si="1301"/>
        <v>45499</v>
      </c>
      <c r="B1021" s="100">
        <f t="shared" si="1348"/>
        <v>1188.39285406</v>
      </c>
      <c r="C1021" s="3">
        <f t="shared" si="1312"/>
        <v>1183.7962232500001</v>
      </c>
      <c r="D1021" s="104">
        <f t="shared" si="1349"/>
        <v>1101.3889999999999</v>
      </c>
      <c r="E1021" s="137">
        <f>IF(DAY(A1020)=$A$5,VLOOKUP(A1020,[1]A!$E$15:$G$200,3),E1020)</f>
        <v>1110.8869999999999</v>
      </c>
      <c r="F1021" s="105">
        <f t="shared" si="1350"/>
        <v>45433</v>
      </c>
      <c r="G1021" s="159">
        <f t="shared" si="1351"/>
        <v>8.623656128761148E-3</v>
      </c>
      <c r="H1021" s="106">
        <f t="shared" si="1302"/>
        <v>6</v>
      </c>
      <c r="I1021" s="106">
        <f t="shared" si="1303"/>
        <v>31</v>
      </c>
      <c r="J1021" s="100">
        <f t="shared" si="1304"/>
        <v>1.0016633207807311</v>
      </c>
      <c r="K1021" s="3">
        <v>1</v>
      </c>
      <c r="L1021" s="100">
        <f t="shared" si="1352"/>
        <v>1.00166332</v>
      </c>
      <c r="M1021" s="100">
        <f t="shared" si="1353"/>
        <v>1185.7652551799999</v>
      </c>
      <c r="N1021" s="24">
        <f t="shared" si="1310"/>
        <v>0</v>
      </c>
      <c r="O1021" s="99">
        <f t="shared" si="1305"/>
        <v>0</v>
      </c>
      <c r="P1021" s="100">
        <f t="shared" si="1342"/>
        <v>0</v>
      </c>
      <c r="Q1021" s="99">
        <f t="shared" si="1306"/>
        <v>0.14710000000000001</v>
      </c>
      <c r="R1021" s="8">
        <f t="shared" si="1307"/>
        <v>1.002215952</v>
      </c>
      <c r="S1021" s="100">
        <f t="shared" si="1354"/>
        <v>2.6275988799999999</v>
      </c>
      <c r="T1021" s="100">
        <f t="shared" si="1308"/>
        <v>0</v>
      </c>
      <c r="U1021" s="109" t="str">
        <f t="shared" ref="U1021" si="1370">U1020</f>
        <v>J=</v>
      </c>
      <c r="V1021" s="140">
        <f t="shared" si="1345"/>
        <v>45524</v>
      </c>
      <c r="W1021" s="4"/>
      <c r="X1021" s="4"/>
      <c r="Y1021" s="4"/>
      <c r="Z1021" s="16"/>
      <c r="AD1021" s="5"/>
    </row>
    <row r="1022" spans="1:135" x14ac:dyDescent="0.2">
      <c r="A1022" s="103">
        <f t="shared" si="1301"/>
        <v>45500</v>
      </c>
      <c r="B1022" s="100">
        <f t="shared" si="1348"/>
        <v>1189.16068157</v>
      </c>
      <c r="C1022" s="3">
        <f t="shared" si="1312"/>
        <v>1183.7962232500001</v>
      </c>
      <c r="D1022" s="104">
        <f t="shared" si="1349"/>
        <v>1101.3889999999999</v>
      </c>
      <c r="E1022" s="137">
        <f>IF(DAY(A1021)=$A$5,VLOOKUP(A1021,[1]A!$E$15:$G$200,3),E1021)</f>
        <v>1110.8869999999999</v>
      </c>
      <c r="F1022" s="105">
        <f t="shared" si="1350"/>
        <v>45433</v>
      </c>
      <c r="G1022" s="159">
        <f t="shared" si="1351"/>
        <v>8.623656128761148E-3</v>
      </c>
      <c r="H1022" s="106">
        <f t="shared" si="1302"/>
        <v>7</v>
      </c>
      <c r="I1022" s="106">
        <f t="shared" si="1303"/>
        <v>31</v>
      </c>
      <c r="J1022" s="100">
        <f t="shared" si="1304"/>
        <v>1.0019408097651723</v>
      </c>
      <c r="K1022" s="3">
        <v>1</v>
      </c>
      <c r="L1022" s="100">
        <f t="shared" si="1352"/>
        <v>1.0019408000000001</v>
      </c>
      <c r="M1022" s="100">
        <f t="shared" si="1353"/>
        <v>1186.0937349599999</v>
      </c>
      <c r="N1022" s="24">
        <f t="shared" si="1310"/>
        <v>0</v>
      </c>
      <c r="O1022" s="99">
        <f t="shared" si="1305"/>
        <v>0</v>
      </c>
      <c r="P1022" s="100">
        <f t="shared" si="1342"/>
        <v>0</v>
      </c>
      <c r="Q1022" s="99">
        <f t="shared" si="1306"/>
        <v>0.14710000000000001</v>
      </c>
      <c r="R1022" s="8">
        <f t="shared" si="1307"/>
        <v>1.0025857540000001</v>
      </c>
      <c r="S1022" s="100">
        <f t="shared" si="1354"/>
        <v>3.06694661</v>
      </c>
      <c r="T1022" s="100">
        <f t="shared" si="1308"/>
        <v>0</v>
      </c>
      <c r="U1022" s="109" t="str">
        <f t="shared" ref="U1022" si="1371">U1021</f>
        <v>J=</v>
      </c>
      <c r="V1022" s="140">
        <f t="shared" si="1345"/>
        <v>45524</v>
      </c>
      <c r="W1022" s="4"/>
      <c r="X1022" s="4"/>
      <c r="Y1022" s="4"/>
      <c r="Z1022" s="16"/>
      <c r="AD1022" s="5"/>
    </row>
    <row r="1023" spans="1:135" x14ac:dyDescent="0.2">
      <c r="A1023" s="103">
        <f t="shared" si="1301"/>
        <v>45501</v>
      </c>
      <c r="B1023" s="100">
        <f t="shared" si="1348"/>
        <v>1189.92902142</v>
      </c>
      <c r="C1023" s="3">
        <f t="shared" si="1312"/>
        <v>1183.7962232500001</v>
      </c>
      <c r="D1023" s="104">
        <f t="shared" si="1349"/>
        <v>1101.3889999999999</v>
      </c>
      <c r="E1023" s="137">
        <f>IF(DAY(A1022)=$A$5,VLOOKUP(A1022,[1]A!$E$15:$G$200,3),E1022)</f>
        <v>1110.8869999999999</v>
      </c>
      <c r="F1023" s="105">
        <f t="shared" si="1350"/>
        <v>45433</v>
      </c>
      <c r="G1023" s="159">
        <f t="shared" si="1351"/>
        <v>8.623656128761148E-3</v>
      </c>
      <c r="H1023" s="106">
        <f t="shared" si="1302"/>
        <v>8</v>
      </c>
      <c r="I1023" s="106">
        <f t="shared" si="1303"/>
        <v>31</v>
      </c>
      <c r="J1023" s="100">
        <f t="shared" si="1304"/>
        <v>1.0022183756218868</v>
      </c>
      <c r="K1023" s="3">
        <v>1</v>
      </c>
      <c r="L1023" s="100">
        <f t="shared" si="1352"/>
        <v>1.00221837</v>
      </c>
      <c r="M1023" s="100">
        <f t="shared" si="1353"/>
        <v>1186.4223212700001</v>
      </c>
      <c r="N1023" s="24">
        <f t="shared" si="1310"/>
        <v>0</v>
      </c>
      <c r="O1023" s="99">
        <f t="shared" si="1305"/>
        <v>0</v>
      </c>
      <c r="P1023" s="100">
        <f t="shared" si="1342"/>
        <v>0</v>
      </c>
      <c r="Q1023" s="99">
        <f t="shared" si="1306"/>
        <v>0.14710000000000001</v>
      </c>
      <c r="R1023" s="8">
        <f t="shared" si="1307"/>
        <v>1.0029556930000001</v>
      </c>
      <c r="S1023" s="100">
        <f t="shared" si="1354"/>
        <v>3.5067001499999999</v>
      </c>
      <c r="T1023" s="100">
        <f t="shared" si="1308"/>
        <v>0</v>
      </c>
      <c r="U1023" s="109" t="str">
        <f t="shared" ref="U1023" si="1372">U1022</f>
        <v>J=</v>
      </c>
      <c r="V1023" s="140">
        <f t="shared" si="1345"/>
        <v>45524</v>
      </c>
      <c r="W1023" s="4"/>
      <c r="X1023" s="4"/>
      <c r="Y1023" s="4"/>
      <c r="Z1023" s="16"/>
      <c r="AD1023" s="5"/>
    </row>
    <row r="1024" spans="1:135" x14ac:dyDescent="0.2">
      <c r="A1024" s="103">
        <f t="shared" si="1301"/>
        <v>45502</v>
      </c>
      <c r="B1024" s="100">
        <f t="shared" si="1348"/>
        <v>1190.69785011</v>
      </c>
      <c r="C1024" s="3">
        <f t="shared" si="1312"/>
        <v>1183.7962232500001</v>
      </c>
      <c r="D1024" s="104">
        <f t="shared" si="1349"/>
        <v>1101.3889999999999</v>
      </c>
      <c r="E1024" s="137">
        <f>IF(DAY(A1023)=$A$5,VLOOKUP(A1023,[1]A!$E$15:$G$200,3),E1023)</f>
        <v>1110.8869999999999</v>
      </c>
      <c r="F1024" s="105">
        <f t="shared" si="1350"/>
        <v>45433</v>
      </c>
      <c r="G1024" s="159">
        <f t="shared" si="1351"/>
        <v>8.623656128761148E-3</v>
      </c>
      <c r="H1024" s="106">
        <f t="shared" si="1302"/>
        <v>9</v>
      </c>
      <c r="I1024" s="106">
        <f t="shared" si="1303"/>
        <v>31</v>
      </c>
      <c r="J1024" s="100">
        <f t="shared" si="1304"/>
        <v>1.0024960183721703</v>
      </c>
      <c r="K1024" s="3">
        <v>1</v>
      </c>
      <c r="L1024" s="100">
        <f t="shared" si="1352"/>
        <v>1.00249601</v>
      </c>
      <c r="M1024" s="100">
        <f t="shared" si="1353"/>
        <v>1186.7509904599999</v>
      </c>
      <c r="N1024" s="24">
        <f t="shared" si="1310"/>
        <v>0</v>
      </c>
      <c r="O1024" s="99">
        <f t="shared" si="1305"/>
        <v>0</v>
      </c>
      <c r="P1024" s="100">
        <f t="shared" si="1342"/>
        <v>0</v>
      </c>
      <c r="Q1024" s="99">
        <f t="shared" si="1306"/>
        <v>0.14710000000000001</v>
      </c>
      <c r="R1024" s="8">
        <f t="shared" si="1307"/>
        <v>1.0033257689999999</v>
      </c>
      <c r="S1024" s="100">
        <f t="shared" si="1354"/>
        <v>3.9468596499999999</v>
      </c>
      <c r="T1024" s="100">
        <f t="shared" si="1308"/>
        <v>0</v>
      </c>
      <c r="U1024" s="109" t="str">
        <f t="shared" ref="U1024" si="1373">U1023</f>
        <v>J=</v>
      </c>
      <c r="V1024" s="140">
        <f t="shared" si="1345"/>
        <v>45524</v>
      </c>
      <c r="W1024" s="4"/>
      <c r="X1024" s="4"/>
      <c r="Y1024" s="4"/>
      <c r="Z1024" s="16"/>
      <c r="AD1024" s="5"/>
    </row>
    <row r="1025" spans="1:30" x14ac:dyDescent="0.2">
      <c r="A1025" s="103">
        <f t="shared" si="1301"/>
        <v>45503</v>
      </c>
      <c r="B1025" s="100">
        <f t="shared" si="1348"/>
        <v>1191.46717855</v>
      </c>
      <c r="C1025" s="3">
        <f t="shared" si="1312"/>
        <v>1183.7962232500001</v>
      </c>
      <c r="D1025" s="104">
        <f t="shared" si="1349"/>
        <v>1101.3889999999999</v>
      </c>
      <c r="E1025" s="137">
        <f>IF(DAY(A1024)=$A$5,VLOOKUP(A1024,[1]A!$E$15:$G$200,3),E1024)</f>
        <v>1110.8869999999999</v>
      </c>
      <c r="F1025" s="105">
        <f t="shared" si="1350"/>
        <v>45433</v>
      </c>
      <c r="G1025" s="159">
        <f t="shared" si="1351"/>
        <v>8.623656128761148E-3</v>
      </c>
      <c r="H1025" s="106">
        <f t="shared" si="1302"/>
        <v>10</v>
      </c>
      <c r="I1025" s="106">
        <f t="shared" si="1303"/>
        <v>31</v>
      </c>
      <c r="J1025" s="100">
        <f t="shared" si="1304"/>
        <v>1.0027737380373245</v>
      </c>
      <c r="K1025" s="3">
        <v>1</v>
      </c>
      <c r="L1025" s="100">
        <f t="shared" si="1352"/>
        <v>1.0027737299999999</v>
      </c>
      <c r="M1025" s="100">
        <f t="shared" si="1353"/>
        <v>1187.0797543399999</v>
      </c>
      <c r="N1025" s="24">
        <f t="shared" si="1310"/>
        <v>0</v>
      </c>
      <c r="O1025" s="99">
        <f t="shared" si="1305"/>
        <v>0</v>
      </c>
      <c r="P1025" s="100">
        <f t="shared" si="1342"/>
        <v>0</v>
      </c>
      <c r="Q1025" s="99">
        <f t="shared" si="1306"/>
        <v>0.14710000000000001</v>
      </c>
      <c r="R1025" s="8">
        <f t="shared" si="1307"/>
        <v>1.0036959809999999</v>
      </c>
      <c r="S1025" s="100">
        <f t="shared" si="1354"/>
        <v>4.3874242099999998</v>
      </c>
      <c r="T1025" s="100">
        <f t="shared" si="1308"/>
        <v>0</v>
      </c>
      <c r="U1025" s="109" t="str">
        <f t="shared" ref="U1025" si="1374">U1024</f>
        <v>J=</v>
      </c>
      <c r="V1025" s="140">
        <f t="shared" si="1345"/>
        <v>45524</v>
      </c>
      <c r="W1025" s="4"/>
      <c r="X1025" s="4"/>
      <c r="Y1025" s="4"/>
      <c r="Z1025" s="16"/>
      <c r="AD1025" s="5"/>
    </row>
    <row r="1026" spans="1:30" x14ac:dyDescent="0.2">
      <c r="A1026" s="103">
        <f t="shared" si="1301"/>
        <v>45504</v>
      </c>
      <c r="B1026" s="100">
        <f t="shared" si="1348"/>
        <v>1192.2370069999999</v>
      </c>
      <c r="C1026" s="3">
        <f t="shared" si="1312"/>
        <v>1183.7962232500001</v>
      </c>
      <c r="D1026" s="104">
        <f t="shared" si="1349"/>
        <v>1101.3889999999999</v>
      </c>
      <c r="E1026" s="137">
        <f>IF(DAY(A1025)=$A$5,VLOOKUP(A1025,[1]A!$E$15:$G$200,3),E1025)</f>
        <v>1110.8869999999999</v>
      </c>
      <c r="F1026" s="105">
        <f t="shared" si="1350"/>
        <v>45433</v>
      </c>
      <c r="G1026" s="159">
        <f t="shared" si="1351"/>
        <v>8.623656128761148E-3</v>
      </c>
      <c r="H1026" s="106">
        <f t="shared" si="1302"/>
        <v>11</v>
      </c>
      <c r="I1026" s="106">
        <f t="shared" si="1303"/>
        <v>31</v>
      </c>
      <c r="J1026" s="100">
        <f t="shared" si="1304"/>
        <v>1.0030515346386573</v>
      </c>
      <c r="K1026" s="3">
        <v>1</v>
      </c>
      <c r="L1026" s="100">
        <f t="shared" si="1352"/>
        <v>1.00305153</v>
      </c>
      <c r="M1026" s="100">
        <f t="shared" si="1353"/>
        <v>1187.4086129299999</v>
      </c>
      <c r="N1026" s="24">
        <f t="shared" si="1310"/>
        <v>0</v>
      </c>
      <c r="O1026" s="99">
        <f t="shared" si="1305"/>
        <v>0</v>
      </c>
      <c r="P1026" s="100">
        <f t="shared" si="1342"/>
        <v>0</v>
      </c>
      <c r="Q1026" s="99">
        <f t="shared" si="1306"/>
        <v>0.14710000000000001</v>
      </c>
      <c r="R1026" s="8">
        <f t="shared" si="1307"/>
        <v>1.004066329</v>
      </c>
      <c r="S1026" s="100">
        <f t="shared" si="1354"/>
        <v>4.8283940699999999</v>
      </c>
      <c r="T1026" s="100">
        <f t="shared" si="1308"/>
        <v>0</v>
      </c>
      <c r="U1026" s="109" t="str">
        <f t="shared" ref="U1026" si="1375">U1025</f>
        <v>J=</v>
      </c>
      <c r="V1026" s="140">
        <f t="shared" si="1345"/>
        <v>45524</v>
      </c>
      <c r="W1026" s="4"/>
      <c r="X1026" s="4"/>
      <c r="Y1026" s="4"/>
      <c r="Z1026" s="16"/>
      <c r="AD1026" s="5"/>
    </row>
    <row r="1027" spans="1:30" x14ac:dyDescent="0.2">
      <c r="A1027" s="103">
        <f t="shared" si="1301"/>
        <v>45505</v>
      </c>
      <c r="B1027" s="100">
        <f t="shared" si="1348"/>
        <v>1193.0073249899999</v>
      </c>
      <c r="C1027" s="3">
        <f t="shared" si="1312"/>
        <v>1183.7962232500001</v>
      </c>
      <c r="D1027" s="104">
        <f t="shared" si="1349"/>
        <v>1101.3889999999999</v>
      </c>
      <c r="E1027" s="137">
        <f>IF(DAY(A1026)=$A$5,VLOOKUP(A1026,[1]A!$E$15:$G$200,3),E1026)</f>
        <v>1110.8869999999999</v>
      </c>
      <c r="F1027" s="105">
        <f t="shared" si="1350"/>
        <v>45433</v>
      </c>
      <c r="G1027" s="159">
        <f t="shared" si="1351"/>
        <v>8.623656128761148E-3</v>
      </c>
      <c r="H1027" s="106">
        <f t="shared" si="1302"/>
        <v>12</v>
      </c>
      <c r="I1027" s="106">
        <f t="shared" si="1303"/>
        <v>31</v>
      </c>
      <c r="J1027" s="100">
        <f t="shared" si="1304"/>
        <v>1.0033294081974815</v>
      </c>
      <c r="K1027" s="3">
        <v>1</v>
      </c>
      <c r="L1027" s="100">
        <f t="shared" si="1352"/>
        <v>1.0033293999999999</v>
      </c>
      <c r="M1027" s="100">
        <f t="shared" si="1353"/>
        <v>1187.73755439</v>
      </c>
      <c r="N1027" s="24">
        <f t="shared" si="1310"/>
        <v>0</v>
      </c>
      <c r="O1027" s="99">
        <f t="shared" si="1305"/>
        <v>0</v>
      </c>
      <c r="P1027" s="100">
        <f t="shared" si="1342"/>
        <v>0</v>
      </c>
      <c r="Q1027" s="99">
        <f t="shared" si="1306"/>
        <v>0.14710000000000001</v>
      </c>
      <c r="R1027" s="8">
        <f t="shared" si="1307"/>
        <v>1.004436814</v>
      </c>
      <c r="S1027" s="100">
        <f t="shared" si="1354"/>
        <v>5.2697706000000002</v>
      </c>
      <c r="T1027" s="100">
        <f t="shared" si="1308"/>
        <v>0</v>
      </c>
      <c r="U1027" s="109" t="str">
        <f t="shared" ref="U1027" si="1376">U1026</f>
        <v>J=</v>
      </c>
      <c r="V1027" s="140">
        <f t="shared" si="1345"/>
        <v>45524</v>
      </c>
      <c r="W1027" s="4"/>
      <c r="X1027" s="4"/>
      <c r="Y1027" s="4"/>
      <c r="Z1027" s="16"/>
      <c r="AD1027" s="5"/>
    </row>
    <row r="1028" spans="1:30" x14ac:dyDescent="0.2">
      <c r="A1028" s="103">
        <f t="shared" si="1301"/>
        <v>45506</v>
      </c>
      <c r="B1028" s="100">
        <f t="shared" si="1348"/>
        <v>1193.7781446399999</v>
      </c>
      <c r="C1028" s="3">
        <f t="shared" si="1312"/>
        <v>1183.7962232500001</v>
      </c>
      <c r="D1028" s="104">
        <f t="shared" si="1349"/>
        <v>1101.3889999999999</v>
      </c>
      <c r="E1028" s="137">
        <f>IF(DAY(A1027)=$A$5,VLOOKUP(A1027,[1]A!$E$15:$G$200,3),E1027)</f>
        <v>1110.8869999999999</v>
      </c>
      <c r="F1028" s="105">
        <f t="shared" si="1350"/>
        <v>45433</v>
      </c>
      <c r="G1028" s="159">
        <f t="shared" si="1351"/>
        <v>8.623656128761148E-3</v>
      </c>
      <c r="H1028" s="106">
        <f t="shared" si="1302"/>
        <v>13</v>
      </c>
      <c r="I1028" s="106">
        <f t="shared" si="1303"/>
        <v>31</v>
      </c>
      <c r="J1028" s="100">
        <f t="shared" si="1304"/>
        <v>1.0036073587351171</v>
      </c>
      <c r="K1028" s="3">
        <v>1</v>
      </c>
      <c r="L1028" s="100">
        <f t="shared" si="1352"/>
        <v>1.00360735</v>
      </c>
      <c r="M1028" s="100">
        <f t="shared" si="1353"/>
        <v>1188.06659055</v>
      </c>
      <c r="N1028" s="24">
        <f t="shared" si="1310"/>
        <v>0</v>
      </c>
      <c r="O1028" s="99">
        <f t="shared" si="1305"/>
        <v>0</v>
      </c>
      <c r="P1028" s="100">
        <f t="shared" si="1342"/>
        <v>0</v>
      </c>
      <c r="Q1028" s="99">
        <f t="shared" si="1306"/>
        <v>0.14710000000000001</v>
      </c>
      <c r="R1028" s="8">
        <f t="shared" si="1307"/>
        <v>1.0048074360000001</v>
      </c>
      <c r="S1028" s="100">
        <f t="shared" si="1354"/>
        <v>5.7115540899999999</v>
      </c>
      <c r="T1028" s="100">
        <f t="shared" si="1308"/>
        <v>0</v>
      </c>
      <c r="U1028" s="109" t="str">
        <f t="shared" ref="U1028" si="1377">U1027</f>
        <v>J=</v>
      </c>
      <c r="V1028" s="140">
        <f t="shared" si="1345"/>
        <v>45524</v>
      </c>
      <c r="W1028" s="4"/>
      <c r="X1028" s="4"/>
      <c r="Y1028" s="4"/>
      <c r="Z1028" s="16"/>
      <c r="AD1028" s="5"/>
    </row>
    <row r="1029" spans="1:30" x14ac:dyDescent="0.2">
      <c r="A1029" s="103">
        <f t="shared" si="1301"/>
        <v>45507</v>
      </c>
      <c r="B1029" s="100">
        <f t="shared" si="1348"/>
        <v>1194.54946619</v>
      </c>
      <c r="C1029" s="3">
        <f t="shared" si="1312"/>
        <v>1183.7962232500001</v>
      </c>
      <c r="D1029" s="104">
        <f t="shared" si="1349"/>
        <v>1101.3889999999999</v>
      </c>
      <c r="E1029" s="137">
        <f>IF(DAY(A1028)=$A$5,VLOOKUP(A1028,[1]A!$E$15:$G$200,3),E1028)</f>
        <v>1110.8869999999999</v>
      </c>
      <c r="F1029" s="105">
        <f t="shared" si="1350"/>
        <v>45433</v>
      </c>
      <c r="G1029" s="159">
        <f t="shared" si="1351"/>
        <v>8.623656128761148E-3</v>
      </c>
      <c r="H1029" s="106">
        <f t="shared" si="1302"/>
        <v>14</v>
      </c>
      <c r="I1029" s="106">
        <f t="shared" si="1303"/>
        <v>31</v>
      </c>
      <c r="J1029" s="100">
        <f t="shared" si="1304"/>
        <v>1.0038853862728891</v>
      </c>
      <c r="K1029" s="3">
        <v>1</v>
      </c>
      <c r="L1029" s="100">
        <f t="shared" si="1352"/>
        <v>1.00388538</v>
      </c>
      <c r="M1029" s="100">
        <f t="shared" si="1353"/>
        <v>1188.3957214100001</v>
      </c>
      <c r="N1029" s="24">
        <f t="shared" si="1310"/>
        <v>0</v>
      </c>
      <c r="O1029" s="99">
        <f t="shared" si="1305"/>
        <v>0</v>
      </c>
      <c r="P1029" s="100">
        <f t="shared" si="1342"/>
        <v>0</v>
      </c>
      <c r="Q1029" s="99">
        <f t="shared" si="1306"/>
        <v>0.14710000000000001</v>
      </c>
      <c r="R1029" s="8">
        <f t="shared" si="1307"/>
        <v>1.0051781950000001</v>
      </c>
      <c r="S1029" s="100">
        <f t="shared" si="1354"/>
        <v>6.1537447800000002</v>
      </c>
      <c r="T1029" s="100">
        <f t="shared" si="1308"/>
        <v>0</v>
      </c>
      <c r="U1029" s="109" t="str">
        <f t="shared" ref="U1029" si="1378">U1028</f>
        <v>J=</v>
      </c>
      <c r="V1029" s="140">
        <f t="shared" si="1345"/>
        <v>45524</v>
      </c>
      <c r="W1029" s="4"/>
      <c r="X1029" s="4"/>
      <c r="Y1029" s="4"/>
      <c r="Z1029" s="16"/>
      <c r="AD1029" s="5"/>
    </row>
    <row r="1030" spans="1:30" x14ac:dyDescent="0.2">
      <c r="A1030" s="103">
        <f t="shared" si="1301"/>
        <v>45508</v>
      </c>
      <c r="B1030" s="100">
        <f t="shared" si="1348"/>
        <v>1195.3212886899998</v>
      </c>
      <c r="C1030" s="3">
        <f t="shared" si="1312"/>
        <v>1183.7962232500001</v>
      </c>
      <c r="D1030" s="104">
        <f t="shared" si="1349"/>
        <v>1101.3889999999999</v>
      </c>
      <c r="E1030" s="137">
        <f>IF(DAY(A1029)=$A$5,VLOOKUP(A1029,[1]A!$E$15:$G$200,3),E1029)</f>
        <v>1110.8869999999999</v>
      </c>
      <c r="F1030" s="105">
        <f t="shared" si="1350"/>
        <v>45433</v>
      </c>
      <c r="G1030" s="159">
        <f t="shared" si="1351"/>
        <v>8.623656128761148E-3</v>
      </c>
      <c r="H1030" s="106">
        <f t="shared" si="1302"/>
        <v>15</v>
      </c>
      <c r="I1030" s="106">
        <f t="shared" si="1303"/>
        <v>31</v>
      </c>
      <c r="J1030" s="100">
        <f t="shared" si="1304"/>
        <v>1.0041634908321289</v>
      </c>
      <c r="K1030" s="3">
        <v>1</v>
      </c>
      <c r="L1030" s="100">
        <f t="shared" si="1352"/>
        <v>1.00416349</v>
      </c>
      <c r="M1030" s="100">
        <f t="shared" si="1353"/>
        <v>1188.7249469799999</v>
      </c>
      <c r="N1030" s="24">
        <f t="shared" si="1310"/>
        <v>0</v>
      </c>
      <c r="O1030" s="99">
        <f t="shared" si="1305"/>
        <v>0</v>
      </c>
      <c r="P1030" s="100">
        <f t="shared" si="1342"/>
        <v>0</v>
      </c>
      <c r="Q1030" s="99">
        <f t="shared" si="1306"/>
        <v>0.14710000000000001</v>
      </c>
      <c r="R1030" s="8">
        <f t="shared" si="1307"/>
        <v>1.0055490899999999</v>
      </c>
      <c r="S1030" s="100">
        <f t="shared" si="1354"/>
        <v>6.5963417099999999</v>
      </c>
      <c r="T1030" s="100">
        <f t="shared" si="1308"/>
        <v>0</v>
      </c>
      <c r="U1030" s="109" t="str">
        <f t="shared" ref="U1030" si="1379">U1029</f>
        <v>J=</v>
      </c>
      <c r="V1030" s="140">
        <f t="shared" si="1345"/>
        <v>45524</v>
      </c>
      <c r="W1030" s="4"/>
      <c r="X1030" s="4"/>
      <c r="Y1030" s="4"/>
      <c r="Z1030" s="16"/>
      <c r="AD1030" s="5"/>
    </row>
    <row r="1031" spans="1:30" x14ac:dyDescent="0.2">
      <c r="A1031" s="103">
        <f t="shared" si="1301"/>
        <v>45509</v>
      </c>
      <c r="B1031" s="100">
        <f t="shared" si="1348"/>
        <v>1196.0936028599999</v>
      </c>
      <c r="C1031" s="3">
        <f t="shared" si="1312"/>
        <v>1183.7962232500001</v>
      </c>
      <c r="D1031" s="104">
        <f t="shared" si="1349"/>
        <v>1101.3889999999999</v>
      </c>
      <c r="E1031" s="137">
        <f>IF(DAY(A1030)=$A$5,VLOOKUP(A1030,[1]A!$E$15:$G$200,3),E1030)</f>
        <v>1110.8869999999999</v>
      </c>
      <c r="F1031" s="105">
        <f t="shared" si="1350"/>
        <v>45433</v>
      </c>
      <c r="G1031" s="159">
        <f t="shared" si="1351"/>
        <v>8.623656128761148E-3</v>
      </c>
      <c r="H1031" s="106">
        <f t="shared" si="1302"/>
        <v>16</v>
      </c>
      <c r="I1031" s="106">
        <f t="shared" si="1303"/>
        <v>31</v>
      </c>
      <c r="J1031" s="100">
        <f t="shared" si="1304"/>
        <v>1.0044416724341734</v>
      </c>
      <c r="K1031" s="3">
        <v>1</v>
      </c>
      <c r="L1031" s="100">
        <f t="shared" si="1352"/>
        <v>1.0044416700000001</v>
      </c>
      <c r="M1031" s="100">
        <f t="shared" si="1353"/>
        <v>1189.0542554199999</v>
      </c>
      <c r="N1031" s="24">
        <f t="shared" si="1310"/>
        <v>0</v>
      </c>
      <c r="O1031" s="99">
        <f t="shared" si="1305"/>
        <v>0</v>
      </c>
      <c r="P1031" s="100">
        <f t="shared" si="1342"/>
        <v>0</v>
      </c>
      <c r="Q1031" s="99">
        <f t="shared" si="1306"/>
        <v>0.14710000000000001</v>
      </c>
      <c r="R1031" s="8">
        <f t="shared" si="1307"/>
        <v>1.0059201230000001</v>
      </c>
      <c r="S1031" s="100">
        <f t="shared" si="1354"/>
        <v>7.0393474400000002</v>
      </c>
      <c r="T1031" s="100">
        <f t="shared" si="1308"/>
        <v>0</v>
      </c>
      <c r="U1031" s="109" t="str">
        <f t="shared" ref="U1031" si="1380">U1030</f>
        <v>J=</v>
      </c>
      <c r="V1031" s="140">
        <f t="shared" si="1345"/>
        <v>45524</v>
      </c>
      <c r="W1031" s="4"/>
      <c r="X1031" s="4"/>
      <c r="Y1031" s="4"/>
      <c r="Z1031" s="16"/>
      <c r="AD1031" s="5"/>
    </row>
    <row r="1032" spans="1:30" x14ac:dyDescent="0.2">
      <c r="A1032" s="103">
        <f t="shared" si="1301"/>
        <v>45510</v>
      </c>
      <c r="B1032" s="100">
        <f t="shared" si="1348"/>
        <v>1196.86641844</v>
      </c>
      <c r="C1032" s="3">
        <f t="shared" si="1312"/>
        <v>1183.7962232500001</v>
      </c>
      <c r="D1032" s="104">
        <f t="shared" si="1349"/>
        <v>1101.3889999999999</v>
      </c>
      <c r="E1032" s="137">
        <f>IF(DAY(A1031)=$A$5,VLOOKUP(A1031,[1]A!$E$15:$G$200,3),E1031)</f>
        <v>1110.8869999999999</v>
      </c>
      <c r="F1032" s="105">
        <f t="shared" si="1350"/>
        <v>45433</v>
      </c>
      <c r="G1032" s="159">
        <f t="shared" si="1351"/>
        <v>8.623656128761148E-3</v>
      </c>
      <c r="H1032" s="106">
        <f t="shared" si="1302"/>
        <v>17</v>
      </c>
      <c r="I1032" s="106">
        <f t="shared" si="1303"/>
        <v>31</v>
      </c>
      <c r="J1032" s="100">
        <f t="shared" si="1304"/>
        <v>1.0047199311003656</v>
      </c>
      <c r="K1032" s="3">
        <v>1</v>
      </c>
      <c r="L1032" s="100">
        <f t="shared" si="1352"/>
        <v>1.00471993</v>
      </c>
      <c r="M1032" s="100">
        <f t="shared" si="1353"/>
        <v>1189.3836585500001</v>
      </c>
      <c r="N1032" s="24">
        <f t="shared" si="1310"/>
        <v>0</v>
      </c>
      <c r="O1032" s="99">
        <f t="shared" si="1305"/>
        <v>0</v>
      </c>
      <c r="P1032" s="100">
        <f t="shared" si="1342"/>
        <v>0</v>
      </c>
      <c r="Q1032" s="99">
        <f t="shared" si="1306"/>
        <v>0.14710000000000001</v>
      </c>
      <c r="R1032" s="8">
        <f t="shared" si="1307"/>
        <v>1.006291292</v>
      </c>
      <c r="S1032" s="100">
        <f t="shared" si="1354"/>
        <v>7.4827598899999996</v>
      </c>
      <c r="T1032" s="100">
        <f t="shared" si="1308"/>
        <v>0</v>
      </c>
      <c r="U1032" s="109" t="str">
        <f t="shared" ref="U1032" si="1381">U1031</f>
        <v>J=</v>
      </c>
      <c r="V1032" s="140">
        <f t="shared" si="1345"/>
        <v>45524</v>
      </c>
      <c r="W1032" s="4"/>
      <c r="X1032" s="4"/>
      <c r="Y1032" s="4"/>
      <c r="Z1032" s="16"/>
      <c r="AD1032" s="5"/>
    </row>
    <row r="1033" spans="1:30" x14ac:dyDescent="0.2">
      <c r="A1033" s="103">
        <f t="shared" si="1301"/>
        <v>45511</v>
      </c>
      <c r="B1033" s="100">
        <f t="shared" si="1348"/>
        <v>1197.6397249700001</v>
      </c>
      <c r="C1033" s="3">
        <f t="shared" si="1312"/>
        <v>1183.7962232500001</v>
      </c>
      <c r="D1033" s="104">
        <f t="shared" si="1349"/>
        <v>1101.3889999999999</v>
      </c>
      <c r="E1033" s="137">
        <f>IF(DAY(A1032)=$A$5,VLOOKUP(A1032,[1]A!$E$15:$G$200,3),E1032)</f>
        <v>1110.8869999999999</v>
      </c>
      <c r="F1033" s="105">
        <f t="shared" si="1350"/>
        <v>45433</v>
      </c>
      <c r="G1033" s="159">
        <f t="shared" si="1351"/>
        <v>8.623656128761148E-3</v>
      </c>
      <c r="H1033" s="106">
        <f t="shared" si="1302"/>
        <v>18</v>
      </c>
      <c r="I1033" s="106">
        <f t="shared" si="1303"/>
        <v>31</v>
      </c>
      <c r="J1033" s="100">
        <f t="shared" si="1304"/>
        <v>1.004998266852055</v>
      </c>
      <c r="K1033" s="3">
        <v>1</v>
      </c>
      <c r="L1033" s="100">
        <f t="shared" si="1352"/>
        <v>1.00499826</v>
      </c>
      <c r="M1033" s="100">
        <f t="shared" si="1353"/>
        <v>1189.71314456</v>
      </c>
      <c r="N1033" s="24">
        <f t="shared" si="1310"/>
        <v>0</v>
      </c>
      <c r="O1033" s="99">
        <f t="shared" si="1305"/>
        <v>0</v>
      </c>
      <c r="P1033" s="100">
        <f t="shared" si="1342"/>
        <v>0</v>
      </c>
      <c r="Q1033" s="99">
        <f t="shared" si="1306"/>
        <v>0.14710000000000001</v>
      </c>
      <c r="R1033" s="8">
        <f t="shared" si="1307"/>
        <v>1.0066625979999999</v>
      </c>
      <c r="S1033" s="100">
        <f t="shared" si="1354"/>
        <v>7.9265804099999997</v>
      </c>
      <c r="T1033" s="100">
        <f t="shared" si="1308"/>
        <v>0</v>
      </c>
      <c r="U1033" s="109" t="str">
        <f t="shared" ref="U1033" si="1382">U1032</f>
        <v>J=</v>
      </c>
      <c r="V1033" s="140">
        <f t="shared" si="1345"/>
        <v>45524</v>
      </c>
      <c r="W1033" s="4"/>
      <c r="X1033" s="4"/>
      <c r="Y1033" s="4"/>
      <c r="Z1033" s="16"/>
      <c r="AD1033" s="5"/>
    </row>
    <row r="1034" spans="1:30" x14ac:dyDescent="0.2">
      <c r="A1034" s="103">
        <f t="shared" si="1301"/>
        <v>45512</v>
      </c>
      <c r="B1034" s="100">
        <f t="shared" si="1348"/>
        <v>1198.41353458</v>
      </c>
      <c r="C1034" s="3">
        <f t="shared" si="1312"/>
        <v>1183.7962232500001</v>
      </c>
      <c r="D1034" s="104">
        <f t="shared" si="1349"/>
        <v>1101.3889999999999</v>
      </c>
      <c r="E1034" s="137">
        <f>IF(DAY(A1033)=$A$5,VLOOKUP(A1033,[1]A!$E$15:$G$200,3),E1033)</f>
        <v>1110.8869999999999</v>
      </c>
      <c r="F1034" s="105">
        <f t="shared" si="1350"/>
        <v>45433</v>
      </c>
      <c r="G1034" s="159">
        <f t="shared" si="1351"/>
        <v>8.623656128761148E-3</v>
      </c>
      <c r="H1034" s="106">
        <f t="shared" si="1302"/>
        <v>19</v>
      </c>
      <c r="I1034" s="106">
        <f t="shared" si="1303"/>
        <v>31</v>
      </c>
      <c r="J1034" s="100">
        <f t="shared" si="1304"/>
        <v>1.0052766797105956</v>
      </c>
      <c r="K1034" s="3">
        <v>1</v>
      </c>
      <c r="L1034" s="100">
        <f t="shared" si="1352"/>
        <v>1.00527667</v>
      </c>
      <c r="M1034" s="100">
        <f t="shared" si="1353"/>
        <v>1190.04272526</v>
      </c>
      <c r="N1034" s="24">
        <f t="shared" si="1310"/>
        <v>0</v>
      </c>
      <c r="O1034" s="99">
        <f t="shared" si="1305"/>
        <v>0</v>
      </c>
      <c r="P1034" s="100">
        <f t="shared" si="1342"/>
        <v>0</v>
      </c>
      <c r="Q1034" s="99">
        <f t="shared" si="1306"/>
        <v>0.14710000000000001</v>
      </c>
      <c r="R1034" s="8">
        <f t="shared" si="1307"/>
        <v>1.007034041</v>
      </c>
      <c r="S1034" s="100">
        <f t="shared" si="1354"/>
        <v>8.3708093199999993</v>
      </c>
      <c r="T1034" s="100">
        <f t="shared" si="1308"/>
        <v>0</v>
      </c>
      <c r="U1034" s="109" t="str">
        <f t="shared" ref="U1034" si="1383">U1033</f>
        <v>J=</v>
      </c>
      <c r="V1034" s="140">
        <f t="shared" si="1345"/>
        <v>45524</v>
      </c>
      <c r="W1034" s="4"/>
      <c r="X1034" s="4"/>
      <c r="Y1034" s="4"/>
      <c r="Z1034" s="16"/>
      <c r="AD1034" s="5"/>
    </row>
    <row r="1035" spans="1:30" x14ac:dyDescent="0.2">
      <c r="A1035" s="103">
        <f t="shared" ref="A1035:A1098" si="1384">(A1034+1)</f>
        <v>45513</v>
      </c>
      <c r="B1035" s="100">
        <f t="shared" si="1348"/>
        <v>1199.18784751</v>
      </c>
      <c r="C1035" s="3">
        <f t="shared" si="1312"/>
        <v>1183.7962232500001</v>
      </c>
      <c r="D1035" s="104">
        <f t="shared" si="1349"/>
        <v>1101.3889999999999</v>
      </c>
      <c r="E1035" s="137">
        <f>IF(DAY(A1034)=$A$5,VLOOKUP(A1034,[1]A!$E$15:$G$200,3),E1034)</f>
        <v>1110.8869999999999</v>
      </c>
      <c r="F1035" s="105">
        <f t="shared" si="1350"/>
        <v>45433</v>
      </c>
      <c r="G1035" s="159">
        <f t="shared" si="1351"/>
        <v>8.623656128761148E-3</v>
      </c>
      <c r="H1035" s="106">
        <f t="shared" ref="H1035:H1098" si="1385">IF(A1035&gt;A$7,IF(DAY(A1035)=A$5+1,1,H1034+1),0)</f>
        <v>20</v>
      </c>
      <c r="I1035" s="106">
        <f t="shared" ref="I1035:I1098" si="1386">IF(DAY(A1035)=A$5+1,DAY(EOMONTH(A1035,0)),I1034)</f>
        <v>31</v>
      </c>
      <c r="J1035" s="100">
        <f t="shared" ref="J1035:J1098" si="1387">IF(E1035&gt;D1035,((E1035/D1035)^(H1035/I1035)),1)</f>
        <v>1.0055551696973488</v>
      </c>
      <c r="K1035" s="3">
        <v>1</v>
      </c>
      <c r="L1035" s="100">
        <f t="shared" si="1352"/>
        <v>1.0055551599999999</v>
      </c>
      <c r="M1035" s="100">
        <f t="shared" si="1353"/>
        <v>1190.3724006699999</v>
      </c>
      <c r="N1035" s="24">
        <f t="shared" si="1310"/>
        <v>0</v>
      </c>
      <c r="O1035" s="99">
        <f t="shared" ref="O1035:O1098" si="1388">IF(N1035&gt;0,VLOOKUP(N1035,$X$10:$AD$62,7),0)</f>
        <v>0</v>
      </c>
      <c r="P1035" s="100">
        <f t="shared" si="1342"/>
        <v>0</v>
      </c>
      <c r="Q1035" s="99">
        <f t="shared" ref="Q1035:Q1098" si="1389">(Q1034)</f>
        <v>0.14710000000000001</v>
      </c>
      <c r="R1035" s="8">
        <f t="shared" ref="R1035:R1098" si="1390">ROUND((1+Q1035)^(30/360)^(H1035/I1035),9)</f>
        <v>1.007405621</v>
      </c>
      <c r="S1035" s="100">
        <f t="shared" si="1354"/>
        <v>8.8154468399999999</v>
      </c>
      <c r="T1035" s="100">
        <f t="shared" ref="T1035:T1098" si="1391">IF(N1035&gt;0,P1035+S1035,0)</f>
        <v>0</v>
      </c>
      <c r="U1035" s="109" t="str">
        <f t="shared" ref="U1035" si="1392">U1034</f>
        <v>J=</v>
      </c>
      <c r="V1035" s="140">
        <f t="shared" si="1345"/>
        <v>45524</v>
      </c>
      <c r="W1035" s="4"/>
      <c r="X1035" s="4"/>
      <c r="Y1035" s="4"/>
      <c r="Z1035" s="16"/>
      <c r="AD1035" s="5"/>
    </row>
    <row r="1036" spans="1:30" x14ac:dyDescent="0.2">
      <c r="A1036" s="103">
        <f t="shared" si="1384"/>
        <v>45514</v>
      </c>
      <c r="B1036" s="100">
        <f t="shared" si="1348"/>
        <v>1199.9626652200002</v>
      </c>
      <c r="C1036" s="3">
        <f t="shared" si="1312"/>
        <v>1183.7962232500001</v>
      </c>
      <c r="D1036" s="104">
        <f t="shared" si="1349"/>
        <v>1101.3889999999999</v>
      </c>
      <c r="E1036" s="137">
        <f>IF(DAY(A1035)=$A$5,VLOOKUP(A1035,[1]A!$E$15:$G$200,3),E1035)</f>
        <v>1110.8869999999999</v>
      </c>
      <c r="F1036" s="105">
        <f t="shared" si="1350"/>
        <v>45433</v>
      </c>
      <c r="G1036" s="159">
        <f t="shared" si="1351"/>
        <v>8.623656128761148E-3</v>
      </c>
      <c r="H1036" s="106">
        <f t="shared" si="1385"/>
        <v>21</v>
      </c>
      <c r="I1036" s="106">
        <f t="shared" si="1386"/>
        <v>31</v>
      </c>
      <c r="J1036" s="100">
        <f t="shared" si="1387"/>
        <v>1.0058337368336812</v>
      </c>
      <c r="K1036" s="3">
        <v>1</v>
      </c>
      <c r="L1036" s="100">
        <f t="shared" si="1352"/>
        <v>1.00583373</v>
      </c>
      <c r="M1036" s="100">
        <f t="shared" si="1353"/>
        <v>1190.7021707900001</v>
      </c>
      <c r="N1036" s="24">
        <f t="shared" ref="N1036:N1099" si="1393">IF(DAY(A1036)=A$5,VLOOKUP(A1036,$Y$10:$AG$62,8),0)</f>
        <v>0</v>
      </c>
      <c r="O1036" s="99">
        <f t="shared" si="1388"/>
        <v>0</v>
      </c>
      <c r="P1036" s="100">
        <f t="shared" si="1342"/>
        <v>0</v>
      </c>
      <c r="Q1036" s="99">
        <f t="shared" si="1389"/>
        <v>0.14710000000000001</v>
      </c>
      <c r="R1036" s="8">
        <f t="shared" si="1390"/>
        <v>1.007777339</v>
      </c>
      <c r="S1036" s="100">
        <f t="shared" si="1354"/>
        <v>9.2604944299999996</v>
      </c>
      <c r="T1036" s="100">
        <f t="shared" si="1391"/>
        <v>0</v>
      </c>
      <c r="U1036" s="109" t="str">
        <f t="shared" ref="U1036" si="1394">U1035</f>
        <v>J=</v>
      </c>
      <c r="V1036" s="140">
        <f t="shared" si="1345"/>
        <v>45524</v>
      </c>
      <c r="W1036" s="4"/>
      <c r="X1036" s="4"/>
      <c r="Y1036" s="4"/>
      <c r="Z1036" s="16"/>
      <c r="AD1036" s="5"/>
    </row>
    <row r="1037" spans="1:30" x14ac:dyDescent="0.2">
      <c r="A1037" s="103">
        <f t="shared" si="1384"/>
        <v>45515</v>
      </c>
      <c r="B1037" s="100">
        <f t="shared" si="1348"/>
        <v>1200.7379855199999</v>
      </c>
      <c r="C1037" s="3">
        <f t="shared" ref="C1037:C1100" si="1395">IF(N1036&gt;0,(M1036-P1036),C1036)</f>
        <v>1183.7962232500001</v>
      </c>
      <c r="D1037" s="104">
        <f t="shared" si="1349"/>
        <v>1101.3889999999999</v>
      </c>
      <c r="E1037" s="137">
        <f>IF(DAY(A1036)=$A$5,VLOOKUP(A1036,[1]A!$E$15:$G$200,3),E1036)</f>
        <v>1110.8869999999999</v>
      </c>
      <c r="F1037" s="105">
        <f t="shared" si="1350"/>
        <v>45433</v>
      </c>
      <c r="G1037" s="159">
        <f t="shared" si="1351"/>
        <v>8.623656128761148E-3</v>
      </c>
      <c r="H1037" s="106">
        <f t="shared" si="1385"/>
        <v>22</v>
      </c>
      <c r="I1037" s="106">
        <f t="shared" si="1386"/>
        <v>31</v>
      </c>
      <c r="J1037" s="100">
        <f t="shared" si="1387"/>
        <v>1.0061123811409654</v>
      </c>
      <c r="K1037" s="3">
        <v>1</v>
      </c>
      <c r="L1037" s="100">
        <f t="shared" si="1352"/>
        <v>1.00611238</v>
      </c>
      <c r="M1037" s="100">
        <f t="shared" si="1353"/>
        <v>1191.0320356</v>
      </c>
      <c r="N1037" s="24">
        <f t="shared" si="1393"/>
        <v>0</v>
      </c>
      <c r="O1037" s="99">
        <f t="shared" si="1388"/>
        <v>0</v>
      </c>
      <c r="P1037" s="100">
        <f t="shared" si="1342"/>
        <v>0</v>
      </c>
      <c r="Q1037" s="99">
        <f t="shared" si="1389"/>
        <v>0.14710000000000001</v>
      </c>
      <c r="R1037" s="8">
        <f t="shared" si="1390"/>
        <v>1.0081491929999999</v>
      </c>
      <c r="S1037" s="100">
        <f t="shared" si="1354"/>
        <v>9.7059499200000001</v>
      </c>
      <c r="T1037" s="100">
        <f t="shared" si="1391"/>
        <v>0</v>
      </c>
      <c r="U1037" s="109" t="str">
        <f t="shared" ref="U1037" si="1396">U1036</f>
        <v>J=</v>
      </c>
      <c r="V1037" s="140">
        <f t="shared" si="1345"/>
        <v>45524</v>
      </c>
      <c r="W1037" s="4"/>
      <c r="X1037" s="4"/>
      <c r="Y1037" s="4"/>
      <c r="Z1037" s="16"/>
      <c r="AD1037" s="5"/>
    </row>
    <row r="1038" spans="1:30" x14ac:dyDescent="0.2">
      <c r="A1038" s="103">
        <f t="shared" si="1384"/>
        <v>45516</v>
      </c>
      <c r="B1038" s="100">
        <f t="shared" si="1348"/>
        <v>1201.5137991499998</v>
      </c>
      <c r="C1038" s="3">
        <f t="shared" si="1395"/>
        <v>1183.7962232500001</v>
      </c>
      <c r="D1038" s="104">
        <f t="shared" si="1349"/>
        <v>1101.3889999999999</v>
      </c>
      <c r="E1038" s="137">
        <f>IF(DAY(A1037)=$A$5,VLOOKUP(A1037,[1]A!$E$15:$G$200,3),E1037)</f>
        <v>1110.8869999999999</v>
      </c>
      <c r="F1038" s="105">
        <f t="shared" si="1350"/>
        <v>45433</v>
      </c>
      <c r="G1038" s="159">
        <f t="shared" si="1351"/>
        <v>8.623656128761148E-3</v>
      </c>
      <c r="H1038" s="106">
        <f t="shared" si="1385"/>
        <v>23</v>
      </c>
      <c r="I1038" s="106">
        <f t="shared" si="1386"/>
        <v>31</v>
      </c>
      <c r="J1038" s="100">
        <f t="shared" si="1387"/>
        <v>1.0063911026405796</v>
      </c>
      <c r="K1038" s="3">
        <v>1</v>
      </c>
      <c r="L1038" s="100">
        <f t="shared" si="1352"/>
        <v>1.0063911000000001</v>
      </c>
      <c r="M1038" s="100">
        <f t="shared" si="1353"/>
        <v>1191.3619832899999</v>
      </c>
      <c r="N1038" s="24">
        <f t="shared" si="1393"/>
        <v>0</v>
      </c>
      <c r="O1038" s="99">
        <f t="shared" si="1388"/>
        <v>0</v>
      </c>
      <c r="P1038" s="100">
        <f t="shared" si="1342"/>
        <v>0</v>
      </c>
      <c r="Q1038" s="99">
        <f t="shared" si="1389"/>
        <v>0.14710000000000001</v>
      </c>
      <c r="R1038" s="8">
        <f t="shared" si="1390"/>
        <v>1.008521185</v>
      </c>
      <c r="S1038" s="100">
        <f t="shared" si="1354"/>
        <v>10.151815859999999</v>
      </c>
      <c r="T1038" s="100">
        <f t="shared" si="1391"/>
        <v>0</v>
      </c>
      <c r="U1038" s="109" t="str">
        <f t="shared" ref="U1038" si="1397">U1037</f>
        <v>J=</v>
      </c>
      <c r="V1038" s="140">
        <f t="shared" si="1345"/>
        <v>45524</v>
      </c>
      <c r="W1038" s="4"/>
      <c r="X1038" s="4"/>
      <c r="Y1038" s="4"/>
      <c r="Z1038" s="16"/>
      <c r="AD1038" s="5"/>
    </row>
    <row r="1039" spans="1:30" x14ac:dyDescent="0.2">
      <c r="A1039" s="103">
        <f t="shared" si="1384"/>
        <v>45517</v>
      </c>
      <c r="B1039" s="100">
        <f t="shared" si="1348"/>
        <v>1202.29011704</v>
      </c>
      <c r="C1039" s="3">
        <f t="shared" si="1395"/>
        <v>1183.7962232500001</v>
      </c>
      <c r="D1039" s="104">
        <f t="shared" si="1349"/>
        <v>1101.3889999999999</v>
      </c>
      <c r="E1039" s="137">
        <f>IF(DAY(A1038)=$A$5,VLOOKUP(A1038,[1]A!$E$15:$G$200,3),E1038)</f>
        <v>1110.8869999999999</v>
      </c>
      <c r="F1039" s="105">
        <f t="shared" si="1350"/>
        <v>45433</v>
      </c>
      <c r="G1039" s="159">
        <f t="shared" si="1351"/>
        <v>8.623656128761148E-3</v>
      </c>
      <c r="H1039" s="106">
        <f t="shared" si="1385"/>
        <v>24</v>
      </c>
      <c r="I1039" s="106">
        <f t="shared" si="1386"/>
        <v>31</v>
      </c>
      <c r="J1039" s="100">
        <f t="shared" si="1387"/>
        <v>1.0066699013539084</v>
      </c>
      <c r="K1039" s="3">
        <v>1</v>
      </c>
      <c r="L1039" s="100">
        <f t="shared" si="1352"/>
        <v>1.0066698999999999</v>
      </c>
      <c r="M1039" s="100">
        <f t="shared" si="1353"/>
        <v>1191.69202567</v>
      </c>
      <c r="N1039" s="24">
        <f t="shared" si="1393"/>
        <v>0</v>
      </c>
      <c r="O1039" s="99">
        <f t="shared" si="1388"/>
        <v>0</v>
      </c>
      <c r="P1039" s="100">
        <f t="shared" si="1342"/>
        <v>0</v>
      </c>
      <c r="Q1039" s="99">
        <f t="shared" si="1389"/>
        <v>0.14710000000000001</v>
      </c>
      <c r="R1039" s="8">
        <f t="shared" si="1390"/>
        <v>1.008893314</v>
      </c>
      <c r="S1039" s="100">
        <f t="shared" si="1354"/>
        <v>10.598091370000001</v>
      </c>
      <c r="T1039" s="100">
        <f t="shared" si="1391"/>
        <v>0</v>
      </c>
      <c r="U1039" s="109" t="str">
        <f t="shared" ref="U1039" si="1398">U1038</f>
        <v>J=</v>
      </c>
      <c r="V1039" s="140">
        <f t="shared" si="1345"/>
        <v>45524</v>
      </c>
      <c r="W1039" s="4"/>
      <c r="X1039" s="4"/>
      <c r="Y1039" s="4"/>
      <c r="Z1039" s="16"/>
      <c r="AD1039" s="5"/>
    </row>
    <row r="1040" spans="1:30" x14ac:dyDescent="0.2">
      <c r="A1040" s="103">
        <f t="shared" si="1384"/>
        <v>45518</v>
      </c>
      <c r="B1040" s="100">
        <f t="shared" si="1348"/>
        <v>1203.0669275299999</v>
      </c>
      <c r="C1040" s="3">
        <f t="shared" si="1395"/>
        <v>1183.7962232500001</v>
      </c>
      <c r="D1040" s="104">
        <f t="shared" si="1349"/>
        <v>1101.3889999999999</v>
      </c>
      <c r="E1040" s="137">
        <f>IF(DAY(A1039)=$A$5,VLOOKUP(A1039,[1]A!$E$15:$G$200,3),E1039)</f>
        <v>1110.8869999999999</v>
      </c>
      <c r="F1040" s="105">
        <f t="shared" si="1350"/>
        <v>45433</v>
      </c>
      <c r="G1040" s="159">
        <f t="shared" si="1351"/>
        <v>8.623656128761148E-3</v>
      </c>
      <c r="H1040" s="106">
        <f t="shared" si="1385"/>
        <v>25</v>
      </c>
      <c r="I1040" s="106">
        <f t="shared" si="1386"/>
        <v>31</v>
      </c>
      <c r="J1040" s="100">
        <f t="shared" si="1387"/>
        <v>1.0069487773023424</v>
      </c>
      <c r="K1040" s="3">
        <v>1</v>
      </c>
      <c r="L1040" s="100">
        <f t="shared" si="1352"/>
        <v>1.0069487699999999</v>
      </c>
      <c r="M1040" s="100">
        <f t="shared" si="1353"/>
        <v>1192.02215093</v>
      </c>
      <c r="N1040" s="24">
        <f t="shared" si="1393"/>
        <v>0</v>
      </c>
      <c r="O1040" s="99">
        <f t="shared" si="1388"/>
        <v>0</v>
      </c>
      <c r="P1040" s="100">
        <f t="shared" si="1342"/>
        <v>0</v>
      </c>
      <c r="Q1040" s="99">
        <f t="shared" si="1389"/>
        <v>0.14710000000000001</v>
      </c>
      <c r="R1040" s="8">
        <f t="shared" si="1390"/>
        <v>1.0092655800000001</v>
      </c>
      <c r="S1040" s="100">
        <f t="shared" si="1354"/>
        <v>11.0447766</v>
      </c>
      <c r="T1040" s="100">
        <f t="shared" si="1391"/>
        <v>0</v>
      </c>
      <c r="U1040" s="109" t="str">
        <f t="shared" ref="U1040" si="1399">U1039</f>
        <v>J=</v>
      </c>
      <c r="V1040" s="140">
        <f t="shared" si="1345"/>
        <v>45524</v>
      </c>
      <c r="W1040" s="4"/>
      <c r="X1040" s="4"/>
      <c r="Y1040" s="4"/>
      <c r="Z1040" s="16"/>
      <c r="AD1040" s="5"/>
    </row>
    <row r="1041" spans="1:135" x14ac:dyDescent="0.2">
      <c r="A1041" s="103">
        <f t="shared" si="1384"/>
        <v>45519</v>
      </c>
      <c r="B1041" s="100">
        <f t="shared" si="1348"/>
        <v>1203.8442559</v>
      </c>
      <c r="C1041" s="3">
        <f t="shared" si="1395"/>
        <v>1183.7962232500001</v>
      </c>
      <c r="D1041" s="104">
        <f t="shared" si="1349"/>
        <v>1101.3889999999999</v>
      </c>
      <c r="E1041" s="137">
        <f>IF(DAY(A1040)=$A$5,VLOOKUP(A1040,[1]A!$E$15:$G$200,3),E1040)</f>
        <v>1110.8869999999999</v>
      </c>
      <c r="F1041" s="105">
        <f t="shared" si="1350"/>
        <v>45433</v>
      </c>
      <c r="G1041" s="159">
        <f t="shared" si="1351"/>
        <v>8.623656128761148E-3</v>
      </c>
      <c r="H1041" s="106">
        <f t="shared" si="1385"/>
        <v>26</v>
      </c>
      <c r="I1041" s="106">
        <f t="shared" si="1386"/>
        <v>31</v>
      </c>
      <c r="J1041" s="100">
        <f t="shared" si="1387"/>
        <v>1.0072277305072779</v>
      </c>
      <c r="K1041" s="3">
        <v>1</v>
      </c>
      <c r="L1041" s="100">
        <f t="shared" si="1352"/>
        <v>1.0072277300000001</v>
      </c>
      <c r="M1041" s="100">
        <f t="shared" si="1353"/>
        <v>1192.3523827199999</v>
      </c>
      <c r="N1041" s="24">
        <f t="shared" si="1393"/>
        <v>0</v>
      </c>
      <c r="O1041" s="99">
        <f t="shared" si="1388"/>
        <v>0</v>
      </c>
      <c r="P1041" s="100">
        <f t="shared" si="1342"/>
        <v>0</v>
      </c>
      <c r="Q1041" s="99">
        <f t="shared" si="1389"/>
        <v>0.14710000000000001</v>
      </c>
      <c r="R1041" s="8">
        <f t="shared" si="1390"/>
        <v>1.009637984</v>
      </c>
      <c r="S1041" s="100">
        <f t="shared" si="1354"/>
        <v>11.491873180000001</v>
      </c>
      <c r="T1041" s="100">
        <f t="shared" si="1391"/>
        <v>0</v>
      </c>
      <c r="U1041" s="109" t="str">
        <f t="shared" ref="U1041" si="1400">U1040</f>
        <v>J=</v>
      </c>
      <c r="V1041" s="140">
        <f t="shared" si="1345"/>
        <v>45524</v>
      </c>
      <c r="W1041" s="4"/>
      <c r="X1041" s="4"/>
      <c r="Y1041" s="4"/>
      <c r="Z1041" s="16"/>
      <c r="AD1041" s="5"/>
    </row>
    <row r="1042" spans="1:135" x14ac:dyDescent="0.2">
      <c r="A1042" s="103">
        <f t="shared" si="1384"/>
        <v>45520</v>
      </c>
      <c r="B1042" s="100">
        <f t="shared" si="1348"/>
        <v>1204.6220773300001</v>
      </c>
      <c r="C1042" s="3">
        <f t="shared" si="1395"/>
        <v>1183.7962232500001</v>
      </c>
      <c r="D1042" s="104">
        <f t="shared" si="1349"/>
        <v>1101.3889999999999</v>
      </c>
      <c r="E1042" s="137">
        <f>IF(DAY(A1041)=$A$5,VLOOKUP(A1041,[1]A!$E$15:$G$200,3),E1041)</f>
        <v>1110.8869999999999</v>
      </c>
      <c r="F1042" s="105">
        <f t="shared" si="1350"/>
        <v>45433</v>
      </c>
      <c r="G1042" s="159">
        <f t="shared" si="1351"/>
        <v>8.623656128761148E-3</v>
      </c>
      <c r="H1042" s="106">
        <f t="shared" si="1385"/>
        <v>27</v>
      </c>
      <c r="I1042" s="106">
        <f t="shared" si="1386"/>
        <v>31</v>
      </c>
      <c r="J1042" s="100">
        <f t="shared" si="1387"/>
        <v>1.0075067609901169</v>
      </c>
      <c r="K1042" s="3">
        <v>1</v>
      </c>
      <c r="L1042" s="100">
        <f t="shared" si="1352"/>
        <v>1.0075067600000001</v>
      </c>
      <c r="M1042" s="100">
        <f t="shared" si="1353"/>
        <v>1192.68269738</v>
      </c>
      <c r="N1042" s="24">
        <f t="shared" si="1393"/>
        <v>0</v>
      </c>
      <c r="O1042" s="99">
        <f t="shared" si="1388"/>
        <v>0</v>
      </c>
      <c r="P1042" s="100">
        <f t="shared" si="1342"/>
        <v>0</v>
      </c>
      <c r="Q1042" s="99">
        <f t="shared" si="1389"/>
        <v>0.14710000000000001</v>
      </c>
      <c r="R1042" s="8">
        <f t="shared" si="1390"/>
        <v>1.010010525</v>
      </c>
      <c r="S1042" s="100">
        <f t="shared" si="1354"/>
        <v>11.939379949999999</v>
      </c>
      <c r="T1042" s="100">
        <f t="shared" si="1391"/>
        <v>0</v>
      </c>
      <c r="U1042" s="109" t="str">
        <f t="shared" ref="U1042" si="1401">U1041</f>
        <v>J=</v>
      </c>
      <c r="V1042" s="140">
        <f t="shared" si="1345"/>
        <v>45524</v>
      </c>
      <c r="W1042" s="4"/>
      <c r="X1042" s="4"/>
      <c r="Y1042" s="4"/>
      <c r="Z1042" s="16"/>
      <c r="AD1042" s="5"/>
    </row>
    <row r="1043" spans="1:135" x14ac:dyDescent="0.2">
      <c r="A1043" s="103">
        <f t="shared" si="1384"/>
        <v>45521</v>
      </c>
      <c r="B1043" s="100">
        <f t="shared" si="1348"/>
        <v>1205.4003920500002</v>
      </c>
      <c r="C1043" s="3">
        <f t="shared" si="1395"/>
        <v>1183.7962232500001</v>
      </c>
      <c r="D1043" s="104">
        <f t="shared" si="1349"/>
        <v>1101.3889999999999</v>
      </c>
      <c r="E1043" s="137">
        <f>IF(DAY(A1042)=$A$5,VLOOKUP(A1042,[1]A!$E$15:$G$200,3),E1042)</f>
        <v>1110.8869999999999</v>
      </c>
      <c r="F1043" s="105">
        <f t="shared" si="1350"/>
        <v>45433</v>
      </c>
      <c r="G1043" s="159">
        <f t="shared" si="1351"/>
        <v>8.623656128761148E-3</v>
      </c>
      <c r="H1043" s="106">
        <f t="shared" si="1385"/>
        <v>28</v>
      </c>
      <c r="I1043" s="106">
        <f t="shared" si="1386"/>
        <v>31</v>
      </c>
      <c r="J1043" s="100">
        <f t="shared" si="1387"/>
        <v>1.0077858687722678</v>
      </c>
      <c r="K1043" s="3">
        <v>1</v>
      </c>
      <c r="L1043" s="100">
        <f t="shared" si="1352"/>
        <v>1.00778586</v>
      </c>
      <c r="M1043" s="100">
        <f t="shared" si="1353"/>
        <v>1193.0130949100001</v>
      </c>
      <c r="N1043" s="24">
        <f t="shared" si="1393"/>
        <v>0</v>
      </c>
      <c r="O1043" s="99">
        <f t="shared" si="1388"/>
        <v>0</v>
      </c>
      <c r="P1043" s="100">
        <f t="shared" si="1342"/>
        <v>0</v>
      </c>
      <c r="Q1043" s="99">
        <f t="shared" si="1389"/>
        <v>0.14710000000000001</v>
      </c>
      <c r="R1043" s="8">
        <f t="shared" si="1390"/>
        <v>1.010383203</v>
      </c>
      <c r="S1043" s="100">
        <f t="shared" si="1354"/>
        <v>12.387297139999999</v>
      </c>
      <c r="T1043" s="100">
        <f t="shared" si="1391"/>
        <v>0</v>
      </c>
      <c r="U1043" s="109" t="str">
        <f t="shared" ref="U1043" si="1402">U1042</f>
        <v>J=</v>
      </c>
      <c r="V1043" s="140">
        <f t="shared" si="1345"/>
        <v>45524</v>
      </c>
      <c r="W1043" s="4"/>
      <c r="X1043" s="4"/>
      <c r="Y1043" s="4"/>
      <c r="Z1043" s="16"/>
      <c r="AD1043" s="5"/>
    </row>
    <row r="1044" spans="1:135" x14ac:dyDescent="0.2">
      <c r="A1044" s="103">
        <f t="shared" si="1384"/>
        <v>45522</v>
      </c>
      <c r="B1044" s="100">
        <f t="shared" si="1348"/>
        <v>1206.1792254</v>
      </c>
      <c r="C1044" s="3">
        <f t="shared" si="1395"/>
        <v>1183.7962232500001</v>
      </c>
      <c r="D1044" s="104">
        <f t="shared" si="1349"/>
        <v>1101.3889999999999</v>
      </c>
      <c r="E1044" s="137">
        <f>IF(DAY(A1043)=$A$5,VLOOKUP(A1043,[1]A!$E$15:$G$200,3),E1043)</f>
        <v>1110.8869999999999</v>
      </c>
      <c r="F1044" s="105">
        <f t="shared" si="1350"/>
        <v>45433</v>
      </c>
      <c r="G1044" s="159">
        <f t="shared" si="1351"/>
        <v>8.623656128761148E-3</v>
      </c>
      <c r="H1044" s="106">
        <f t="shared" si="1385"/>
        <v>29</v>
      </c>
      <c r="I1044" s="106">
        <f t="shared" si="1386"/>
        <v>31</v>
      </c>
      <c r="J1044" s="100">
        <f t="shared" si="1387"/>
        <v>1.0080650538751443</v>
      </c>
      <c r="K1044" s="3">
        <v>1</v>
      </c>
      <c r="L1044" s="100">
        <f t="shared" si="1352"/>
        <v>1.0080650499999999</v>
      </c>
      <c r="M1044" s="100">
        <f t="shared" si="1353"/>
        <v>1193.34359898</v>
      </c>
      <c r="N1044" s="24">
        <f t="shared" si="1393"/>
        <v>0</v>
      </c>
      <c r="O1044" s="99">
        <f t="shared" si="1388"/>
        <v>0</v>
      </c>
      <c r="P1044" s="100">
        <f t="shared" si="1342"/>
        <v>0</v>
      </c>
      <c r="Q1044" s="99">
        <f t="shared" si="1389"/>
        <v>0.14710000000000001</v>
      </c>
      <c r="R1044" s="8">
        <f t="shared" si="1390"/>
        <v>1.010756019</v>
      </c>
      <c r="S1044" s="100">
        <f t="shared" si="1354"/>
        <v>12.835626420000001</v>
      </c>
      <c r="T1044" s="100">
        <f t="shared" si="1391"/>
        <v>0</v>
      </c>
      <c r="U1044" s="109" t="str">
        <f t="shared" ref="U1044" si="1403">U1043</f>
        <v>J=</v>
      </c>
      <c r="V1044" s="140">
        <f t="shared" si="1345"/>
        <v>45524</v>
      </c>
      <c r="W1044" s="25"/>
      <c r="X1044" s="4"/>
      <c r="Y1044" s="4"/>
      <c r="Z1044" s="18"/>
      <c r="AA1044" s="14"/>
      <c r="AB1044" s="14"/>
      <c r="AC1044" s="14"/>
      <c r="AD1044" s="15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/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4"/>
      <c r="CH1044" s="14"/>
      <c r="CI1044" s="14"/>
      <c r="CJ1044" s="14"/>
      <c r="CK1044" s="14"/>
      <c r="CL1044" s="14"/>
      <c r="CM1044" s="14"/>
      <c r="CN1044" s="14"/>
      <c r="CO1044" s="14"/>
      <c r="CP1044" s="14"/>
      <c r="CQ1044" s="14"/>
      <c r="CR1044" s="14"/>
      <c r="CS1044" s="14"/>
      <c r="CT1044" s="14"/>
      <c r="CU1044" s="14"/>
      <c r="CV1044" s="14"/>
      <c r="CW1044" s="14"/>
      <c r="CX1044" s="14"/>
      <c r="CY1044" s="14"/>
      <c r="CZ1044" s="14"/>
      <c r="DA1044" s="14"/>
      <c r="DB1044" s="14"/>
      <c r="DC1044" s="14"/>
      <c r="DD1044" s="14"/>
      <c r="DE1044" s="14"/>
      <c r="DF1044" s="14"/>
      <c r="DG1044" s="14"/>
      <c r="DH1044" s="14"/>
      <c r="DI1044" s="14"/>
      <c r="DJ1044" s="14"/>
      <c r="DK1044" s="14"/>
      <c r="DL1044" s="14"/>
      <c r="DM1044" s="14"/>
      <c r="DN1044" s="14"/>
      <c r="DO1044" s="14"/>
      <c r="DP1044" s="14"/>
      <c r="DQ1044" s="14"/>
      <c r="DR1044" s="14"/>
      <c r="DS1044" s="14"/>
      <c r="DT1044" s="14"/>
      <c r="DU1044" s="14"/>
      <c r="DV1044" s="14"/>
      <c r="DW1044" s="14"/>
      <c r="DX1044" s="14"/>
      <c r="DY1044" s="14"/>
      <c r="DZ1044" s="14"/>
      <c r="EA1044" s="14"/>
      <c r="EB1044" s="14"/>
      <c r="EC1044" s="14"/>
      <c r="ED1044" s="14"/>
      <c r="EE1044" s="14"/>
    </row>
    <row r="1045" spans="1:135" x14ac:dyDescent="0.2">
      <c r="A1045" s="103">
        <f t="shared" si="1384"/>
        <v>45523</v>
      </c>
      <c r="B1045" s="100">
        <f t="shared" si="1348"/>
        <v>1206.9585536899999</v>
      </c>
      <c r="C1045" s="3">
        <f t="shared" si="1395"/>
        <v>1183.7962232500001</v>
      </c>
      <c r="D1045" s="104">
        <f t="shared" si="1349"/>
        <v>1101.3889999999999</v>
      </c>
      <c r="E1045" s="137">
        <f>IF(DAY(A1044)=$A$5,VLOOKUP(A1044,[1]A!$E$15:$G$200,3),E1044)</f>
        <v>1110.8869999999999</v>
      </c>
      <c r="F1045" s="105">
        <f t="shared" si="1350"/>
        <v>45433</v>
      </c>
      <c r="G1045" s="159">
        <f t="shared" si="1351"/>
        <v>8.623656128761148E-3</v>
      </c>
      <c r="H1045" s="106">
        <f t="shared" si="1385"/>
        <v>30</v>
      </c>
      <c r="I1045" s="106">
        <f t="shared" si="1386"/>
        <v>31</v>
      </c>
      <c r="J1045" s="100">
        <f t="shared" si="1387"/>
        <v>1.0083443163201669</v>
      </c>
      <c r="K1045" s="3">
        <v>1</v>
      </c>
      <c r="L1045" s="100">
        <f t="shared" si="1352"/>
        <v>1.00834431</v>
      </c>
      <c r="M1045" s="100">
        <f t="shared" si="1353"/>
        <v>1193.67418591</v>
      </c>
      <c r="N1045" s="24">
        <f t="shared" si="1393"/>
        <v>0</v>
      </c>
      <c r="O1045" s="99">
        <f t="shared" si="1388"/>
        <v>0</v>
      </c>
      <c r="P1045" s="100">
        <f t="shared" si="1342"/>
        <v>0</v>
      </c>
      <c r="Q1045" s="99">
        <f t="shared" si="1389"/>
        <v>0.14710000000000001</v>
      </c>
      <c r="R1045" s="8">
        <f t="shared" si="1390"/>
        <v>1.0111289729999999</v>
      </c>
      <c r="S1045" s="100">
        <f t="shared" si="1354"/>
        <v>13.28436778</v>
      </c>
      <c r="T1045" s="100">
        <f t="shared" si="1391"/>
        <v>0</v>
      </c>
      <c r="U1045" s="109" t="str">
        <f t="shared" ref="U1045" si="1404">U1044</f>
        <v>J=</v>
      </c>
      <c r="V1045" s="140">
        <f t="shared" si="1345"/>
        <v>45524</v>
      </c>
      <c r="W1045" s="4"/>
      <c r="X1045" s="4"/>
      <c r="Y1045" s="4"/>
      <c r="Z1045" s="16"/>
      <c r="AD1045" s="5"/>
    </row>
    <row r="1046" spans="1:135" x14ac:dyDescent="0.2">
      <c r="A1046" s="103">
        <f t="shared" si="1384"/>
        <v>45524</v>
      </c>
      <c r="B1046" s="100">
        <f t="shared" si="1348"/>
        <v>1207.7383879500001</v>
      </c>
      <c r="C1046" s="3">
        <f t="shared" si="1395"/>
        <v>1183.7962232500001</v>
      </c>
      <c r="D1046" s="104">
        <f t="shared" si="1349"/>
        <v>1101.3889999999999</v>
      </c>
      <c r="E1046" s="137">
        <f>IF(DAY(A1045)=$A$5,VLOOKUP(A1045,[1]A!$E$15:$G$200,3),E1045)</f>
        <v>1110.8869999999999</v>
      </c>
      <c r="F1046" s="105">
        <f t="shared" si="1350"/>
        <v>45433</v>
      </c>
      <c r="G1046" s="159">
        <f t="shared" si="1351"/>
        <v>8.623656128761148E-3</v>
      </c>
      <c r="H1046" s="106">
        <f t="shared" si="1385"/>
        <v>31</v>
      </c>
      <c r="I1046" s="106">
        <f t="shared" si="1386"/>
        <v>31</v>
      </c>
      <c r="J1046" s="100">
        <f t="shared" si="1387"/>
        <v>1.0086236561287611</v>
      </c>
      <c r="K1046" s="3">
        <v>1</v>
      </c>
      <c r="L1046" s="100">
        <f t="shared" si="1352"/>
        <v>1.0086236500000001</v>
      </c>
      <c r="M1046" s="100">
        <f t="shared" si="1353"/>
        <v>1194.00486755</v>
      </c>
      <c r="N1046" s="24">
        <f t="shared" si="1393"/>
        <v>35</v>
      </c>
      <c r="O1046" s="99">
        <f t="shared" si="1388"/>
        <v>0</v>
      </c>
      <c r="P1046" s="100">
        <f t="shared" si="1342"/>
        <v>0</v>
      </c>
      <c r="Q1046" s="99">
        <f t="shared" si="1389"/>
        <v>0.14710000000000001</v>
      </c>
      <c r="R1046" s="8">
        <f t="shared" si="1390"/>
        <v>1.0115020640000001</v>
      </c>
      <c r="S1046" s="100">
        <f t="shared" si="1354"/>
        <v>13.7335204</v>
      </c>
      <c r="T1046" s="100">
        <f t="shared" si="1391"/>
        <v>13.7335204</v>
      </c>
      <c r="U1046" s="109" t="str">
        <f t="shared" ref="U1046" si="1405">U1045</f>
        <v>J=</v>
      </c>
      <c r="V1046" s="140">
        <f t="shared" si="1345"/>
        <v>45524</v>
      </c>
      <c r="W1046" s="4"/>
      <c r="X1046" s="4"/>
      <c r="Y1046" s="4"/>
      <c r="Z1046" s="16"/>
      <c r="AD1046" s="5"/>
    </row>
    <row r="1047" spans="1:135" x14ac:dyDescent="0.2">
      <c r="A1047" s="103">
        <f t="shared" si="1384"/>
        <v>45525</v>
      </c>
      <c r="B1047" s="100">
        <f t="shared" si="1348"/>
        <v>1194.7763227</v>
      </c>
      <c r="C1047" s="3">
        <f t="shared" si="1395"/>
        <v>1194.00486755</v>
      </c>
      <c r="D1047" s="104">
        <f t="shared" si="1349"/>
        <v>1101.3889999999999</v>
      </c>
      <c r="E1047" s="137">
        <f>IF(DAY(A1046)=$A$5,VLOOKUP(A1046,[1]A!$E$15:$G$200,3),E1046)</f>
        <v>1110.8869999999999</v>
      </c>
      <c r="F1047" s="105">
        <f t="shared" si="1350"/>
        <v>45433</v>
      </c>
      <c r="G1047" s="159">
        <f t="shared" si="1351"/>
        <v>8.623656128761148E-3</v>
      </c>
      <c r="H1047" s="106">
        <f t="shared" si="1385"/>
        <v>1</v>
      </c>
      <c r="I1047" s="106">
        <f t="shared" si="1386"/>
        <v>31</v>
      </c>
      <c r="J1047" s="100">
        <f t="shared" si="1387"/>
        <v>1.0002770281976832</v>
      </c>
      <c r="K1047" s="3">
        <v>1</v>
      </c>
      <c r="L1047" s="100">
        <f t="shared" si="1352"/>
        <v>1.00027702</v>
      </c>
      <c r="M1047" s="100">
        <f t="shared" si="1353"/>
        <v>1194.3356307700001</v>
      </c>
      <c r="N1047" s="24">
        <f t="shared" si="1393"/>
        <v>0</v>
      </c>
      <c r="O1047" s="99">
        <f t="shared" si="1388"/>
        <v>0</v>
      </c>
      <c r="P1047" s="100">
        <f t="shared" si="1342"/>
        <v>0</v>
      </c>
      <c r="Q1047" s="99">
        <f t="shared" si="1389"/>
        <v>0.14710000000000001</v>
      </c>
      <c r="R1047" s="8">
        <f t="shared" si="1390"/>
        <v>1.0003689849999999</v>
      </c>
      <c r="S1047" s="100">
        <f t="shared" si="1354"/>
        <v>0.44069193000000001</v>
      </c>
      <c r="T1047" s="100">
        <f t="shared" si="1391"/>
        <v>0</v>
      </c>
      <c r="U1047" s="109" t="str">
        <f t="shared" ref="U1047" si="1406">U1046</f>
        <v>J=</v>
      </c>
      <c r="V1047" s="140">
        <f t="shared" si="1345"/>
        <v>45555</v>
      </c>
      <c r="W1047" s="4"/>
      <c r="X1047" s="4"/>
      <c r="Y1047" s="4"/>
      <c r="Z1047" s="16"/>
      <c r="AD1047" s="5"/>
    </row>
    <row r="1048" spans="1:135" x14ac:dyDescent="0.2">
      <c r="A1048" s="103">
        <f t="shared" si="1384"/>
        <v>45526</v>
      </c>
      <c r="B1048" s="100">
        <f t="shared" si="1348"/>
        <v>1195.54829197</v>
      </c>
      <c r="C1048" s="3">
        <f t="shared" si="1395"/>
        <v>1194.00486755</v>
      </c>
      <c r="D1048" s="104">
        <f t="shared" si="1349"/>
        <v>1101.3889999999999</v>
      </c>
      <c r="E1048" s="137">
        <f>IF(DAY(A1047)=$A$5,VLOOKUP(A1047,[1]A!$E$15:$G$200,3),E1047)</f>
        <v>1110.8869999999999</v>
      </c>
      <c r="F1048" s="105">
        <f t="shared" si="1350"/>
        <v>45433</v>
      </c>
      <c r="G1048" s="159">
        <f t="shared" si="1351"/>
        <v>8.623656128761148E-3</v>
      </c>
      <c r="H1048" s="106">
        <f t="shared" si="1385"/>
        <v>2</v>
      </c>
      <c r="I1048" s="106">
        <f t="shared" si="1386"/>
        <v>31</v>
      </c>
      <c r="J1048" s="100">
        <f t="shared" si="1387"/>
        <v>1.0005541331399888</v>
      </c>
      <c r="K1048" s="3">
        <v>1</v>
      </c>
      <c r="L1048" s="100">
        <f t="shared" si="1352"/>
        <v>1.00055413</v>
      </c>
      <c r="M1048" s="100">
        <f t="shared" si="1353"/>
        <v>1194.6665014600001</v>
      </c>
      <c r="N1048" s="24">
        <f t="shared" si="1393"/>
        <v>0</v>
      </c>
      <c r="O1048" s="99">
        <f t="shared" si="1388"/>
        <v>0</v>
      </c>
      <c r="P1048" s="100">
        <f t="shared" si="1342"/>
        <v>0</v>
      </c>
      <c r="Q1048" s="99">
        <f t="shared" si="1389"/>
        <v>0.14710000000000001</v>
      </c>
      <c r="R1048" s="8">
        <f t="shared" si="1390"/>
        <v>1.000738106</v>
      </c>
      <c r="S1048" s="100">
        <f t="shared" si="1354"/>
        <v>0.88179050999999997</v>
      </c>
      <c r="T1048" s="100">
        <f t="shared" si="1391"/>
        <v>0</v>
      </c>
      <c r="U1048" s="109" t="str">
        <f t="shared" ref="U1048" si="1407">U1047</f>
        <v>J=</v>
      </c>
      <c r="V1048" s="140">
        <f t="shared" si="1345"/>
        <v>45555</v>
      </c>
      <c r="W1048" s="4"/>
      <c r="X1048" s="4"/>
      <c r="Y1048" s="4"/>
      <c r="Z1048" s="16"/>
      <c r="AD1048" s="5"/>
    </row>
    <row r="1049" spans="1:135" x14ac:dyDescent="0.2">
      <c r="A1049" s="103">
        <f t="shared" si="1384"/>
        <v>45527</v>
      </c>
      <c r="B1049" s="100">
        <f t="shared" si="1348"/>
        <v>1196.32075169</v>
      </c>
      <c r="C1049" s="3">
        <f t="shared" si="1395"/>
        <v>1194.00486755</v>
      </c>
      <c r="D1049" s="104">
        <f t="shared" si="1349"/>
        <v>1101.3889999999999</v>
      </c>
      <c r="E1049" s="137">
        <f>IF(DAY(A1048)=$A$5,VLOOKUP(A1048,[1]A!$E$15:$G$200,3),E1048)</f>
        <v>1110.8869999999999</v>
      </c>
      <c r="F1049" s="105">
        <f t="shared" si="1350"/>
        <v>45433</v>
      </c>
      <c r="G1049" s="159">
        <f t="shared" si="1351"/>
        <v>8.623656128761148E-3</v>
      </c>
      <c r="H1049" s="106">
        <f t="shared" si="1385"/>
        <v>3</v>
      </c>
      <c r="I1049" s="106">
        <f t="shared" si="1386"/>
        <v>31</v>
      </c>
      <c r="J1049" s="100">
        <f t="shared" si="1387"/>
        <v>1.0008313148481771</v>
      </c>
      <c r="K1049" s="3">
        <v>1</v>
      </c>
      <c r="L1049" s="100">
        <f t="shared" si="1352"/>
        <v>1.0008313099999999</v>
      </c>
      <c r="M1049" s="100">
        <f t="shared" si="1353"/>
        <v>1194.99745573</v>
      </c>
      <c r="N1049" s="24">
        <f t="shared" si="1393"/>
        <v>0</v>
      </c>
      <c r="O1049" s="99">
        <f t="shared" si="1388"/>
        <v>0</v>
      </c>
      <c r="P1049" s="100">
        <f t="shared" si="1342"/>
        <v>0</v>
      </c>
      <c r="Q1049" s="99">
        <f t="shared" si="1389"/>
        <v>0.14710000000000001</v>
      </c>
      <c r="R1049" s="8">
        <f t="shared" si="1390"/>
        <v>1.001107363</v>
      </c>
      <c r="S1049" s="100">
        <f t="shared" si="1354"/>
        <v>1.32329596</v>
      </c>
      <c r="T1049" s="100">
        <f t="shared" si="1391"/>
        <v>0</v>
      </c>
      <c r="U1049" s="109" t="str">
        <f t="shared" ref="U1049" si="1408">U1048</f>
        <v>J=</v>
      </c>
      <c r="V1049" s="140">
        <f t="shared" si="1345"/>
        <v>45555</v>
      </c>
      <c r="W1049" s="4"/>
      <c r="X1049" s="4"/>
      <c r="Y1049" s="4"/>
      <c r="Z1049" s="16"/>
      <c r="AD1049" s="5"/>
    </row>
    <row r="1050" spans="1:135" x14ac:dyDescent="0.2">
      <c r="A1050" s="103">
        <f t="shared" si="1384"/>
        <v>45528</v>
      </c>
      <c r="B1050" s="100">
        <f t="shared" si="1348"/>
        <v>1197.0937140599999</v>
      </c>
      <c r="C1050" s="3">
        <f t="shared" si="1395"/>
        <v>1194.00486755</v>
      </c>
      <c r="D1050" s="104">
        <f t="shared" si="1349"/>
        <v>1101.3889999999999</v>
      </c>
      <c r="E1050" s="137">
        <f>IF(DAY(A1049)=$A$5,VLOOKUP(A1049,[1]A!$E$15:$G$200,3),E1049)</f>
        <v>1110.8869999999999</v>
      </c>
      <c r="F1050" s="105">
        <f t="shared" si="1350"/>
        <v>45433</v>
      </c>
      <c r="G1050" s="159">
        <f t="shared" si="1351"/>
        <v>8.623656128761148E-3</v>
      </c>
      <c r="H1050" s="106">
        <f t="shared" si="1385"/>
        <v>4</v>
      </c>
      <c r="I1050" s="106">
        <f t="shared" si="1386"/>
        <v>31</v>
      </c>
      <c r="J1050" s="100">
        <f t="shared" si="1387"/>
        <v>1.0011085733435143</v>
      </c>
      <c r="K1050" s="3">
        <v>1</v>
      </c>
      <c r="L1050" s="100">
        <f t="shared" si="1352"/>
        <v>1.00110857</v>
      </c>
      <c r="M1050" s="100">
        <f t="shared" si="1353"/>
        <v>1195.3285055199999</v>
      </c>
      <c r="N1050" s="24">
        <f t="shared" si="1393"/>
        <v>0</v>
      </c>
      <c r="O1050" s="99">
        <f t="shared" si="1388"/>
        <v>0</v>
      </c>
      <c r="P1050" s="100">
        <f t="shared" si="1342"/>
        <v>0</v>
      </c>
      <c r="Q1050" s="99">
        <f t="shared" si="1389"/>
        <v>0.14710000000000001</v>
      </c>
      <c r="R1050" s="8">
        <f t="shared" si="1390"/>
        <v>1.001476756</v>
      </c>
      <c r="S1050" s="100">
        <f t="shared" si="1354"/>
        <v>1.7652085399999999</v>
      </c>
      <c r="T1050" s="100">
        <f t="shared" si="1391"/>
        <v>0</v>
      </c>
      <c r="U1050" s="109" t="str">
        <f t="shared" ref="U1050" si="1409">U1049</f>
        <v>J=</v>
      </c>
      <c r="V1050" s="140">
        <f t="shared" si="1345"/>
        <v>45555</v>
      </c>
      <c r="W1050" s="4"/>
      <c r="X1050" s="4"/>
      <c r="Y1050" s="4"/>
      <c r="Z1050" s="16"/>
      <c r="AD1050" s="5"/>
    </row>
    <row r="1051" spans="1:135" x14ac:dyDescent="0.2">
      <c r="A1051" s="103">
        <f t="shared" si="1384"/>
        <v>45529</v>
      </c>
      <c r="B1051" s="100">
        <f t="shared" si="1348"/>
        <v>1197.86716854</v>
      </c>
      <c r="C1051" s="3">
        <f t="shared" si="1395"/>
        <v>1194.00486755</v>
      </c>
      <c r="D1051" s="104">
        <f t="shared" si="1349"/>
        <v>1101.3889999999999</v>
      </c>
      <c r="E1051" s="137">
        <f>IF(DAY(A1050)=$A$5,VLOOKUP(A1050,[1]A!$E$15:$G$200,3),E1050)</f>
        <v>1110.8869999999999</v>
      </c>
      <c r="F1051" s="105">
        <f t="shared" si="1350"/>
        <v>45433</v>
      </c>
      <c r="G1051" s="159">
        <f t="shared" si="1351"/>
        <v>8.623656128761148E-3</v>
      </c>
      <c r="H1051" s="106">
        <f t="shared" si="1385"/>
        <v>5</v>
      </c>
      <c r="I1051" s="106">
        <f t="shared" si="1386"/>
        <v>31</v>
      </c>
      <c r="J1051" s="100">
        <f t="shared" si="1387"/>
        <v>1.0013859086472729</v>
      </c>
      <c r="K1051" s="3">
        <v>1</v>
      </c>
      <c r="L1051" s="100">
        <f t="shared" si="1352"/>
        <v>1.0013859000000001</v>
      </c>
      <c r="M1051" s="100">
        <f t="shared" si="1353"/>
        <v>1195.65963889</v>
      </c>
      <c r="N1051" s="24">
        <f t="shared" si="1393"/>
        <v>0</v>
      </c>
      <c r="O1051" s="99">
        <f t="shared" si="1388"/>
        <v>0</v>
      </c>
      <c r="P1051" s="100">
        <f t="shared" si="1342"/>
        <v>0</v>
      </c>
      <c r="Q1051" s="99">
        <f t="shared" si="1389"/>
        <v>0.14710000000000001</v>
      </c>
      <c r="R1051" s="8">
        <f t="shared" si="1390"/>
        <v>1.0018462859999999</v>
      </c>
      <c r="S1051" s="100">
        <f t="shared" si="1354"/>
        <v>2.2075296500000001</v>
      </c>
      <c r="T1051" s="100">
        <f t="shared" si="1391"/>
        <v>0</v>
      </c>
      <c r="U1051" s="109" t="str">
        <f t="shared" ref="U1051" si="1410">U1050</f>
        <v>J=</v>
      </c>
      <c r="V1051" s="140">
        <f t="shared" si="1345"/>
        <v>45555</v>
      </c>
      <c r="W1051" s="4"/>
      <c r="X1051" s="4"/>
      <c r="Y1051" s="4"/>
      <c r="Z1051" s="16"/>
      <c r="AD1051" s="5"/>
    </row>
    <row r="1052" spans="1:135" x14ac:dyDescent="0.2">
      <c r="A1052" s="103">
        <f t="shared" si="1384"/>
        <v>45530</v>
      </c>
      <c r="B1052" s="100">
        <f t="shared" si="1348"/>
        <v>1198.6411381</v>
      </c>
      <c r="C1052" s="3">
        <f t="shared" si="1395"/>
        <v>1194.00486755</v>
      </c>
      <c r="D1052" s="104">
        <f t="shared" si="1349"/>
        <v>1101.3889999999999</v>
      </c>
      <c r="E1052" s="137">
        <f>IF(DAY(A1051)=$A$5,VLOOKUP(A1051,[1]A!$E$15:$G$200,3),E1051)</f>
        <v>1110.8869999999999</v>
      </c>
      <c r="F1052" s="105">
        <f t="shared" si="1350"/>
        <v>45433</v>
      </c>
      <c r="G1052" s="159">
        <f t="shared" si="1351"/>
        <v>8.623656128761148E-3</v>
      </c>
      <c r="H1052" s="106">
        <f t="shared" si="1385"/>
        <v>6</v>
      </c>
      <c r="I1052" s="106">
        <f t="shared" si="1386"/>
        <v>31</v>
      </c>
      <c r="J1052" s="100">
        <f t="shared" si="1387"/>
        <v>1.0016633207807311</v>
      </c>
      <c r="K1052" s="3">
        <v>1</v>
      </c>
      <c r="L1052" s="100">
        <f t="shared" si="1352"/>
        <v>1.00166332</v>
      </c>
      <c r="M1052" s="100">
        <f t="shared" si="1353"/>
        <v>1195.9908797200001</v>
      </c>
      <c r="N1052" s="24">
        <f t="shared" si="1393"/>
        <v>0</v>
      </c>
      <c r="O1052" s="99">
        <f t="shared" si="1388"/>
        <v>0</v>
      </c>
      <c r="P1052" s="100">
        <f t="shared" si="1342"/>
        <v>0</v>
      </c>
      <c r="Q1052" s="99">
        <f t="shared" si="1389"/>
        <v>0.14710000000000001</v>
      </c>
      <c r="R1052" s="8">
        <f t="shared" si="1390"/>
        <v>1.002215952</v>
      </c>
      <c r="S1052" s="100">
        <f t="shared" si="1354"/>
        <v>2.6502583799999999</v>
      </c>
      <c r="T1052" s="100">
        <f t="shared" si="1391"/>
        <v>0</v>
      </c>
      <c r="U1052" s="109" t="str">
        <f t="shared" ref="U1052" si="1411">U1051</f>
        <v>J=</v>
      </c>
      <c r="V1052" s="140">
        <f t="shared" si="1345"/>
        <v>45555</v>
      </c>
      <c r="W1052" s="4"/>
      <c r="X1052" s="4"/>
      <c r="Y1052" s="4"/>
      <c r="Z1052" s="16"/>
      <c r="AD1052" s="5"/>
    </row>
    <row r="1053" spans="1:135" x14ac:dyDescent="0.2">
      <c r="A1053" s="103">
        <f t="shared" si="1384"/>
        <v>45531</v>
      </c>
      <c r="B1053" s="100">
        <f t="shared" si="1348"/>
        <v>1199.4155870799998</v>
      </c>
      <c r="C1053" s="3">
        <f t="shared" si="1395"/>
        <v>1194.00486755</v>
      </c>
      <c r="D1053" s="104">
        <f t="shared" si="1349"/>
        <v>1101.3889999999999</v>
      </c>
      <c r="E1053" s="137">
        <f>IF(DAY(A1052)=$A$5,VLOOKUP(A1052,[1]A!$E$15:$G$200,3),E1052)</f>
        <v>1110.8869999999999</v>
      </c>
      <c r="F1053" s="105">
        <f t="shared" si="1350"/>
        <v>45433</v>
      </c>
      <c r="G1053" s="159">
        <f t="shared" si="1351"/>
        <v>8.623656128761148E-3</v>
      </c>
      <c r="H1053" s="106">
        <f t="shared" si="1385"/>
        <v>7</v>
      </c>
      <c r="I1053" s="106">
        <f t="shared" si="1386"/>
        <v>31</v>
      </c>
      <c r="J1053" s="100">
        <f t="shared" si="1387"/>
        <v>1.0019408097651723</v>
      </c>
      <c r="K1053" s="3">
        <v>1</v>
      </c>
      <c r="L1053" s="100">
        <f t="shared" si="1352"/>
        <v>1.0019408000000001</v>
      </c>
      <c r="M1053" s="100">
        <f t="shared" si="1353"/>
        <v>1196.3221921899999</v>
      </c>
      <c r="N1053" s="24">
        <f t="shared" si="1393"/>
        <v>0</v>
      </c>
      <c r="O1053" s="99">
        <f t="shared" si="1388"/>
        <v>0</v>
      </c>
      <c r="P1053" s="100">
        <f t="shared" si="1342"/>
        <v>0</v>
      </c>
      <c r="Q1053" s="99">
        <f t="shared" si="1389"/>
        <v>0.14710000000000001</v>
      </c>
      <c r="R1053" s="8">
        <f t="shared" si="1390"/>
        <v>1.0025857540000001</v>
      </c>
      <c r="S1053" s="100">
        <f t="shared" si="1354"/>
        <v>3.0933948899999999</v>
      </c>
      <c r="T1053" s="100">
        <f t="shared" si="1391"/>
        <v>0</v>
      </c>
      <c r="U1053" s="109" t="str">
        <f t="shared" ref="U1053" si="1412">U1052</f>
        <v>J=</v>
      </c>
      <c r="V1053" s="140">
        <f t="shared" si="1345"/>
        <v>45555</v>
      </c>
      <c r="W1053" s="4"/>
      <c r="X1053" s="4"/>
      <c r="Y1053" s="4"/>
      <c r="Z1053" s="16"/>
      <c r="AD1053" s="5"/>
    </row>
    <row r="1054" spans="1:135" x14ac:dyDescent="0.2">
      <c r="A1054" s="103">
        <f t="shared" si="1384"/>
        <v>45532</v>
      </c>
      <c r="B1054" s="100">
        <f t="shared" si="1348"/>
        <v>1200.19055282</v>
      </c>
      <c r="C1054" s="3">
        <f t="shared" si="1395"/>
        <v>1194.00486755</v>
      </c>
      <c r="D1054" s="104">
        <f t="shared" si="1349"/>
        <v>1101.3889999999999</v>
      </c>
      <c r="E1054" s="137">
        <f>IF(DAY(A1053)=$A$5,VLOOKUP(A1053,[1]A!$E$15:$G$200,3),E1053)</f>
        <v>1110.8869999999999</v>
      </c>
      <c r="F1054" s="105">
        <f t="shared" si="1350"/>
        <v>45433</v>
      </c>
      <c r="G1054" s="159">
        <f t="shared" si="1351"/>
        <v>8.623656128761148E-3</v>
      </c>
      <c r="H1054" s="106">
        <f t="shared" si="1385"/>
        <v>8</v>
      </c>
      <c r="I1054" s="106">
        <f t="shared" si="1386"/>
        <v>31</v>
      </c>
      <c r="J1054" s="100">
        <f t="shared" si="1387"/>
        <v>1.0022183756218868</v>
      </c>
      <c r="K1054" s="3">
        <v>1</v>
      </c>
      <c r="L1054" s="100">
        <f t="shared" si="1352"/>
        <v>1.00221837</v>
      </c>
      <c r="M1054" s="100">
        <f t="shared" si="1353"/>
        <v>1196.6536121199999</v>
      </c>
      <c r="N1054" s="24">
        <f t="shared" si="1393"/>
        <v>0</v>
      </c>
      <c r="O1054" s="99">
        <f t="shared" si="1388"/>
        <v>0</v>
      </c>
      <c r="P1054" s="100">
        <f t="shared" si="1342"/>
        <v>0</v>
      </c>
      <c r="Q1054" s="99">
        <f t="shared" si="1389"/>
        <v>0.14710000000000001</v>
      </c>
      <c r="R1054" s="8">
        <f t="shared" si="1390"/>
        <v>1.0029556930000001</v>
      </c>
      <c r="S1054" s="100">
        <f t="shared" si="1354"/>
        <v>3.5369407000000002</v>
      </c>
      <c r="T1054" s="100">
        <f t="shared" si="1391"/>
        <v>0</v>
      </c>
      <c r="U1054" s="109" t="str">
        <f t="shared" ref="U1054" si="1413">U1053</f>
        <v>J=</v>
      </c>
      <c r="V1054" s="140">
        <f t="shared" si="1345"/>
        <v>45555</v>
      </c>
      <c r="W1054" s="4"/>
      <c r="X1054" s="4"/>
      <c r="Y1054" s="4"/>
      <c r="Z1054" s="16"/>
      <c r="AD1054" s="5"/>
    </row>
    <row r="1055" spans="1:135" x14ac:dyDescent="0.2">
      <c r="A1055" s="103">
        <f t="shared" si="1384"/>
        <v>45533</v>
      </c>
      <c r="B1055" s="100">
        <f t="shared" si="1348"/>
        <v>1200.96601162</v>
      </c>
      <c r="C1055" s="3">
        <f t="shared" si="1395"/>
        <v>1194.00486755</v>
      </c>
      <c r="D1055" s="104">
        <f t="shared" si="1349"/>
        <v>1101.3889999999999</v>
      </c>
      <c r="E1055" s="137">
        <f>IF(DAY(A1054)=$A$5,VLOOKUP(A1054,[1]A!$E$15:$G$200,3),E1054)</f>
        <v>1110.8869999999999</v>
      </c>
      <c r="F1055" s="105">
        <f t="shared" si="1350"/>
        <v>45433</v>
      </c>
      <c r="G1055" s="159">
        <f t="shared" si="1351"/>
        <v>8.623656128761148E-3</v>
      </c>
      <c r="H1055" s="106">
        <f t="shared" si="1385"/>
        <v>9</v>
      </c>
      <c r="I1055" s="106">
        <f t="shared" si="1386"/>
        <v>31</v>
      </c>
      <c r="J1055" s="100">
        <f t="shared" si="1387"/>
        <v>1.0024960183721703</v>
      </c>
      <c r="K1055" s="3">
        <v>1</v>
      </c>
      <c r="L1055" s="100">
        <f t="shared" si="1352"/>
        <v>1.00249601</v>
      </c>
      <c r="M1055" s="100">
        <f t="shared" si="1353"/>
        <v>1196.9851156300001</v>
      </c>
      <c r="N1055" s="24">
        <f t="shared" si="1393"/>
        <v>0</v>
      </c>
      <c r="O1055" s="99">
        <f t="shared" si="1388"/>
        <v>0</v>
      </c>
      <c r="P1055" s="100">
        <f t="shared" si="1342"/>
        <v>0</v>
      </c>
      <c r="Q1055" s="99">
        <f t="shared" si="1389"/>
        <v>0.14710000000000001</v>
      </c>
      <c r="R1055" s="8">
        <f t="shared" si="1390"/>
        <v>1.0033257689999999</v>
      </c>
      <c r="S1055" s="100">
        <f t="shared" si="1354"/>
        <v>3.9808959900000001</v>
      </c>
      <c r="T1055" s="100">
        <f t="shared" si="1391"/>
        <v>0</v>
      </c>
      <c r="U1055" s="109" t="str">
        <f t="shared" ref="U1055" si="1414">U1054</f>
        <v>J=</v>
      </c>
      <c r="V1055" s="140">
        <f t="shared" si="1345"/>
        <v>45555</v>
      </c>
      <c r="W1055" s="4"/>
      <c r="X1055" s="4"/>
      <c r="Y1055" s="4"/>
      <c r="Z1055" s="16"/>
      <c r="AD1055" s="5"/>
    </row>
    <row r="1056" spans="1:135" x14ac:dyDescent="0.2">
      <c r="A1056" s="103">
        <f t="shared" si="1384"/>
        <v>45534</v>
      </c>
      <c r="B1056" s="100">
        <f t="shared" si="1348"/>
        <v>1201.7419744900001</v>
      </c>
      <c r="C1056" s="3">
        <f t="shared" si="1395"/>
        <v>1194.00486755</v>
      </c>
      <c r="D1056" s="104">
        <f t="shared" si="1349"/>
        <v>1101.3889999999999</v>
      </c>
      <c r="E1056" s="137">
        <f>IF(DAY(A1055)=$A$5,VLOOKUP(A1055,[1]A!$E$15:$G$200,3),E1055)</f>
        <v>1110.8869999999999</v>
      </c>
      <c r="F1056" s="105">
        <f t="shared" si="1350"/>
        <v>45433</v>
      </c>
      <c r="G1056" s="159">
        <f t="shared" si="1351"/>
        <v>8.623656128761148E-3</v>
      </c>
      <c r="H1056" s="106">
        <f t="shared" si="1385"/>
        <v>10</v>
      </c>
      <c r="I1056" s="106">
        <f t="shared" si="1386"/>
        <v>31</v>
      </c>
      <c r="J1056" s="100">
        <f t="shared" si="1387"/>
        <v>1.0027737380373245</v>
      </c>
      <c r="K1056" s="3">
        <v>1</v>
      </c>
      <c r="L1056" s="100">
        <f t="shared" si="1352"/>
        <v>1.0027737299999999</v>
      </c>
      <c r="M1056" s="100">
        <f t="shared" si="1353"/>
        <v>1197.31671467</v>
      </c>
      <c r="N1056" s="24">
        <f t="shared" si="1393"/>
        <v>0</v>
      </c>
      <c r="O1056" s="99">
        <f t="shared" si="1388"/>
        <v>0</v>
      </c>
      <c r="P1056" s="100">
        <f t="shared" si="1342"/>
        <v>0</v>
      </c>
      <c r="Q1056" s="99">
        <f t="shared" si="1389"/>
        <v>0.14710000000000001</v>
      </c>
      <c r="R1056" s="8">
        <f t="shared" si="1390"/>
        <v>1.0036959809999999</v>
      </c>
      <c r="S1056" s="100">
        <f t="shared" si="1354"/>
        <v>4.42525982</v>
      </c>
      <c r="T1056" s="100">
        <f t="shared" si="1391"/>
        <v>0</v>
      </c>
      <c r="U1056" s="109" t="str">
        <f t="shared" ref="U1056" si="1415">U1055</f>
        <v>J=</v>
      </c>
      <c r="V1056" s="140">
        <f t="shared" si="1345"/>
        <v>45555</v>
      </c>
      <c r="W1056" s="4"/>
      <c r="X1056" s="4"/>
      <c r="Y1056" s="4"/>
      <c r="Z1056" s="16"/>
      <c r="AD1056" s="5"/>
    </row>
    <row r="1057" spans="1:30" x14ac:dyDescent="0.2">
      <c r="A1057" s="103">
        <f t="shared" si="1384"/>
        <v>45535</v>
      </c>
      <c r="B1057" s="100">
        <f t="shared" si="1348"/>
        <v>1202.5184416700001</v>
      </c>
      <c r="C1057" s="3">
        <f t="shared" si="1395"/>
        <v>1194.00486755</v>
      </c>
      <c r="D1057" s="104">
        <f t="shared" si="1349"/>
        <v>1101.3889999999999</v>
      </c>
      <c r="E1057" s="137">
        <f>IF(DAY(A1056)=$A$5,VLOOKUP(A1056,[1]A!$E$15:$G$200,3),E1056)</f>
        <v>1110.8869999999999</v>
      </c>
      <c r="F1057" s="105">
        <f t="shared" si="1350"/>
        <v>45433</v>
      </c>
      <c r="G1057" s="159">
        <f t="shared" si="1351"/>
        <v>8.623656128761148E-3</v>
      </c>
      <c r="H1057" s="106">
        <f t="shared" si="1385"/>
        <v>11</v>
      </c>
      <c r="I1057" s="106">
        <f t="shared" si="1386"/>
        <v>31</v>
      </c>
      <c r="J1057" s="100">
        <f t="shared" si="1387"/>
        <v>1.0030515346386573</v>
      </c>
      <c r="K1057" s="3">
        <v>1</v>
      </c>
      <c r="L1057" s="100">
        <f t="shared" si="1352"/>
        <v>1.00305153</v>
      </c>
      <c r="M1057" s="100">
        <f t="shared" si="1353"/>
        <v>1197.6484092200001</v>
      </c>
      <c r="N1057" s="24">
        <f t="shared" si="1393"/>
        <v>0</v>
      </c>
      <c r="O1057" s="99">
        <f t="shared" si="1388"/>
        <v>0</v>
      </c>
      <c r="P1057" s="100">
        <f t="shared" si="1342"/>
        <v>0</v>
      </c>
      <c r="Q1057" s="99">
        <f t="shared" si="1389"/>
        <v>0.14710000000000001</v>
      </c>
      <c r="R1057" s="8">
        <f t="shared" si="1390"/>
        <v>1.004066329</v>
      </c>
      <c r="S1057" s="100">
        <f t="shared" si="1354"/>
        <v>4.8700324500000001</v>
      </c>
      <c r="T1057" s="100">
        <f t="shared" si="1391"/>
        <v>0</v>
      </c>
      <c r="U1057" s="109" t="str">
        <f t="shared" ref="U1057" si="1416">U1056</f>
        <v>J=</v>
      </c>
      <c r="V1057" s="140">
        <f t="shared" si="1345"/>
        <v>45555</v>
      </c>
      <c r="W1057" s="4"/>
      <c r="X1057" s="4"/>
      <c r="Y1057" s="4"/>
      <c r="Z1057" s="16"/>
      <c r="AD1057" s="5"/>
    </row>
    <row r="1058" spans="1:30" x14ac:dyDescent="0.2">
      <c r="A1058" s="103">
        <f t="shared" si="1384"/>
        <v>45536</v>
      </c>
      <c r="B1058" s="100">
        <f t="shared" si="1348"/>
        <v>1203.2954026100001</v>
      </c>
      <c r="C1058" s="3">
        <f t="shared" si="1395"/>
        <v>1194.00486755</v>
      </c>
      <c r="D1058" s="104">
        <f t="shared" si="1349"/>
        <v>1101.3889999999999</v>
      </c>
      <c r="E1058" s="137">
        <f>IF(DAY(A1057)=$A$5,VLOOKUP(A1057,[1]A!$E$15:$G$200,3),E1057)</f>
        <v>1110.8869999999999</v>
      </c>
      <c r="F1058" s="105">
        <f t="shared" si="1350"/>
        <v>45433</v>
      </c>
      <c r="G1058" s="159">
        <f t="shared" si="1351"/>
        <v>8.623656128761148E-3</v>
      </c>
      <c r="H1058" s="106">
        <f t="shared" si="1385"/>
        <v>12</v>
      </c>
      <c r="I1058" s="106">
        <f t="shared" si="1386"/>
        <v>31</v>
      </c>
      <c r="J1058" s="100">
        <f t="shared" si="1387"/>
        <v>1.0033294081974815</v>
      </c>
      <c r="K1058" s="3">
        <v>1</v>
      </c>
      <c r="L1058" s="100">
        <f t="shared" si="1352"/>
        <v>1.0033293999999999</v>
      </c>
      <c r="M1058" s="100">
        <f t="shared" si="1353"/>
        <v>1197.9801873500001</v>
      </c>
      <c r="N1058" s="24">
        <f t="shared" si="1393"/>
        <v>0</v>
      </c>
      <c r="O1058" s="99">
        <f t="shared" si="1388"/>
        <v>0</v>
      </c>
      <c r="P1058" s="100">
        <f t="shared" si="1342"/>
        <v>0</v>
      </c>
      <c r="Q1058" s="99">
        <f t="shared" si="1389"/>
        <v>0.14710000000000001</v>
      </c>
      <c r="R1058" s="8">
        <f t="shared" si="1390"/>
        <v>1.004436814</v>
      </c>
      <c r="S1058" s="100">
        <f t="shared" si="1354"/>
        <v>5.3152152600000004</v>
      </c>
      <c r="T1058" s="100">
        <f t="shared" si="1391"/>
        <v>0</v>
      </c>
      <c r="U1058" s="109" t="str">
        <f t="shared" ref="U1058" si="1417">U1057</f>
        <v>J=</v>
      </c>
      <c r="V1058" s="140">
        <f t="shared" si="1345"/>
        <v>45555</v>
      </c>
      <c r="W1058" s="4"/>
      <c r="X1058" s="4"/>
      <c r="Y1058" s="4"/>
      <c r="Z1058" s="16"/>
      <c r="AD1058" s="5"/>
    </row>
    <row r="1059" spans="1:30" x14ac:dyDescent="0.2">
      <c r="A1059" s="103">
        <f t="shared" si="1384"/>
        <v>45537</v>
      </c>
      <c r="B1059" s="100">
        <f t="shared" si="1348"/>
        <v>1204.0728695400001</v>
      </c>
      <c r="C1059" s="3">
        <f t="shared" si="1395"/>
        <v>1194.00486755</v>
      </c>
      <c r="D1059" s="104">
        <f t="shared" si="1349"/>
        <v>1101.3889999999999</v>
      </c>
      <c r="E1059" s="137">
        <f>IF(DAY(A1058)=$A$5,VLOOKUP(A1058,[1]A!$E$15:$G$200,3),E1058)</f>
        <v>1110.8869999999999</v>
      </c>
      <c r="F1059" s="105">
        <f t="shared" si="1350"/>
        <v>45433</v>
      </c>
      <c r="G1059" s="159">
        <f t="shared" si="1351"/>
        <v>8.623656128761148E-3</v>
      </c>
      <c r="H1059" s="106">
        <f t="shared" si="1385"/>
        <v>13</v>
      </c>
      <c r="I1059" s="106">
        <f t="shared" si="1386"/>
        <v>31</v>
      </c>
      <c r="J1059" s="100">
        <f t="shared" si="1387"/>
        <v>1.0036073587351171</v>
      </c>
      <c r="K1059" s="3">
        <v>1</v>
      </c>
      <c r="L1059" s="100">
        <f t="shared" si="1352"/>
        <v>1.00360735</v>
      </c>
      <c r="M1059" s="100">
        <f t="shared" si="1353"/>
        <v>1198.3120610000001</v>
      </c>
      <c r="N1059" s="24">
        <f t="shared" si="1393"/>
        <v>0</v>
      </c>
      <c r="O1059" s="99">
        <f t="shared" si="1388"/>
        <v>0</v>
      </c>
      <c r="P1059" s="100">
        <f t="shared" si="1342"/>
        <v>0</v>
      </c>
      <c r="Q1059" s="99">
        <f t="shared" si="1389"/>
        <v>0.14710000000000001</v>
      </c>
      <c r="R1059" s="8">
        <f t="shared" si="1390"/>
        <v>1.0048074360000001</v>
      </c>
      <c r="S1059" s="100">
        <f t="shared" si="1354"/>
        <v>5.7608085400000002</v>
      </c>
      <c r="T1059" s="100">
        <f t="shared" si="1391"/>
        <v>0</v>
      </c>
      <c r="U1059" s="109" t="str">
        <f t="shared" ref="U1059" si="1418">U1058</f>
        <v>J=</v>
      </c>
      <c r="V1059" s="140">
        <f t="shared" si="1345"/>
        <v>45555</v>
      </c>
      <c r="W1059" s="4"/>
      <c r="X1059" s="4"/>
      <c r="Y1059" s="4"/>
      <c r="Z1059" s="16"/>
      <c r="AD1059" s="5"/>
    </row>
    <row r="1060" spans="1:30" x14ac:dyDescent="0.2">
      <c r="A1060" s="103">
        <f t="shared" si="1384"/>
        <v>45538</v>
      </c>
      <c r="B1060" s="100">
        <f t="shared" si="1348"/>
        <v>1204.8508427000002</v>
      </c>
      <c r="C1060" s="3">
        <f t="shared" si="1395"/>
        <v>1194.00486755</v>
      </c>
      <c r="D1060" s="104">
        <f t="shared" si="1349"/>
        <v>1101.3889999999999</v>
      </c>
      <c r="E1060" s="137">
        <f>IF(DAY(A1059)=$A$5,VLOOKUP(A1059,[1]A!$E$15:$G$200,3),E1059)</f>
        <v>1110.8869999999999</v>
      </c>
      <c r="F1060" s="105">
        <f t="shared" si="1350"/>
        <v>45433</v>
      </c>
      <c r="G1060" s="159">
        <f t="shared" si="1351"/>
        <v>8.623656128761148E-3</v>
      </c>
      <c r="H1060" s="106">
        <f t="shared" si="1385"/>
        <v>14</v>
      </c>
      <c r="I1060" s="106">
        <f t="shared" si="1386"/>
        <v>31</v>
      </c>
      <c r="J1060" s="100">
        <f t="shared" si="1387"/>
        <v>1.0038853862728891</v>
      </c>
      <c r="K1060" s="3">
        <v>1</v>
      </c>
      <c r="L1060" s="100">
        <f t="shared" si="1352"/>
        <v>1.00388538</v>
      </c>
      <c r="M1060" s="100">
        <f t="shared" si="1353"/>
        <v>1198.6440301800001</v>
      </c>
      <c r="N1060" s="24">
        <f t="shared" si="1393"/>
        <v>0</v>
      </c>
      <c r="O1060" s="99">
        <f t="shared" si="1388"/>
        <v>0</v>
      </c>
      <c r="P1060" s="100">
        <f t="shared" si="1342"/>
        <v>0</v>
      </c>
      <c r="Q1060" s="99">
        <f t="shared" si="1389"/>
        <v>0.14710000000000001</v>
      </c>
      <c r="R1060" s="8">
        <f t="shared" si="1390"/>
        <v>1.0051781950000001</v>
      </c>
      <c r="S1060" s="100">
        <f t="shared" si="1354"/>
        <v>6.2068125199999997</v>
      </c>
      <c r="T1060" s="100">
        <f t="shared" si="1391"/>
        <v>0</v>
      </c>
      <c r="U1060" s="109" t="str">
        <f t="shared" ref="U1060" si="1419">U1059</f>
        <v>J=</v>
      </c>
      <c r="V1060" s="140">
        <f t="shared" si="1345"/>
        <v>45555</v>
      </c>
      <c r="W1060" s="4"/>
      <c r="X1060" s="4"/>
      <c r="Y1060" s="4"/>
      <c r="Z1060" s="16"/>
      <c r="AD1060" s="5"/>
    </row>
    <row r="1061" spans="1:30" x14ac:dyDescent="0.2">
      <c r="A1061" s="103">
        <f t="shared" si="1384"/>
        <v>45539</v>
      </c>
      <c r="B1061" s="100">
        <f t="shared" si="1348"/>
        <v>1205.62932112</v>
      </c>
      <c r="C1061" s="3">
        <f t="shared" si="1395"/>
        <v>1194.00486755</v>
      </c>
      <c r="D1061" s="104">
        <f t="shared" si="1349"/>
        <v>1101.3889999999999</v>
      </c>
      <c r="E1061" s="137">
        <f>IF(DAY(A1060)=$A$5,VLOOKUP(A1060,[1]A!$E$15:$G$200,3),E1060)</f>
        <v>1110.8869999999999</v>
      </c>
      <c r="F1061" s="105">
        <f t="shared" si="1350"/>
        <v>45433</v>
      </c>
      <c r="G1061" s="159">
        <f t="shared" si="1351"/>
        <v>8.623656128761148E-3</v>
      </c>
      <c r="H1061" s="106">
        <f t="shared" si="1385"/>
        <v>15</v>
      </c>
      <c r="I1061" s="106">
        <f t="shared" si="1386"/>
        <v>31</v>
      </c>
      <c r="J1061" s="100">
        <f t="shared" si="1387"/>
        <v>1.0041634908321289</v>
      </c>
      <c r="K1061" s="3">
        <v>1</v>
      </c>
      <c r="L1061" s="100">
        <f t="shared" si="1352"/>
        <v>1.00416349</v>
      </c>
      <c r="M1061" s="100">
        <f t="shared" si="1353"/>
        <v>1198.97609487</v>
      </c>
      <c r="N1061" s="24">
        <f t="shared" si="1393"/>
        <v>0</v>
      </c>
      <c r="O1061" s="99">
        <f t="shared" si="1388"/>
        <v>0</v>
      </c>
      <c r="P1061" s="100">
        <f t="shared" si="1342"/>
        <v>0</v>
      </c>
      <c r="Q1061" s="99">
        <f t="shared" si="1389"/>
        <v>0.14710000000000001</v>
      </c>
      <c r="R1061" s="8">
        <f t="shared" si="1390"/>
        <v>1.0055490899999999</v>
      </c>
      <c r="S1061" s="100">
        <f t="shared" si="1354"/>
        <v>6.6532262500000003</v>
      </c>
      <c r="T1061" s="100">
        <f t="shared" si="1391"/>
        <v>0</v>
      </c>
      <c r="U1061" s="109" t="str">
        <f t="shared" ref="U1061" si="1420">U1060</f>
        <v>J=</v>
      </c>
      <c r="V1061" s="140">
        <f t="shared" si="1345"/>
        <v>45555</v>
      </c>
      <c r="W1061" s="4"/>
      <c r="X1061" s="4"/>
      <c r="Y1061" s="4"/>
      <c r="Z1061" s="16"/>
      <c r="AD1061" s="5"/>
    </row>
    <row r="1062" spans="1:30" x14ac:dyDescent="0.2">
      <c r="A1062" s="103">
        <f t="shared" si="1384"/>
        <v>45540</v>
      </c>
      <c r="B1062" s="100">
        <f t="shared" si="1348"/>
        <v>1206.4082954599999</v>
      </c>
      <c r="C1062" s="3">
        <f t="shared" si="1395"/>
        <v>1194.00486755</v>
      </c>
      <c r="D1062" s="104">
        <f t="shared" si="1349"/>
        <v>1101.3889999999999</v>
      </c>
      <c r="E1062" s="137">
        <f>IF(DAY(A1061)=$A$5,VLOOKUP(A1061,[1]A!$E$15:$G$200,3),E1061)</f>
        <v>1110.8869999999999</v>
      </c>
      <c r="F1062" s="105">
        <f t="shared" si="1350"/>
        <v>45433</v>
      </c>
      <c r="G1062" s="159">
        <f t="shared" si="1351"/>
        <v>8.623656128761148E-3</v>
      </c>
      <c r="H1062" s="106">
        <f t="shared" si="1385"/>
        <v>16</v>
      </c>
      <c r="I1062" s="106">
        <f t="shared" si="1386"/>
        <v>31</v>
      </c>
      <c r="J1062" s="100">
        <f t="shared" si="1387"/>
        <v>1.0044416724341734</v>
      </c>
      <c r="K1062" s="3">
        <v>1</v>
      </c>
      <c r="L1062" s="100">
        <f t="shared" si="1352"/>
        <v>1.0044416700000001</v>
      </c>
      <c r="M1062" s="100">
        <f t="shared" si="1353"/>
        <v>1199.30824315</v>
      </c>
      <c r="N1062" s="24">
        <f t="shared" si="1393"/>
        <v>0</v>
      </c>
      <c r="O1062" s="99">
        <f t="shared" si="1388"/>
        <v>0</v>
      </c>
      <c r="P1062" s="100">
        <f t="shared" si="1342"/>
        <v>0</v>
      </c>
      <c r="Q1062" s="99">
        <f t="shared" si="1389"/>
        <v>0.14710000000000001</v>
      </c>
      <c r="R1062" s="8">
        <f t="shared" si="1390"/>
        <v>1.0059201230000001</v>
      </c>
      <c r="S1062" s="100">
        <f t="shared" si="1354"/>
        <v>7.1000523099999997</v>
      </c>
      <c r="T1062" s="100">
        <f t="shared" si="1391"/>
        <v>0</v>
      </c>
      <c r="U1062" s="109" t="str">
        <f t="shared" ref="U1062" si="1421">U1061</f>
        <v>J=</v>
      </c>
      <c r="V1062" s="140">
        <f t="shared" si="1345"/>
        <v>45555</v>
      </c>
      <c r="W1062" s="4"/>
      <c r="X1062" s="4"/>
      <c r="Y1062" s="4"/>
      <c r="Z1062" s="16"/>
      <c r="AD1062" s="5"/>
    </row>
    <row r="1063" spans="1:30" x14ac:dyDescent="0.2">
      <c r="A1063" s="103">
        <f t="shared" si="1384"/>
        <v>45541</v>
      </c>
      <c r="B1063" s="100">
        <f t="shared" si="1348"/>
        <v>1207.1877755300002</v>
      </c>
      <c r="C1063" s="3">
        <f t="shared" si="1395"/>
        <v>1194.00486755</v>
      </c>
      <c r="D1063" s="104">
        <f t="shared" si="1349"/>
        <v>1101.3889999999999</v>
      </c>
      <c r="E1063" s="137">
        <f>IF(DAY(A1062)=$A$5,VLOOKUP(A1062,[1]A!$E$15:$G$200,3),E1062)</f>
        <v>1110.8869999999999</v>
      </c>
      <c r="F1063" s="105">
        <f t="shared" si="1350"/>
        <v>45433</v>
      </c>
      <c r="G1063" s="159">
        <f t="shared" si="1351"/>
        <v>8.623656128761148E-3</v>
      </c>
      <c r="H1063" s="106">
        <f t="shared" si="1385"/>
        <v>17</v>
      </c>
      <c r="I1063" s="106">
        <f t="shared" si="1386"/>
        <v>31</v>
      </c>
      <c r="J1063" s="100">
        <f t="shared" si="1387"/>
        <v>1.0047199311003656</v>
      </c>
      <c r="K1063" s="3">
        <v>1</v>
      </c>
      <c r="L1063" s="100">
        <f t="shared" si="1352"/>
        <v>1.00471993</v>
      </c>
      <c r="M1063" s="100">
        <f t="shared" si="1353"/>
        <v>1199.6404869400001</v>
      </c>
      <c r="N1063" s="24">
        <f t="shared" si="1393"/>
        <v>0</v>
      </c>
      <c r="O1063" s="99">
        <f t="shared" si="1388"/>
        <v>0</v>
      </c>
      <c r="P1063" s="100">
        <f t="shared" si="1342"/>
        <v>0</v>
      </c>
      <c r="Q1063" s="99">
        <f t="shared" si="1389"/>
        <v>0.14710000000000001</v>
      </c>
      <c r="R1063" s="8">
        <f t="shared" si="1390"/>
        <v>1.006291292</v>
      </c>
      <c r="S1063" s="100">
        <f t="shared" si="1354"/>
        <v>7.54728859</v>
      </c>
      <c r="T1063" s="100">
        <f t="shared" si="1391"/>
        <v>0</v>
      </c>
      <c r="U1063" s="109" t="str">
        <f t="shared" ref="U1063" si="1422">U1062</f>
        <v>J=</v>
      </c>
      <c r="V1063" s="140">
        <f t="shared" si="1345"/>
        <v>45555</v>
      </c>
      <c r="W1063" s="4"/>
      <c r="X1063" s="4"/>
      <c r="Y1063" s="4"/>
      <c r="Z1063" s="16"/>
      <c r="AD1063" s="5"/>
    </row>
    <row r="1064" spans="1:30" x14ac:dyDescent="0.2">
      <c r="A1064" s="103">
        <f t="shared" si="1384"/>
        <v>45542</v>
      </c>
      <c r="B1064" s="100">
        <f t="shared" si="1348"/>
        <v>1207.9677507800002</v>
      </c>
      <c r="C1064" s="3">
        <f t="shared" si="1395"/>
        <v>1194.00486755</v>
      </c>
      <c r="D1064" s="104">
        <f t="shared" si="1349"/>
        <v>1101.3889999999999</v>
      </c>
      <c r="E1064" s="137">
        <f>IF(DAY(A1063)=$A$5,VLOOKUP(A1063,[1]A!$E$15:$G$200,3),E1063)</f>
        <v>1110.8869999999999</v>
      </c>
      <c r="F1064" s="105">
        <f t="shared" si="1350"/>
        <v>45433</v>
      </c>
      <c r="G1064" s="159">
        <f t="shared" si="1351"/>
        <v>8.623656128761148E-3</v>
      </c>
      <c r="H1064" s="106">
        <f t="shared" si="1385"/>
        <v>18</v>
      </c>
      <c r="I1064" s="106">
        <f t="shared" si="1386"/>
        <v>31</v>
      </c>
      <c r="J1064" s="100">
        <f t="shared" si="1387"/>
        <v>1.004998266852055</v>
      </c>
      <c r="K1064" s="3">
        <v>1</v>
      </c>
      <c r="L1064" s="100">
        <f t="shared" si="1352"/>
        <v>1.00499826</v>
      </c>
      <c r="M1064" s="100">
        <f t="shared" si="1353"/>
        <v>1199.9728143100001</v>
      </c>
      <c r="N1064" s="24">
        <f t="shared" si="1393"/>
        <v>0</v>
      </c>
      <c r="O1064" s="99">
        <f t="shared" si="1388"/>
        <v>0</v>
      </c>
      <c r="P1064" s="100">
        <f t="shared" si="1342"/>
        <v>0</v>
      </c>
      <c r="Q1064" s="99">
        <f t="shared" si="1389"/>
        <v>0.14710000000000001</v>
      </c>
      <c r="R1064" s="8">
        <f t="shared" si="1390"/>
        <v>1.0066625979999999</v>
      </c>
      <c r="S1064" s="100">
        <f t="shared" si="1354"/>
        <v>7.9949364699999999</v>
      </c>
      <c r="T1064" s="100">
        <f t="shared" si="1391"/>
        <v>0</v>
      </c>
      <c r="U1064" s="109" t="str">
        <f t="shared" ref="U1064" si="1423">U1063</f>
        <v>J=</v>
      </c>
      <c r="V1064" s="140">
        <f t="shared" si="1345"/>
        <v>45555</v>
      </c>
      <c r="W1064" s="4"/>
      <c r="X1064" s="4"/>
      <c r="Y1064" s="4"/>
      <c r="Z1064" s="16"/>
      <c r="AD1064" s="5"/>
    </row>
    <row r="1065" spans="1:30" x14ac:dyDescent="0.2">
      <c r="A1065" s="103">
        <f t="shared" si="1384"/>
        <v>45543</v>
      </c>
      <c r="B1065" s="100">
        <f t="shared" si="1348"/>
        <v>1208.7482334600002</v>
      </c>
      <c r="C1065" s="3">
        <f t="shared" si="1395"/>
        <v>1194.00486755</v>
      </c>
      <c r="D1065" s="104">
        <f t="shared" si="1349"/>
        <v>1101.3889999999999</v>
      </c>
      <c r="E1065" s="137">
        <f>IF(DAY(A1064)=$A$5,VLOOKUP(A1064,[1]A!$E$15:$G$200,3),E1064)</f>
        <v>1110.8869999999999</v>
      </c>
      <c r="F1065" s="105">
        <f t="shared" si="1350"/>
        <v>45433</v>
      </c>
      <c r="G1065" s="159">
        <f t="shared" si="1351"/>
        <v>8.623656128761148E-3</v>
      </c>
      <c r="H1065" s="106">
        <f t="shared" si="1385"/>
        <v>19</v>
      </c>
      <c r="I1065" s="106">
        <f t="shared" si="1386"/>
        <v>31</v>
      </c>
      <c r="J1065" s="100">
        <f t="shared" si="1387"/>
        <v>1.0052766797105956</v>
      </c>
      <c r="K1065" s="3">
        <v>1</v>
      </c>
      <c r="L1065" s="100">
        <f t="shared" si="1352"/>
        <v>1.00527667</v>
      </c>
      <c r="M1065" s="100">
        <f t="shared" si="1353"/>
        <v>1200.3052372100001</v>
      </c>
      <c r="N1065" s="24">
        <f t="shared" si="1393"/>
        <v>0</v>
      </c>
      <c r="O1065" s="99">
        <f t="shared" si="1388"/>
        <v>0</v>
      </c>
      <c r="P1065" s="100">
        <f t="shared" si="1342"/>
        <v>0</v>
      </c>
      <c r="Q1065" s="99">
        <f t="shared" si="1389"/>
        <v>0.14710000000000001</v>
      </c>
      <c r="R1065" s="8">
        <f t="shared" si="1390"/>
        <v>1.007034041</v>
      </c>
      <c r="S1065" s="100">
        <f t="shared" si="1354"/>
        <v>8.4429962500000002</v>
      </c>
      <c r="T1065" s="100">
        <f t="shared" si="1391"/>
        <v>0</v>
      </c>
      <c r="U1065" s="109" t="str">
        <f t="shared" ref="U1065" si="1424">U1064</f>
        <v>J=</v>
      </c>
      <c r="V1065" s="140">
        <f t="shared" si="1345"/>
        <v>45555</v>
      </c>
      <c r="W1065" s="4"/>
      <c r="X1065" s="4"/>
      <c r="Y1065" s="4"/>
      <c r="Z1065" s="16"/>
      <c r="AD1065" s="5"/>
    </row>
    <row r="1066" spans="1:30" x14ac:dyDescent="0.2">
      <c r="A1066" s="103">
        <f t="shared" si="1384"/>
        <v>45544</v>
      </c>
      <c r="B1066" s="100">
        <f t="shared" si="1348"/>
        <v>1209.5292238</v>
      </c>
      <c r="C1066" s="3">
        <f t="shared" si="1395"/>
        <v>1194.00486755</v>
      </c>
      <c r="D1066" s="104">
        <f t="shared" si="1349"/>
        <v>1101.3889999999999</v>
      </c>
      <c r="E1066" s="137">
        <f>IF(DAY(A1065)=$A$5,VLOOKUP(A1065,[1]A!$E$15:$G$200,3),E1065)</f>
        <v>1110.8869999999999</v>
      </c>
      <c r="F1066" s="105">
        <f t="shared" si="1350"/>
        <v>45433</v>
      </c>
      <c r="G1066" s="159">
        <f t="shared" si="1351"/>
        <v>8.623656128761148E-3</v>
      </c>
      <c r="H1066" s="106">
        <f t="shared" si="1385"/>
        <v>20</v>
      </c>
      <c r="I1066" s="106">
        <f t="shared" si="1386"/>
        <v>31</v>
      </c>
      <c r="J1066" s="100">
        <f t="shared" si="1387"/>
        <v>1.0055551696973488</v>
      </c>
      <c r="K1066" s="3">
        <v>1</v>
      </c>
      <c r="L1066" s="100">
        <f t="shared" si="1352"/>
        <v>1.0055551599999999</v>
      </c>
      <c r="M1066" s="100">
        <f t="shared" si="1353"/>
        <v>1200.6377556299999</v>
      </c>
      <c r="N1066" s="24">
        <f t="shared" si="1393"/>
        <v>0</v>
      </c>
      <c r="O1066" s="99">
        <f t="shared" si="1388"/>
        <v>0</v>
      </c>
      <c r="P1066" s="100">
        <f t="shared" ref="P1066:P1129" si="1425">IF(O1066&gt;0,TRUNC(O1066*M1066,8),0)</f>
        <v>0</v>
      </c>
      <c r="Q1066" s="99">
        <f t="shared" si="1389"/>
        <v>0.14710000000000001</v>
      </c>
      <c r="R1066" s="8">
        <f t="shared" si="1390"/>
        <v>1.007405621</v>
      </c>
      <c r="S1066" s="100">
        <f t="shared" si="1354"/>
        <v>8.8914681699999996</v>
      </c>
      <c r="T1066" s="100">
        <f t="shared" si="1391"/>
        <v>0</v>
      </c>
      <c r="U1066" s="109" t="str">
        <f t="shared" ref="U1066" si="1426">U1065</f>
        <v>J=</v>
      </c>
      <c r="V1066" s="140">
        <f t="shared" si="1345"/>
        <v>45555</v>
      </c>
      <c r="W1066" s="4"/>
      <c r="X1066" s="4"/>
      <c r="Y1066" s="4"/>
      <c r="Z1066" s="16"/>
      <c r="AD1066" s="5"/>
    </row>
    <row r="1067" spans="1:30" x14ac:dyDescent="0.2">
      <c r="A1067" s="103">
        <f t="shared" si="1384"/>
        <v>45545</v>
      </c>
      <c r="B1067" s="100">
        <f t="shared" si="1348"/>
        <v>1210.3107232500001</v>
      </c>
      <c r="C1067" s="3">
        <f t="shared" si="1395"/>
        <v>1194.00486755</v>
      </c>
      <c r="D1067" s="104">
        <f t="shared" si="1349"/>
        <v>1101.3889999999999</v>
      </c>
      <c r="E1067" s="137">
        <f>IF(DAY(A1066)=$A$5,VLOOKUP(A1066,[1]A!$E$15:$G$200,3),E1066)</f>
        <v>1110.8869999999999</v>
      </c>
      <c r="F1067" s="105">
        <f t="shared" si="1350"/>
        <v>45433</v>
      </c>
      <c r="G1067" s="159">
        <f t="shared" si="1351"/>
        <v>8.623656128761148E-3</v>
      </c>
      <c r="H1067" s="106">
        <f t="shared" si="1385"/>
        <v>21</v>
      </c>
      <c r="I1067" s="106">
        <f t="shared" si="1386"/>
        <v>31</v>
      </c>
      <c r="J1067" s="100">
        <f t="shared" si="1387"/>
        <v>1.0058337368336812</v>
      </c>
      <c r="K1067" s="3">
        <v>1</v>
      </c>
      <c r="L1067" s="100">
        <f t="shared" si="1352"/>
        <v>1.00583373</v>
      </c>
      <c r="M1067" s="100">
        <f t="shared" si="1353"/>
        <v>1200.9703695600001</v>
      </c>
      <c r="N1067" s="24">
        <f t="shared" si="1393"/>
        <v>0</v>
      </c>
      <c r="O1067" s="99">
        <f t="shared" si="1388"/>
        <v>0</v>
      </c>
      <c r="P1067" s="100">
        <f t="shared" si="1425"/>
        <v>0</v>
      </c>
      <c r="Q1067" s="99">
        <f t="shared" si="1389"/>
        <v>0.14710000000000001</v>
      </c>
      <c r="R1067" s="8">
        <f t="shared" si="1390"/>
        <v>1.007777339</v>
      </c>
      <c r="S1067" s="100">
        <f t="shared" si="1354"/>
        <v>9.3403536900000006</v>
      </c>
      <c r="T1067" s="100">
        <f t="shared" si="1391"/>
        <v>0</v>
      </c>
      <c r="U1067" s="109" t="str">
        <f t="shared" ref="U1067" si="1427">U1066</f>
        <v>J=</v>
      </c>
      <c r="V1067" s="140">
        <f t="shared" ref="V1067:V1130" si="1428">VLOOKUP(A1066,$Y$10:$AG$62,9)</f>
        <v>45555</v>
      </c>
      <c r="W1067" s="4"/>
      <c r="X1067" s="4"/>
      <c r="Y1067" s="4"/>
      <c r="Z1067" s="16"/>
      <c r="AD1067" s="5"/>
    </row>
    <row r="1068" spans="1:30" x14ac:dyDescent="0.2">
      <c r="A1068" s="103">
        <f t="shared" si="1384"/>
        <v>45546</v>
      </c>
      <c r="B1068" s="100">
        <f t="shared" si="1348"/>
        <v>1211.09272966</v>
      </c>
      <c r="C1068" s="3">
        <f t="shared" si="1395"/>
        <v>1194.00486755</v>
      </c>
      <c r="D1068" s="104">
        <f t="shared" si="1349"/>
        <v>1101.3889999999999</v>
      </c>
      <c r="E1068" s="137">
        <f>IF(DAY(A1067)=$A$5,VLOOKUP(A1067,[1]A!$E$15:$G$200,3),E1067)</f>
        <v>1110.8869999999999</v>
      </c>
      <c r="F1068" s="105">
        <f t="shared" si="1350"/>
        <v>45433</v>
      </c>
      <c r="G1068" s="159">
        <f t="shared" si="1351"/>
        <v>8.623656128761148E-3</v>
      </c>
      <c r="H1068" s="106">
        <f t="shared" si="1385"/>
        <v>22</v>
      </c>
      <c r="I1068" s="106">
        <f t="shared" si="1386"/>
        <v>31</v>
      </c>
      <c r="J1068" s="100">
        <f t="shared" si="1387"/>
        <v>1.0061123811409654</v>
      </c>
      <c r="K1068" s="3">
        <v>1</v>
      </c>
      <c r="L1068" s="100">
        <f t="shared" si="1352"/>
        <v>1.00611238</v>
      </c>
      <c r="M1068" s="100">
        <f t="shared" si="1353"/>
        <v>1201.30307902</v>
      </c>
      <c r="N1068" s="24">
        <f t="shared" si="1393"/>
        <v>0</v>
      </c>
      <c r="O1068" s="99">
        <f t="shared" si="1388"/>
        <v>0</v>
      </c>
      <c r="P1068" s="100">
        <f t="shared" si="1425"/>
        <v>0</v>
      </c>
      <c r="Q1068" s="99">
        <f t="shared" si="1389"/>
        <v>0.14710000000000001</v>
      </c>
      <c r="R1068" s="8">
        <f t="shared" si="1390"/>
        <v>1.0081491929999999</v>
      </c>
      <c r="S1068" s="100">
        <f t="shared" si="1354"/>
        <v>9.7896506399999996</v>
      </c>
      <c r="T1068" s="100">
        <f t="shared" si="1391"/>
        <v>0</v>
      </c>
      <c r="U1068" s="109" t="str">
        <f t="shared" ref="U1068" si="1429">U1067</f>
        <v>J=</v>
      </c>
      <c r="V1068" s="140">
        <f t="shared" si="1428"/>
        <v>45555</v>
      </c>
      <c r="W1068" s="4"/>
      <c r="X1068" s="4"/>
      <c r="Y1068" s="4"/>
      <c r="Z1068" s="16"/>
      <c r="AD1068" s="5"/>
    </row>
    <row r="1069" spans="1:30" x14ac:dyDescent="0.2">
      <c r="A1069" s="103">
        <f t="shared" si="1384"/>
        <v>45547</v>
      </c>
      <c r="B1069" s="100">
        <f t="shared" si="1348"/>
        <v>1211.8752336099999</v>
      </c>
      <c r="C1069" s="3">
        <f t="shared" si="1395"/>
        <v>1194.00486755</v>
      </c>
      <c r="D1069" s="104">
        <f t="shared" si="1349"/>
        <v>1101.3889999999999</v>
      </c>
      <c r="E1069" s="137">
        <f>IF(DAY(A1068)=$A$5,VLOOKUP(A1068,[1]A!$E$15:$G$200,3),E1068)</f>
        <v>1110.8869999999999</v>
      </c>
      <c r="F1069" s="105">
        <f t="shared" si="1350"/>
        <v>45433</v>
      </c>
      <c r="G1069" s="159">
        <f t="shared" si="1351"/>
        <v>8.623656128761148E-3</v>
      </c>
      <c r="H1069" s="106">
        <f t="shared" si="1385"/>
        <v>23</v>
      </c>
      <c r="I1069" s="106">
        <f t="shared" si="1386"/>
        <v>31</v>
      </c>
      <c r="J1069" s="100">
        <f t="shared" si="1387"/>
        <v>1.0063911026405796</v>
      </c>
      <c r="K1069" s="3">
        <v>1</v>
      </c>
      <c r="L1069" s="100">
        <f t="shared" si="1352"/>
        <v>1.0063911000000001</v>
      </c>
      <c r="M1069" s="100">
        <f t="shared" si="1353"/>
        <v>1201.63587205</v>
      </c>
      <c r="N1069" s="24">
        <f t="shared" si="1393"/>
        <v>0</v>
      </c>
      <c r="O1069" s="99">
        <f t="shared" si="1388"/>
        <v>0</v>
      </c>
      <c r="P1069" s="100">
        <f t="shared" si="1425"/>
        <v>0</v>
      </c>
      <c r="Q1069" s="99">
        <f t="shared" si="1389"/>
        <v>0.14710000000000001</v>
      </c>
      <c r="R1069" s="8">
        <f t="shared" si="1390"/>
        <v>1.008521185</v>
      </c>
      <c r="S1069" s="100">
        <f t="shared" si="1354"/>
        <v>10.239361560000001</v>
      </c>
      <c r="T1069" s="100">
        <f t="shared" si="1391"/>
        <v>0</v>
      </c>
      <c r="U1069" s="109" t="str">
        <f t="shared" ref="U1069" si="1430">U1068</f>
        <v>J=</v>
      </c>
      <c r="V1069" s="140">
        <f t="shared" si="1428"/>
        <v>45555</v>
      </c>
      <c r="W1069" s="4"/>
      <c r="X1069" s="4"/>
      <c r="Y1069" s="4"/>
      <c r="Z1069" s="16"/>
      <c r="AD1069" s="5"/>
    </row>
    <row r="1070" spans="1:30" x14ac:dyDescent="0.2">
      <c r="A1070" s="103">
        <f t="shared" si="1384"/>
        <v>45548</v>
      </c>
      <c r="B1070" s="100">
        <f t="shared" ref="B1070:B1132" si="1431">(M1070+S1070)</f>
        <v>1212.6582462099998</v>
      </c>
      <c r="C1070" s="3">
        <f t="shared" si="1395"/>
        <v>1194.00486755</v>
      </c>
      <c r="D1070" s="104">
        <f t="shared" ref="D1070:D1132" si="1432">IF(E1070=E1069,D1069,E1069)</f>
        <v>1101.3889999999999</v>
      </c>
      <c r="E1070" s="137">
        <f>IF(DAY(A1069)=$A$5,VLOOKUP(A1069,[1]A!$E$15:$G$200,3),E1069)</f>
        <v>1110.8869999999999</v>
      </c>
      <c r="F1070" s="105">
        <f t="shared" ref="F1070:F1132" si="1433">IF(D1070=D1069,F1069,EDATE(A1070,-1))</f>
        <v>45433</v>
      </c>
      <c r="G1070" s="159">
        <f t="shared" ref="G1070:G1132" si="1434">(E1070/D1070)-1</f>
        <v>8.623656128761148E-3</v>
      </c>
      <c r="H1070" s="106">
        <f t="shared" si="1385"/>
        <v>24</v>
      </c>
      <c r="I1070" s="106">
        <f t="shared" si="1386"/>
        <v>31</v>
      </c>
      <c r="J1070" s="100">
        <f t="shared" si="1387"/>
        <v>1.0066699013539084</v>
      </c>
      <c r="K1070" s="3">
        <v>1</v>
      </c>
      <c r="L1070" s="100">
        <f t="shared" ref="L1070:L1132" si="1435">TRUNC(J1070*K1070,8)</f>
        <v>1.0066698999999999</v>
      </c>
      <c r="M1070" s="100">
        <f t="shared" ref="M1070:M1132" si="1436">TRUNC(C1070*L1070,8)</f>
        <v>1201.9687606099999</v>
      </c>
      <c r="N1070" s="24">
        <f t="shared" si="1393"/>
        <v>0</v>
      </c>
      <c r="O1070" s="99">
        <f t="shared" si="1388"/>
        <v>0</v>
      </c>
      <c r="P1070" s="100">
        <f t="shared" si="1425"/>
        <v>0</v>
      </c>
      <c r="Q1070" s="99">
        <f t="shared" si="1389"/>
        <v>0.14710000000000001</v>
      </c>
      <c r="R1070" s="8">
        <f t="shared" si="1390"/>
        <v>1.008893314</v>
      </c>
      <c r="S1070" s="100">
        <f t="shared" ref="S1070:S1132" si="1437">TRUNC(M1070*(R1070-1),8)</f>
        <v>10.689485599999999</v>
      </c>
      <c r="T1070" s="100">
        <f t="shared" si="1391"/>
        <v>0</v>
      </c>
      <c r="U1070" s="109" t="str">
        <f t="shared" ref="U1070" si="1438">U1069</f>
        <v>J=</v>
      </c>
      <c r="V1070" s="140">
        <f t="shared" si="1428"/>
        <v>45555</v>
      </c>
      <c r="W1070" s="4"/>
      <c r="X1070" s="4"/>
      <c r="Y1070" s="4"/>
      <c r="Z1070" s="16"/>
      <c r="AD1070" s="5"/>
    </row>
    <row r="1071" spans="1:30" x14ac:dyDescent="0.2">
      <c r="A1071" s="103">
        <f t="shared" si="1384"/>
        <v>45549</v>
      </c>
      <c r="B1071" s="100">
        <f t="shared" si="1431"/>
        <v>1213.44175563</v>
      </c>
      <c r="C1071" s="3">
        <f t="shared" si="1395"/>
        <v>1194.00486755</v>
      </c>
      <c r="D1071" s="104">
        <f t="shared" si="1432"/>
        <v>1101.3889999999999</v>
      </c>
      <c r="E1071" s="137">
        <f>IF(DAY(A1070)=$A$5,VLOOKUP(A1070,[1]A!$E$15:$G$200,3),E1070)</f>
        <v>1110.8869999999999</v>
      </c>
      <c r="F1071" s="105">
        <f t="shared" si="1433"/>
        <v>45433</v>
      </c>
      <c r="G1071" s="159">
        <f t="shared" si="1434"/>
        <v>8.623656128761148E-3</v>
      </c>
      <c r="H1071" s="106">
        <f t="shared" si="1385"/>
        <v>25</v>
      </c>
      <c r="I1071" s="106">
        <f t="shared" si="1386"/>
        <v>31</v>
      </c>
      <c r="J1071" s="100">
        <f t="shared" si="1387"/>
        <v>1.0069487773023424</v>
      </c>
      <c r="K1071" s="3">
        <v>1</v>
      </c>
      <c r="L1071" s="100">
        <f t="shared" si="1435"/>
        <v>1.0069487699999999</v>
      </c>
      <c r="M1071" s="100">
        <f t="shared" si="1436"/>
        <v>1202.3017327499999</v>
      </c>
      <c r="N1071" s="24">
        <f t="shared" si="1393"/>
        <v>0</v>
      </c>
      <c r="O1071" s="99">
        <f t="shared" si="1388"/>
        <v>0</v>
      </c>
      <c r="P1071" s="100">
        <f t="shared" si="1425"/>
        <v>0</v>
      </c>
      <c r="Q1071" s="99">
        <f t="shared" si="1389"/>
        <v>0.14710000000000001</v>
      </c>
      <c r="R1071" s="8">
        <f t="shared" si="1390"/>
        <v>1.0092655800000001</v>
      </c>
      <c r="S1071" s="100">
        <f t="shared" si="1437"/>
        <v>11.14002288</v>
      </c>
      <c r="T1071" s="100">
        <f t="shared" si="1391"/>
        <v>0</v>
      </c>
      <c r="U1071" s="109" t="str">
        <f t="shared" ref="U1071" si="1439">U1070</f>
        <v>J=</v>
      </c>
      <c r="V1071" s="140">
        <f t="shared" si="1428"/>
        <v>45555</v>
      </c>
      <c r="W1071" s="4"/>
      <c r="X1071" s="4"/>
      <c r="Y1071" s="4"/>
      <c r="Z1071" s="16"/>
      <c r="AD1071" s="5"/>
    </row>
    <row r="1072" spans="1:30" x14ac:dyDescent="0.2">
      <c r="A1072" s="103">
        <f t="shared" si="1384"/>
        <v>45550</v>
      </c>
      <c r="B1072" s="100">
        <f t="shared" si="1431"/>
        <v>1214.22578742</v>
      </c>
      <c r="C1072" s="3">
        <f t="shared" si="1395"/>
        <v>1194.00486755</v>
      </c>
      <c r="D1072" s="104">
        <f t="shared" si="1432"/>
        <v>1101.3889999999999</v>
      </c>
      <c r="E1072" s="137">
        <f>IF(DAY(A1071)=$A$5,VLOOKUP(A1071,[1]A!$E$15:$G$200,3),E1071)</f>
        <v>1110.8869999999999</v>
      </c>
      <c r="F1072" s="105">
        <f t="shared" si="1433"/>
        <v>45433</v>
      </c>
      <c r="G1072" s="159">
        <f t="shared" si="1434"/>
        <v>8.623656128761148E-3</v>
      </c>
      <c r="H1072" s="106">
        <f t="shared" si="1385"/>
        <v>26</v>
      </c>
      <c r="I1072" s="106">
        <f t="shared" si="1386"/>
        <v>31</v>
      </c>
      <c r="J1072" s="100">
        <f t="shared" si="1387"/>
        <v>1.0072277305072779</v>
      </c>
      <c r="K1072" s="3">
        <v>1</v>
      </c>
      <c r="L1072" s="100">
        <f t="shared" si="1435"/>
        <v>1.0072277300000001</v>
      </c>
      <c r="M1072" s="100">
        <f t="shared" si="1436"/>
        <v>1202.6348123499999</v>
      </c>
      <c r="N1072" s="24">
        <f t="shared" si="1393"/>
        <v>0</v>
      </c>
      <c r="O1072" s="99">
        <f t="shared" si="1388"/>
        <v>0</v>
      </c>
      <c r="P1072" s="100">
        <f t="shared" si="1425"/>
        <v>0</v>
      </c>
      <c r="Q1072" s="99">
        <f t="shared" si="1389"/>
        <v>0.14710000000000001</v>
      </c>
      <c r="R1072" s="8">
        <f t="shared" si="1390"/>
        <v>1.009637984</v>
      </c>
      <c r="S1072" s="100">
        <f t="shared" si="1437"/>
        <v>11.590975070000001</v>
      </c>
      <c r="T1072" s="100">
        <f t="shared" si="1391"/>
        <v>0</v>
      </c>
      <c r="U1072" s="109" t="str">
        <f t="shared" ref="U1072" si="1440">U1071</f>
        <v>J=</v>
      </c>
      <c r="V1072" s="140">
        <f t="shared" si="1428"/>
        <v>45555</v>
      </c>
      <c r="W1072" s="4"/>
      <c r="X1072" s="4"/>
      <c r="Y1072" s="4"/>
      <c r="Z1072" s="16"/>
      <c r="AD1072" s="5"/>
    </row>
    <row r="1073" spans="1:135" x14ac:dyDescent="0.2">
      <c r="A1073" s="103">
        <f t="shared" si="1384"/>
        <v>45551</v>
      </c>
      <c r="B1073" s="100">
        <f t="shared" si="1431"/>
        <v>1215.0103165099999</v>
      </c>
      <c r="C1073" s="3">
        <f t="shared" si="1395"/>
        <v>1194.00486755</v>
      </c>
      <c r="D1073" s="104">
        <f t="shared" si="1432"/>
        <v>1101.3889999999999</v>
      </c>
      <c r="E1073" s="137">
        <f>IF(DAY(A1072)=$A$5,VLOOKUP(A1072,[1]A!$E$15:$G$200,3),E1072)</f>
        <v>1110.8869999999999</v>
      </c>
      <c r="F1073" s="105">
        <f t="shared" si="1433"/>
        <v>45433</v>
      </c>
      <c r="G1073" s="159">
        <f t="shared" si="1434"/>
        <v>8.623656128761148E-3</v>
      </c>
      <c r="H1073" s="106">
        <f t="shared" si="1385"/>
        <v>27</v>
      </c>
      <c r="I1073" s="106">
        <f t="shared" si="1386"/>
        <v>31</v>
      </c>
      <c r="J1073" s="100">
        <f t="shared" si="1387"/>
        <v>1.0075067609901169</v>
      </c>
      <c r="K1073" s="3">
        <v>1</v>
      </c>
      <c r="L1073" s="100">
        <f t="shared" si="1435"/>
        <v>1.0075067600000001</v>
      </c>
      <c r="M1073" s="100">
        <f t="shared" si="1436"/>
        <v>1202.96797552</v>
      </c>
      <c r="N1073" s="24">
        <f t="shared" si="1393"/>
        <v>0</v>
      </c>
      <c r="O1073" s="99">
        <f t="shared" si="1388"/>
        <v>0</v>
      </c>
      <c r="P1073" s="100">
        <f t="shared" si="1425"/>
        <v>0</v>
      </c>
      <c r="Q1073" s="99">
        <f t="shared" si="1389"/>
        <v>0.14710000000000001</v>
      </c>
      <c r="R1073" s="8">
        <f t="shared" si="1390"/>
        <v>1.010010525</v>
      </c>
      <c r="S1073" s="100">
        <f t="shared" si="1437"/>
        <v>12.04234099</v>
      </c>
      <c r="T1073" s="100">
        <f t="shared" si="1391"/>
        <v>0</v>
      </c>
      <c r="U1073" s="109" t="str">
        <f t="shared" ref="U1073" si="1441">U1072</f>
        <v>J=</v>
      </c>
      <c r="V1073" s="140">
        <f t="shared" si="1428"/>
        <v>45555</v>
      </c>
      <c r="W1073" s="4"/>
      <c r="X1073" s="4"/>
      <c r="Y1073" s="4"/>
      <c r="Z1073" s="16"/>
      <c r="AD1073" s="5"/>
    </row>
    <row r="1074" spans="1:135" x14ac:dyDescent="0.2">
      <c r="A1074" s="103">
        <f t="shared" si="1384"/>
        <v>45552</v>
      </c>
      <c r="B1074" s="100">
        <f t="shared" si="1431"/>
        <v>1215.7953431400001</v>
      </c>
      <c r="C1074" s="3">
        <f t="shared" si="1395"/>
        <v>1194.00486755</v>
      </c>
      <c r="D1074" s="104">
        <f t="shared" si="1432"/>
        <v>1101.3889999999999</v>
      </c>
      <c r="E1074" s="137">
        <f>IF(DAY(A1073)=$A$5,VLOOKUP(A1073,[1]A!$E$15:$G$200,3),E1073)</f>
        <v>1110.8869999999999</v>
      </c>
      <c r="F1074" s="105">
        <f t="shared" si="1433"/>
        <v>45433</v>
      </c>
      <c r="G1074" s="159">
        <f t="shared" si="1434"/>
        <v>8.623656128761148E-3</v>
      </c>
      <c r="H1074" s="106">
        <f t="shared" si="1385"/>
        <v>28</v>
      </c>
      <c r="I1074" s="106">
        <f t="shared" si="1386"/>
        <v>31</v>
      </c>
      <c r="J1074" s="100">
        <f t="shared" si="1387"/>
        <v>1.0077858687722678</v>
      </c>
      <c r="K1074" s="3">
        <v>1</v>
      </c>
      <c r="L1074" s="100">
        <f t="shared" si="1435"/>
        <v>1.00778586</v>
      </c>
      <c r="M1074" s="100">
        <f t="shared" si="1436"/>
        <v>1203.30122228</v>
      </c>
      <c r="N1074" s="24">
        <f t="shared" si="1393"/>
        <v>0</v>
      </c>
      <c r="O1074" s="99">
        <f t="shared" si="1388"/>
        <v>0</v>
      </c>
      <c r="P1074" s="100">
        <f t="shared" si="1425"/>
        <v>0</v>
      </c>
      <c r="Q1074" s="99">
        <f t="shared" si="1389"/>
        <v>0.14710000000000001</v>
      </c>
      <c r="R1074" s="8">
        <f t="shared" si="1390"/>
        <v>1.010383203</v>
      </c>
      <c r="S1074" s="100">
        <f t="shared" si="1437"/>
        <v>12.494120860000001</v>
      </c>
      <c r="T1074" s="100">
        <f t="shared" si="1391"/>
        <v>0</v>
      </c>
      <c r="U1074" s="109" t="str">
        <f t="shared" ref="U1074" si="1442">U1073</f>
        <v>J=</v>
      </c>
      <c r="V1074" s="140">
        <f t="shared" si="1428"/>
        <v>45555</v>
      </c>
      <c r="W1074" s="4"/>
      <c r="X1074" s="4"/>
      <c r="Y1074" s="4"/>
      <c r="Z1074" s="16"/>
      <c r="AD1074" s="5"/>
    </row>
    <row r="1075" spans="1:135" x14ac:dyDescent="0.2">
      <c r="A1075" s="103">
        <f t="shared" si="1384"/>
        <v>45553</v>
      </c>
      <c r="B1075" s="100">
        <f t="shared" si="1431"/>
        <v>1216.5808928700001</v>
      </c>
      <c r="C1075" s="3">
        <f t="shared" si="1395"/>
        <v>1194.00486755</v>
      </c>
      <c r="D1075" s="104">
        <f t="shared" si="1432"/>
        <v>1101.3889999999999</v>
      </c>
      <c r="E1075" s="137">
        <f>IF(DAY(A1074)=$A$5,VLOOKUP(A1074,[1]A!$E$15:$G$200,3),E1074)</f>
        <v>1110.8869999999999</v>
      </c>
      <c r="F1075" s="105">
        <f t="shared" si="1433"/>
        <v>45433</v>
      </c>
      <c r="G1075" s="159">
        <f t="shared" si="1434"/>
        <v>8.623656128761148E-3</v>
      </c>
      <c r="H1075" s="106">
        <f t="shared" si="1385"/>
        <v>29</v>
      </c>
      <c r="I1075" s="106">
        <f t="shared" si="1386"/>
        <v>31</v>
      </c>
      <c r="J1075" s="100">
        <f t="shared" si="1387"/>
        <v>1.0080650538751443</v>
      </c>
      <c r="K1075" s="3">
        <v>1</v>
      </c>
      <c r="L1075" s="100">
        <f t="shared" si="1435"/>
        <v>1.0080650499999999</v>
      </c>
      <c r="M1075" s="100">
        <f t="shared" si="1436"/>
        <v>1203.6345765000001</v>
      </c>
      <c r="N1075" s="24">
        <f t="shared" si="1393"/>
        <v>0</v>
      </c>
      <c r="O1075" s="99">
        <f t="shared" si="1388"/>
        <v>0</v>
      </c>
      <c r="P1075" s="100">
        <f t="shared" si="1425"/>
        <v>0</v>
      </c>
      <c r="Q1075" s="99">
        <f t="shared" si="1389"/>
        <v>0.14710000000000001</v>
      </c>
      <c r="R1075" s="8">
        <f t="shared" si="1390"/>
        <v>1.010756019</v>
      </c>
      <c r="S1075" s="100">
        <f t="shared" si="1437"/>
        <v>12.94631637</v>
      </c>
      <c r="T1075" s="100">
        <f t="shared" si="1391"/>
        <v>0</v>
      </c>
      <c r="U1075" s="109" t="str">
        <f t="shared" ref="U1075" si="1443">U1074</f>
        <v>J=</v>
      </c>
      <c r="V1075" s="140">
        <f t="shared" si="1428"/>
        <v>45555</v>
      </c>
      <c r="W1075" s="25"/>
      <c r="X1075" s="4"/>
      <c r="Y1075" s="4"/>
      <c r="Z1075" s="18"/>
      <c r="AA1075" s="14"/>
      <c r="AB1075" s="14"/>
      <c r="AC1075" s="14"/>
      <c r="AD1075" s="15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  <c r="CR1075" s="14"/>
      <c r="CS1075" s="14"/>
      <c r="CT1075" s="14"/>
      <c r="CU1075" s="14"/>
      <c r="CV1075" s="14"/>
      <c r="CW1075" s="14"/>
      <c r="CX1075" s="14"/>
      <c r="CY1075" s="14"/>
      <c r="CZ1075" s="14"/>
      <c r="DA1075" s="14"/>
      <c r="DB1075" s="14"/>
      <c r="DC1075" s="14"/>
      <c r="DD1075" s="14"/>
      <c r="DE1075" s="14"/>
      <c r="DF1075" s="14"/>
      <c r="DG1075" s="14"/>
      <c r="DH1075" s="14"/>
      <c r="DI1075" s="14"/>
      <c r="DJ1075" s="14"/>
      <c r="DK1075" s="14"/>
      <c r="DL1075" s="14"/>
      <c r="DM1075" s="14"/>
      <c r="DN1075" s="14"/>
      <c r="DO1075" s="14"/>
      <c r="DP1075" s="14"/>
      <c r="DQ1075" s="14"/>
      <c r="DR1075" s="14"/>
      <c r="DS1075" s="14"/>
      <c r="DT1075" s="14"/>
      <c r="DU1075" s="14"/>
      <c r="DV1075" s="14"/>
      <c r="DW1075" s="14"/>
      <c r="DX1075" s="14"/>
      <c r="DY1075" s="14"/>
      <c r="DZ1075" s="14"/>
      <c r="EA1075" s="14"/>
      <c r="EB1075" s="14"/>
      <c r="EC1075" s="14"/>
      <c r="ED1075" s="14"/>
      <c r="EE1075" s="14"/>
    </row>
    <row r="1076" spans="1:135" x14ac:dyDescent="0.2">
      <c r="A1076" s="103">
        <f t="shared" si="1384"/>
        <v>45554</v>
      </c>
      <c r="B1076" s="100">
        <f t="shared" si="1431"/>
        <v>1217.36694182</v>
      </c>
      <c r="C1076" s="3">
        <f t="shared" si="1395"/>
        <v>1194.00486755</v>
      </c>
      <c r="D1076" s="104">
        <f t="shared" si="1432"/>
        <v>1101.3889999999999</v>
      </c>
      <c r="E1076" s="137">
        <f>IF(DAY(A1075)=$A$5,VLOOKUP(A1075,[1]A!$E$15:$G$200,3),E1075)</f>
        <v>1110.8869999999999</v>
      </c>
      <c r="F1076" s="105">
        <f t="shared" si="1433"/>
        <v>45433</v>
      </c>
      <c r="G1076" s="159">
        <f t="shared" si="1434"/>
        <v>8.623656128761148E-3</v>
      </c>
      <c r="H1076" s="106">
        <f t="shared" si="1385"/>
        <v>30</v>
      </c>
      <c r="I1076" s="106">
        <f t="shared" si="1386"/>
        <v>31</v>
      </c>
      <c r="J1076" s="100">
        <f t="shared" si="1387"/>
        <v>1.0083443163201669</v>
      </c>
      <c r="K1076" s="3">
        <v>1</v>
      </c>
      <c r="L1076" s="100">
        <f t="shared" si="1435"/>
        <v>1.00834431</v>
      </c>
      <c r="M1076" s="100">
        <f t="shared" si="1436"/>
        <v>1203.9680143</v>
      </c>
      <c r="N1076" s="24">
        <f t="shared" si="1393"/>
        <v>0</v>
      </c>
      <c r="O1076" s="99">
        <f t="shared" si="1388"/>
        <v>0</v>
      </c>
      <c r="P1076" s="100">
        <f t="shared" si="1425"/>
        <v>0</v>
      </c>
      <c r="Q1076" s="99">
        <f t="shared" si="1389"/>
        <v>0.14710000000000001</v>
      </c>
      <c r="R1076" s="8">
        <f t="shared" si="1390"/>
        <v>1.0111289729999999</v>
      </c>
      <c r="S1076" s="100">
        <f t="shared" si="1437"/>
        <v>13.398927520000001</v>
      </c>
      <c r="T1076" s="100">
        <f t="shared" si="1391"/>
        <v>0</v>
      </c>
      <c r="U1076" s="109" t="str">
        <f t="shared" ref="U1076" si="1444">U1075</f>
        <v>J=</v>
      </c>
      <c r="V1076" s="140">
        <f t="shared" si="1428"/>
        <v>45555</v>
      </c>
      <c r="W1076" s="4"/>
      <c r="X1076" s="4"/>
      <c r="Y1076" s="4"/>
      <c r="Z1076" s="16"/>
      <c r="AD1076" s="5"/>
    </row>
    <row r="1077" spans="1:135" x14ac:dyDescent="0.2">
      <c r="A1077" s="103">
        <f t="shared" si="1384"/>
        <v>45555</v>
      </c>
      <c r="B1077" s="100">
        <f t="shared" si="1431"/>
        <v>1218.15350109</v>
      </c>
      <c r="C1077" s="3">
        <f t="shared" si="1395"/>
        <v>1194.00486755</v>
      </c>
      <c r="D1077" s="104">
        <f t="shared" si="1432"/>
        <v>1101.3889999999999</v>
      </c>
      <c r="E1077" s="137">
        <f>IF(DAY(A1076)=$A$5,VLOOKUP(A1076,[1]A!$E$15:$G$200,3),E1076)</f>
        <v>1110.8869999999999</v>
      </c>
      <c r="F1077" s="105">
        <f t="shared" si="1433"/>
        <v>45433</v>
      </c>
      <c r="G1077" s="159">
        <f t="shared" si="1434"/>
        <v>8.623656128761148E-3</v>
      </c>
      <c r="H1077" s="106">
        <f t="shared" si="1385"/>
        <v>31</v>
      </c>
      <c r="I1077" s="106">
        <f t="shared" si="1386"/>
        <v>31</v>
      </c>
      <c r="J1077" s="100">
        <f t="shared" si="1387"/>
        <v>1.0086236561287611</v>
      </c>
      <c r="K1077" s="3">
        <v>1</v>
      </c>
      <c r="L1077" s="100">
        <f t="shared" si="1435"/>
        <v>1.0086236500000001</v>
      </c>
      <c r="M1077" s="100">
        <f t="shared" si="1436"/>
        <v>1204.3015476200001</v>
      </c>
      <c r="N1077" s="24">
        <f t="shared" si="1393"/>
        <v>36</v>
      </c>
      <c r="O1077" s="99">
        <f t="shared" si="1388"/>
        <v>0</v>
      </c>
      <c r="P1077" s="100">
        <f t="shared" si="1425"/>
        <v>0</v>
      </c>
      <c r="Q1077" s="99">
        <f t="shared" si="1389"/>
        <v>0.14710000000000001</v>
      </c>
      <c r="R1077" s="8">
        <f t="shared" si="1390"/>
        <v>1.0115020640000001</v>
      </c>
      <c r="S1077" s="100">
        <f t="shared" si="1437"/>
        <v>13.85195347</v>
      </c>
      <c r="T1077" s="100">
        <f t="shared" si="1391"/>
        <v>13.85195347</v>
      </c>
      <c r="U1077" s="109" t="str">
        <f t="shared" ref="U1077" si="1445">U1076</f>
        <v>J=</v>
      </c>
      <c r="V1077" s="140">
        <f t="shared" si="1428"/>
        <v>45555</v>
      </c>
      <c r="W1077" s="4"/>
      <c r="X1077" s="4"/>
      <c r="Y1077" s="4"/>
      <c r="Z1077" s="16"/>
      <c r="AD1077" s="5"/>
    </row>
    <row r="1078" spans="1:135" x14ac:dyDescent="0.2">
      <c r="A1078" s="103">
        <f t="shared" si="1384"/>
        <v>45556</v>
      </c>
      <c r="B1078" s="100">
        <f t="shared" si="1431"/>
        <v>1205.10560695</v>
      </c>
      <c r="C1078" s="3">
        <f t="shared" si="1395"/>
        <v>1204.3015476200001</v>
      </c>
      <c r="D1078" s="104">
        <f t="shared" si="1432"/>
        <v>1101.3889999999999</v>
      </c>
      <c r="E1078" s="137">
        <f>IF(DAY(A1077)=$A$5,VLOOKUP(A1077,[1]A!$E$15:$G$200,3),E1077)</f>
        <v>1110.8869999999999</v>
      </c>
      <c r="F1078" s="105">
        <f t="shared" si="1433"/>
        <v>45433</v>
      </c>
      <c r="G1078" s="159">
        <f t="shared" si="1434"/>
        <v>8.623656128761148E-3</v>
      </c>
      <c r="H1078" s="106">
        <f t="shared" si="1385"/>
        <v>1</v>
      </c>
      <c r="I1078" s="106">
        <f t="shared" si="1386"/>
        <v>30</v>
      </c>
      <c r="J1078" s="100">
        <f t="shared" si="1387"/>
        <v>1.0002862637925343</v>
      </c>
      <c r="K1078" s="3">
        <v>1</v>
      </c>
      <c r="L1078" s="100">
        <f t="shared" si="1435"/>
        <v>1.00028626</v>
      </c>
      <c r="M1078" s="100">
        <f t="shared" si="1436"/>
        <v>1204.64629098</v>
      </c>
      <c r="N1078" s="24">
        <f t="shared" si="1393"/>
        <v>0</v>
      </c>
      <c r="O1078" s="99">
        <f t="shared" si="1388"/>
        <v>0</v>
      </c>
      <c r="P1078" s="100">
        <f t="shared" si="1425"/>
        <v>0</v>
      </c>
      <c r="Q1078" s="99">
        <f t="shared" si="1389"/>
        <v>0.14710000000000001</v>
      </c>
      <c r="R1078" s="8">
        <f t="shared" si="1390"/>
        <v>1.000381287</v>
      </c>
      <c r="S1078" s="100">
        <f t="shared" si="1437"/>
        <v>0.45931597000000002</v>
      </c>
      <c r="T1078" s="100">
        <f t="shared" si="1391"/>
        <v>0</v>
      </c>
      <c r="U1078" s="109" t="str">
        <f t="shared" ref="U1078" si="1446">U1077</f>
        <v>J=</v>
      </c>
      <c r="V1078" s="140">
        <f t="shared" si="1428"/>
        <v>45585</v>
      </c>
      <c r="W1078" s="4"/>
      <c r="X1078" s="4"/>
      <c r="Y1078" s="4"/>
      <c r="Z1078" s="16"/>
      <c r="AD1078" s="5"/>
    </row>
    <row r="1079" spans="1:135" x14ac:dyDescent="0.2">
      <c r="A1079" s="103">
        <f t="shared" si="1384"/>
        <v>45557</v>
      </c>
      <c r="B1079" s="100">
        <f t="shared" si="1431"/>
        <v>1205.9102003099999</v>
      </c>
      <c r="C1079" s="3">
        <f t="shared" si="1395"/>
        <v>1204.3015476200001</v>
      </c>
      <c r="D1079" s="104">
        <f t="shared" si="1432"/>
        <v>1101.3889999999999</v>
      </c>
      <c r="E1079" s="137">
        <f>IF(DAY(A1078)=$A$5,VLOOKUP(A1078,[1]A!$E$15:$G$200,3),E1078)</f>
        <v>1110.8869999999999</v>
      </c>
      <c r="F1079" s="105">
        <f t="shared" si="1433"/>
        <v>45433</v>
      </c>
      <c r="G1079" s="159">
        <f t="shared" si="1434"/>
        <v>8.623656128761148E-3</v>
      </c>
      <c r="H1079" s="106">
        <f t="shared" si="1385"/>
        <v>2</v>
      </c>
      <c r="I1079" s="106">
        <f t="shared" si="1386"/>
        <v>30</v>
      </c>
      <c r="J1079" s="100">
        <f t="shared" si="1387"/>
        <v>1.0005726095320275</v>
      </c>
      <c r="K1079" s="3">
        <v>1</v>
      </c>
      <c r="L1079" s="100">
        <f t="shared" si="1435"/>
        <v>1.0005725999999999</v>
      </c>
      <c r="M1079" s="100">
        <f t="shared" si="1436"/>
        <v>1204.99113068</v>
      </c>
      <c r="N1079" s="24">
        <f t="shared" si="1393"/>
        <v>0</v>
      </c>
      <c r="O1079" s="99">
        <f t="shared" si="1388"/>
        <v>0</v>
      </c>
      <c r="P1079" s="100">
        <f t="shared" si="1425"/>
        <v>0</v>
      </c>
      <c r="Q1079" s="99">
        <f t="shared" si="1389"/>
        <v>0.14710000000000001</v>
      </c>
      <c r="R1079" s="8">
        <f t="shared" si="1390"/>
        <v>1.0007627189999999</v>
      </c>
      <c r="S1079" s="100">
        <f t="shared" si="1437"/>
        <v>0.91906962999999997</v>
      </c>
      <c r="T1079" s="100">
        <f t="shared" si="1391"/>
        <v>0</v>
      </c>
      <c r="U1079" s="109" t="str">
        <f t="shared" ref="U1079" si="1447">U1078</f>
        <v>J=</v>
      </c>
      <c r="V1079" s="140">
        <f t="shared" si="1428"/>
        <v>45585</v>
      </c>
      <c r="W1079" s="4"/>
      <c r="X1079" s="4"/>
      <c r="Y1079" s="4"/>
      <c r="Z1079" s="16"/>
      <c r="AD1079" s="5"/>
    </row>
    <row r="1080" spans="1:135" x14ac:dyDescent="0.2">
      <c r="A1080" s="103">
        <f t="shared" si="1384"/>
        <v>45558</v>
      </c>
      <c r="B1080" s="100">
        <f t="shared" si="1431"/>
        <v>1206.71534002</v>
      </c>
      <c r="C1080" s="3">
        <f t="shared" si="1395"/>
        <v>1204.3015476200001</v>
      </c>
      <c r="D1080" s="104">
        <f t="shared" si="1432"/>
        <v>1101.3889999999999</v>
      </c>
      <c r="E1080" s="137">
        <f>IF(DAY(A1079)=$A$5,VLOOKUP(A1079,[1]A!$E$15:$G$200,3),E1079)</f>
        <v>1110.8869999999999</v>
      </c>
      <c r="F1080" s="105">
        <f t="shared" si="1433"/>
        <v>45433</v>
      </c>
      <c r="G1080" s="159">
        <f t="shared" si="1434"/>
        <v>8.623656128761148E-3</v>
      </c>
      <c r="H1080" s="106">
        <f t="shared" si="1385"/>
        <v>3</v>
      </c>
      <c r="I1080" s="106">
        <f t="shared" si="1386"/>
        <v>30</v>
      </c>
      <c r="J1080" s="100">
        <f t="shared" si="1387"/>
        <v>1.0008590372419381</v>
      </c>
      <c r="K1080" s="3">
        <v>1</v>
      </c>
      <c r="L1080" s="100">
        <f t="shared" si="1435"/>
        <v>1.00085903</v>
      </c>
      <c r="M1080" s="100">
        <f t="shared" si="1436"/>
        <v>1205.3360787700001</v>
      </c>
      <c r="N1080" s="24">
        <f t="shared" si="1393"/>
        <v>0</v>
      </c>
      <c r="O1080" s="99">
        <f t="shared" si="1388"/>
        <v>0</v>
      </c>
      <c r="P1080" s="100">
        <f t="shared" si="1425"/>
        <v>0</v>
      </c>
      <c r="Q1080" s="99">
        <f t="shared" si="1389"/>
        <v>0.14710000000000001</v>
      </c>
      <c r="R1080" s="8">
        <f t="shared" si="1390"/>
        <v>1.0011442960000001</v>
      </c>
      <c r="S1080" s="100">
        <f t="shared" si="1437"/>
        <v>1.3792612500000001</v>
      </c>
      <c r="T1080" s="100">
        <f t="shared" si="1391"/>
        <v>0</v>
      </c>
      <c r="U1080" s="109" t="str">
        <f t="shared" ref="U1080" si="1448">U1079</f>
        <v>J=</v>
      </c>
      <c r="V1080" s="140">
        <f t="shared" si="1428"/>
        <v>45585</v>
      </c>
      <c r="W1080" s="4"/>
      <c r="X1080" s="4"/>
      <c r="Y1080" s="4"/>
      <c r="Z1080" s="16"/>
      <c r="AD1080" s="5"/>
    </row>
    <row r="1081" spans="1:135" x14ac:dyDescent="0.2">
      <c r="A1081" s="103">
        <f t="shared" si="1384"/>
        <v>45559</v>
      </c>
      <c r="B1081" s="100">
        <f t="shared" si="1431"/>
        <v>1207.5210155099999</v>
      </c>
      <c r="C1081" s="3">
        <f t="shared" si="1395"/>
        <v>1204.3015476200001</v>
      </c>
      <c r="D1081" s="104">
        <f t="shared" si="1432"/>
        <v>1101.3889999999999</v>
      </c>
      <c r="E1081" s="137">
        <f>IF(DAY(A1080)=$A$5,VLOOKUP(A1080,[1]A!$E$15:$G$200,3),E1080)</f>
        <v>1110.8869999999999</v>
      </c>
      <c r="F1081" s="105">
        <f t="shared" si="1433"/>
        <v>45433</v>
      </c>
      <c r="G1081" s="159">
        <f t="shared" si="1434"/>
        <v>8.623656128761148E-3</v>
      </c>
      <c r="H1081" s="106">
        <f t="shared" si="1385"/>
        <v>4</v>
      </c>
      <c r="I1081" s="106">
        <f t="shared" si="1386"/>
        <v>30</v>
      </c>
      <c r="J1081" s="100">
        <f t="shared" si="1387"/>
        <v>1.0011455469457313</v>
      </c>
      <c r="K1081" s="3">
        <v>1</v>
      </c>
      <c r="L1081" s="100">
        <f t="shared" si="1435"/>
        <v>1.00114554</v>
      </c>
      <c r="M1081" s="100">
        <f t="shared" si="1436"/>
        <v>1205.6811232099999</v>
      </c>
      <c r="N1081" s="24">
        <f t="shared" si="1393"/>
        <v>0</v>
      </c>
      <c r="O1081" s="99">
        <f t="shared" si="1388"/>
        <v>0</v>
      </c>
      <c r="P1081" s="100">
        <f t="shared" si="1425"/>
        <v>0</v>
      </c>
      <c r="Q1081" s="99">
        <f t="shared" si="1389"/>
        <v>0.14710000000000001</v>
      </c>
      <c r="R1081" s="8">
        <f t="shared" si="1390"/>
        <v>1.0015260189999999</v>
      </c>
      <c r="S1081" s="100">
        <f t="shared" si="1437"/>
        <v>1.8398923</v>
      </c>
      <c r="T1081" s="100">
        <f t="shared" si="1391"/>
        <v>0</v>
      </c>
      <c r="U1081" s="109" t="str">
        <f t="shared" ref="U1081" si="1449">U1080</f>
        <v>J=</v>
      </c>
      <c r="V1081" s="140">
        <f t="shared" si="1428"/>
        <v>45585</v>
      </c>
      <c r="W1081" s="4"/>
      <c r="X1081" s="4"/>
      <c r="Y1081" s="4"/>
      <c r="Z1081" s="16"/>
      <c r="AD1081" s="5"/>
    </row>
    <row r="1082" spans="1:135" x14ac:dyDescent="0.2">
      <c r="A1082" s="103">
        <f t="shared" si="1384"/>
        <v>45560</v>
      </c>
      <c r="B1082" s="100">
        <f t="shared" si="1431"/>
        <v>1208.32722582</v>
      </c>
      <c r="C1082" s="3">
        <f t="shared" si="1395"/>
        <v>1204.3015476200001</v>
      </c>
      <c r="D1082" s="104">
        <f t="shared" si="1432"/>
        <v>1101.3889999999999</v>
      </c>
      <c r="E1082" s="137">
        <f>IF(DAY(A1081)=$A$5,VLOOKUP(A1081,[1]A!$E$15:$G$200,3),E1081)</f>
        <v>1110.8869999999999</v>
      </c>
      <c r="F1082" s="105">
        <f t="shared" si="1433"/>
        <v>45433</v>
      </c>
      <c r="G1082" s="159">
        <f t="shared" si="1434"/>
        <v>8.623656128761148E-3</v>
      </c>
      <c r="H1082" s="106">
        <f t="shared" si="1385"/>
        <v>5</v>
      </c>
      <c r="I1082" s="106">
        <f t="shared" si="1386"/>
        <v>30</v>
      </c>
      <c r="J1082" s="100">
        <f t="shared" si="1387"/>
        <v>1.0014321386668787</v>
      </c>
      <c r="K1082" s="3">
        <v>1</v>
      </c>
      <c r="L1082" s="100">
        <f t="shared" si="1435"/>
        <v>1.00143213</v>
      </c>
      <c r="M1082" s="100">
        <f t="shared" si="1436"/>
        <v>1206.02626399</v>
      </c>
      <c r="N1082" s="24">
        <f t="shared" si="1393"/>
        <v>0</v>
      </c>
      <c r="O1082" s="99">
        <f t="shared" si="1388"/>
        <v>0</v>
      </c>
      <c r="P1082" s="100">
        <f t="shared" si="1425"/>
        <v>0</v>
      </c>
      <c r="Q1082" s="99">
        <f t="shared" si="1389"/>
        <v>0.14710000000000001</v>
      </c>
      <c r="R1082" s="8">
        <f t="shared" si="1390"/>
        <v>1.001907887</v>
      </c>
      <c r="S1082" s="100">
        <f t="shared" si="1437"/>
        <v>2.3009618299999999</v>
      </c>
      <c r="T1082" s="100">
        <f t="shared" si="1391"/>
        <v>0</v>
      </c>
      <c r="U1082" s="109" t="str">
        <f t="shared" ref="U1082" si="1450">U1081</f>
        <v>J=</v>
      </c>
      <c r="V1082" s="140">
        <f t="shared" si="1428"/>
        <v>45585</v>
      </c>
      <c r="W1082" s="4"/>
      <c r="X1082" s="4"/>
      <c r="Y1082" s="4"/>
      <c r="Z1082" s="16"/>
      <c r="AD1082" s="5"/>
    </row>
    <row r="1083" spans="1:135" x14ac:dyDescent="0.2">
      <c r="A1083" s="103">
        <f t="shared" si="1384"/>
        <v>45561</v>
      </c>
      <c r="B1083" s="100">
        <f t="shared" si="1431"/>
        <v>1209.1339844899999</v>
      </c>
      <c r="C1083" s="3">
        <f t="shared" si="1395"/>
        <v>1204.3015476200001</v>
      </c>
      <c r="D1083" s="104">
        <f t="shared" si="1432"/>
        <v>1101.3889999999999</v>
      </c>
      <c r="E1083" s="137">
        <f>IF(DAY(A1082)=$A$5,VLOOKUP(A1082,[1]A!$E$15:$G$200,3),E1082)</f>
        <v>1110.8869999999999</v>
      </c>
      <c r="F1083" s="105">
        <f t="shared" si="1433"/>
        <v>45433</v>
      </c>
      <c r="G1083" s="159">
        <f t="shared" si="1434"/>
        <v>8.623656128761148E-3</v>
      </c>
      <c r="H1083" s="106">
        <f t="shared" si="1385"/>
        <v>6</v>
      </c>
      <c r="I1083" s="106">
        <f t="shared" si="1386"/>
        <v>30</v>
      </c>
      <c r="J1083" s="100">
        <f t="shared" si="1387"/>
        <v>1.0017188124288594</v>
      </c>
      <c r="K1083" s="3">
        <v>1</v>
      </c>
      <c r="L1083" s="100">
        <f t="shared" si="1435"/>
        <v>1.0017188100000001</v>
      </c>
      <c r="M1083" s="100">
        <f t="shared" si="1436"/>
        <v>1206.3715131599999</v>
      </c>
      <c r="N1083" s="24">
        <f t="shared" si="1393"/>
        <v>0</v>
      </c>
      <c r="O1083" s="99">
        <f t="shared" si="1388"/>
        <v>0</v>
      </c>
      <c r="P1083" s="100">
        <f t="shared" si="1425"/>
        <v>0</v>
      </c>
      <c r="Q1083" s="99">
        <f t="shared" si="1389"/>
        <v>0.14710000000000001</v>
      </c>
      <c r="R1083" s="8">
        <f t="shared" si="1390"/>
        <v>1.0022899009999999</v>
      </c>
      <c r="S1083" s="100">
        <f t="shared" si="1437"/>
        <v>2.7624713299999999</v>
      </c>
      <c r="T1083" s="100">
        <f t="shared" si="1391"/>
        <v>0</v>
      </c>
      <c r="U1083" s="109" t="str">
        <f t="shared" ref="U1083" si="1451">U1082</f>
        <v>J=</v>
      </c>
      <c r="V1083" s="140">
        <f t="shared" si="1428"/>
        <v>45585</v>
      </c>
      <c r="W1083" s="4"/>
      <c r="X1083" s="4"/>
      <c r="Y1083" s="4"/>
      <c r="Z1083" s="16"/>
      <c r="AD1083" s="5"/>
    </row>
    <row r="1084" spans="1:135" x14ac:dyDescent="0.2">
      <c r="A1084" s="103">
        <f t="shared" si="1384"/>
        <v>45562</v>
      </c>
      <c r="B1084" s="100">
        <f t="shared" si="1431"/>
        <v>1209.9412676499999</v>
      </c>
      <c r="C1084" s="3">
        <f t="shared" si="1395"/>
        <v>1204.3015476200001</v>
      </c>
      <c r="D1084" s="104">
        <f t="shared" si="1432"/>
        <v>1101.3889999999999</v>
      </c>
      <c r="E1084" s="137">
        <f>IF(DAY(A1083)=$A$5,VLOOKUP(A1083,[1]A!$E$15:$G$200,3),E1083)</f>
        <v>1110.8869999999999</v>
      </c>
      <c r="F1084" s="105">
        <f t="shared" si="1433"/>
        <v>45433</v>
      </c>
      <c r="G1084" s="159">
        <f t="shared" si="1434"/>
        <v>8.623656128761148E-3</v>
      </c>
      <c r="H1084" s="106">
        <f t="shared" si="1385"/>
        <v>7</v>
      </c>
      <c r="I1084" s="106">
        <f t="shared" si="1386"/>
        <v>30</v>
      </c>
      <c r="J1084" s="100">
        <f t="shared" si="1387"/>
        <v>1.0020055682551583</v>
      </c>
      <c r="K1084" s="3">
        <v>1</v>
      </c>
      <c r="L1084" s="100">
        <f t="shared" si="1435"/>
        <v>1.00200556</v>
      </c>
      <c r="M1084" s="100">
        <f t="shared" si="1436"/>
        <v>1206.71684663</v>
      </c>
      <c r="N1084" s="24">
        <f t="shared" si="1393"/>
        <v>0</v>
      </c>
      <c r="O1084" s="99">
        <f t="shared" si="1388"/>
        <v>0</v>
      </c>
      <c r="P1084" s="100">
        <f t="shared" si="1425"/>
        <v>0</v>
      </c>
      <c r="Q1084" s="99">
        <f t="shared" si="1389"/>
        <v>0.14710000000000001</v>
      </c>
      <c r="R1084" s="8">
        <f t="shared" si="1390"/>
        <v>1.0026720609999999</v>
      </c>
      <c r="S1084" s="100">
        <f t="shared" si="1437"/>
        <v>3.2244210199999999</v>
      </c>
      <c r="T1084" s="100">
        <f t="shared" si="1391"/>
        <v>0</v>
      </c>
      <c r="U1084" s="109" t="str">
        <f t="shared" ref="U1084" si="1452">U1083</f>
        <v>J=</v>
      </c>
      <c r="V1084" s="140">
        <f t="shared" si="1428"/>
        <v>45585</v>
      </c>
      <c r="W1084" s="4"/>
      <c r="X1084" s="4"/>
      <c r="Y1084" s="4"/>
      <c r="Z1084" s="16"/>
      <c r="AD1084" s="5"/>
    </row>
    <row r="1085" spans="1:135" x14ac:dyDescent="0.2">
      <c r="A1085" s="103">
        <f t="shared" si="1384"/>
        <v>45563</v>
      </c>
      <c r="B1085" s="100">
        <f t="shared" si="1431"/>
        <v>1210.7490997</v>
      </c>
      <c r="C1085" s="3">
        <f t="shared" si="1395"/>
        <v>1204.3015476200001</v>
      </c>
      <c r="D1085" s="104">
        <f t="shared" si="1432"/>
        <v>1101.3889999999999</v>
      </c>
      <c r="E1085" s="137">
        <f>IF(DAY(A1084)=$A$5,VLOOKUP(A1084,[1]A!$E$15:$G$200,3),E1084)</f>
        <v>1110.8869999999999</v>
      </c>
      <c r="F1085" s="105">
        <f t="shared" si="1433"/>
        <v>45433</v>
      </c>
      <c r="G1085" s="159">
        <f t="shared" si="1434"/>
        <v>8.623656128761148E-3</v>
      </c>
      <c r="H1085" s="106">
        <f t="shared" si="1385"/>
        <v>8</v>
      </c>
      <c r="I1085" s="106">
        <f t="shared" si="1386"/>
        <v>30</v>
      </c>
      <c r="J1085" s="100">
        <f t="shared" si="1387"/>
        <v>1.0022924061692675</v>
      </c>
      <c r="K1085" s="3">
        <v>1</v>
      </c>
      <c r="L1085" s="100">
        <f t="shared" si="1435"/>
        <v>1.0022924</v>
      </c>
      <c r="M1085" s="100">
        <f t="shared" si="1436"/>
        <v>1207.06228848</v>
      </c>
      <c r="N1085" s="24">
        <f t="shared" si="1393"/>
        <v>0</v>
      </c>
      <c r="O1085" s="99">
        <f t="shared" si="1388"/>
        <v>0</v>
      </c>
      <c r="P1085" s="100">
        <f t="shared" si="1425"/>
        <v>0</v>
      </c>
      <c r="Q1085" s="99">
        <f t="shared" si="1389"/>
        <v>0.14710000000000001</v>
      </c>
      <c r="R1085" s="8">
        <f t="shared" si="1390"/>
        <v>1.0030543670000001</v>
      </c>
      <c r="S1085" s="100">
        <f t="shared" si="1437"/>
        <v>3.6868112200000001</v>
      </c>
      <c r="T1085" s="100">
        <f t="shared" si="1391"/>
        <v>0</v>
      </c>
      <c r="U1085" s="109" t="str">
        <f t="shared" ref="U1085" si="1453">U1084</f>
        <v>J=</v>
      </c>
      <c r="V1085" s="140">
        <f t="shared" si="1428"/>
        <v>45585</v>
      </c>
      <c r="W1085" s="4"/>
      <c r="X1085" s="4"/>
      <c r="Y1085" s="4"/>
      <c r="Z1085" s="16"/>
      <c r="AD1085" s="5"/>
    </row>
    <row r="1086" spans="1:135" x14ac:dyDescent="0.2">
      <c r="A1086" s="103">
        <f t="shared" si="1384"/>
        <v>45564</v>
      </c>
      <c r="B1086" s="100">
        <f t="shared" si="1431"/>
        <v>1211.55746763</v>
      </c>
      <c r="C1086" s="3">
        <f t="shared" si="1395"/>
        <v>1204.3015476200001</v>
      </c>
      <c r="D1086" s="104">
        <f t="shared" si="1432"/>
        <v>1101.3889999999999</v>
      </c>
      <c r="E1086" s="137">
        <f>IF(DAY(A1085)=$A$5,VLOOKUP(A1085,[1]A!$E$15:$G$200,3),E1085)</f>
        <v>1110.8869999999999</v>
      </c>
      <c r="F1086" s="105">
        <f t="shared" si="1433"/>
        <v>45433</v>
      </c>
      <c r="G1086" s="159">
        <f t="shared" si="1434"/>
        <v>8.623656128761148E-3</v>
      </c>
      <c r="H1086" s="106">
        <f t="shared" si="1385"/>
        <v>9</v>
      </c>
      <c r="I1086" s="106">
        <f t="shared" si="1386"/>
        <v>30</v>
      </c>
      <c r="J1086" s="100">
        <f t="shared" si="1387"/>
        <v>1.0025793261946858</v>
      </c>
      <c r="K1086" s="3">
        <v>1</v>
      </c>
      <c r="L1086" s="100">
        <f t="shared" si="1435"/>
        <v>1.0025793199999999</v>
      </c>
      <c r="M1086" s="100">
        <f t="shared" si="1436"/>
        <v>1207.40782668</v>
      </c>
      <c r="N1086" s="24">
        <f t="shared" si="1393"/>
        <v>0</v>
      </c>
      <c r="O1086" s="99">
        <f t="shared" si="1388"/>
        <v>0</v>
      </c>
      <c r="P1086" s="100">
        <f t="shared" si="1425"/>
        <v>0</v>
      </c>
      <c r="Q1086" s="99">
        <f t="shared" si="1389"/>
        <v>0.14710000000000001</v>
      </c>
      <c r="R1086" s="8">
        <f t="shared" si="1390"/>
        <v>1.003436818</v>
      </c>
      <c r="S1086" s="100">
        <f t="shared" si="1437"/>
        <v>4.1496409500000002</v>
      </c>
      <c r="T1086" s="100">
        <f t="shared" si="1391"/>
        <v>0</v>
      </c>
      <c r="U1086" s="109" t="str">
        <f t="shared" ref="U1086" si="1454">U1085</f>
        <v>J=</v>
      </c>
      <c r="V1086" s="140">
        <f t="shared" si="1428"/>
        <v>45585</v>
      </c>
      <c r="W1086" s="4"/>
      <c r="X1086" s="4"/>
      <c r="Y1086" s="4"/>
      <c r="Z1086" s="16"/>
      <c r="AD1086" s="5"/>
    </row>
    <row r="1087" spans="1:135" x14ac:dyDescent="0.2">
      <c r="A1087" s="103">
        <f t="shared" si="1384"/>
        <v>45565</v>
      </c>
      <c r="B1087" s="100">
        <f t="shared" si="1431"/>
        <v>1212.3663729100001</v>
      </c>
      <c r="C1087" s="3">
        <f t="shared" si="1395"/>
        <v>1204.3015476200001</v>
      </c>
      <c r="D1087" s="104">
        <f t="shared" si="1432"/>
        <v>1101.3889999999999</v>
      </c>
      <c r="E1087" s="137">
        <f>IF(DAY(A1086)=$A$5,VLOOKUP(A1086,[1]A!$E$15:$G$200,3),E1086)</f>
        <v>1110.8869999999999</v>
      </c>
      <c r="F1087" s="105">
        <f t="shared" si="1433"/>
        <v>45433</v>
      </c>
      <c r="G1087" s="159">
        <f t="shared" si="1434"/>
        <v>8.623656128761148E-3</v>
      </c>
      <c r="H1087" s="106">
        <f t="shared" si="1385"/>
        <v>10</v>
      </c>
      <c r="I1087" s="106">
        <f t="shared" si="1386"/>
        <v>30</v>
      </c>
      <c r="J1087" s="100">
        <f t="shared" si="1387"/>
        <v>1.0028663283549188</v>
      </c>
      <c r="K1087" s="3">
        <v>1</v>
      </c>
      <c r="L1087" s="100">
        <f t="shared" si="1435"/>
        <v>1.0028663200000001</v>
      </c>
      <c r="M1087" s="100">
        <f t="shared" si="1436"/>
        <v>1207.7534612300001</v>
      </c>
      <c r="N1087" s="24">
        <f t="shared" si="1393"/>
        <v>0</v>
      </c>
      <c r="O1087" s="99">
        <f t="shared" si="1388"/>
        <v>0</v>
      </c>
      <c r="P1087" s="100">
        <f t="shared" si="1425"/>
        <v>0</v>
      </c>
      <c r="Q1087" s="99">
        <f t="shared" si="1389"/>
        <v>0.14710000000000001</v>
      </c>
      <c r="R1087" s="8">
        <f t="shared" si="1390"/>
        <v>1.0038194149999999</v>
      </c>
      <c r="S1087" s="100">
        <f t="shared" si="1437"/>
        <v>4.6129116799999998</v>
      </c>
      <c r="T1087" s="100">
        <f t="shared" si="1391"/>
        <v>0</v>
      </c>
      <c r="U1087" s="109" t="str">
        <f t="shared" ref="U1087" si="1455">U1086</f>
        <v>J=</v>
      </c>
      <c r="V1087" s="140">
        <f t="shared" si="1428"/>
        <v>45585</v>
      </c>
      <c r="W1087" s="4"/>
      <c r="X1087" s="4"/>
      <c r="Y1087" s="4"/>
      <c r="Z1087" s="16"/>
      <c r="AD1087" s="5"/>
    </row>
    <row r="1088" spans="1:135" x14ac:dyDescent="0.2">
      <c r="A1088" s="103">
        <f t="shared" si="1384"/>
        <v>45566</v>
      </c>
      <c r="B1088" s="100">
        <f t="shared" si="1431"/>
        <v>1213.1758278899999</v>
      </c>
      <c r="C1088" s="3">
        <f t="shared" si="1395"/>
        <v>1204.3015476200001</v>
      </c>
      <c r="D1088" s="104">
        <f t="shared" si="1432"/>
        <v>1101.3889999999999</v>
      </c>
      <c r="E1088" s="137">
        <f>IF(DAY(A1087)=$A$5,VLOOKUP(A1087,[1]A!$E$15:$G$200,3),E1087)</f>
        <v>1110.8869999999999</v>
      </c>
      <c r="F1088" s="105">
        <f t="shared" si="1433"/>
        <v>45433</v>
      </c>
      <c r="G1088" s="159">
        <f t="shared" si="1434"/>
        <v>8.623656128761148E-3</v>
      </c>
      <c r="H1088" s="106">
        <f t="shared" si="1385"/>
        <v>11</v>
      </c>
      <c r="I1088" s="106">
        <f t="shared" si="1386"/>
        <v>30</v>
      </c>
      <c r="J1088" s="100">
        <f t="shared" si="1387"/>
        <v>1.0031534126734787</v>
      </c>
      <c r="K1088" s="3">
        <v>1</v>
      </c>
      <c r="L1088" s="100">
        <f t="shared" si="1435"/>
        <v>1.0031534099999999</v>
      </c>
      <c r="M1088" s="100">
        <f t="shared" si="1436"/>
        <v>1208.09920416</v>
      </c>
      <c r="N1088" s="24">
        <f t="shared" si="1393"/>
        <v>0</v>
      </c>
      <c r="O1088" s="99">
        <f t="shared" si="1388"/>
        <v>0</v>
      </c>
      <c r="P1088" s="100">
        <f t="shared" si="1425"/>
        <v>0</v>
      </c>
      <c r="Q1088" s="99">
        <f t="shared" si="1389"/>
        <v>0.14710000000000001</v>
      </c>
      <c r="R1088" s="8">
        <f t="shared" si="1390"/>
        <v>1.004202158</v>
      </c>
      <c r="S1088" s="100">
        <f t="shared" si="1437"/>
        <v>5.0766237299999997</v>
      </c>
      <c r="T1088" s="100">
        <f t="shared" si="1391"/>
        <v>0</v>
      </c>
      <c r="U1088" s="109" t="str">
        <f t="shared" ref="U1088" si="1456">U1087</f>
        <v>J=</v>
      </c>
      <c r="V1088" s="140">
        <f t="shared" si="1428"/>
        <v>45585</v>
      </c>
      <c r="W1088" s="4"/>
      <c r="X1088" s="4"/>
      <c r="Y1088" s="4"/>
      <c r="Z1088" s="16"/>
      <c r="AD1088" s="5"/>
    </row>
    <row r="1089" spans="1:30" x14ac:dyDescent="0.2">
      <c r="A1089" s="103">
        <f t="shared" si="1384"/>
        <v>45567</v>
      </c>
      <c r="B1089" s="100">
        <f t="shared" si="1431"/>
        <v>1213.9858086499999</v>
      </c>
      <c r="C1089" s="3">
        <f t="shared" si="1395"/>
        <v>1204.3015476200001</v>
      </c>
      <c r="D1089" s="104">
        <f t="shared" si="1432"/>
        <v>1101.3889999999999</v>
      </c>
      <c r="E1089" s="137">
        <f>IF(DAY(A1088)=$A$5,VLOOKUP(A1088,[1]A!$E$15:$G$200,3),E1088)</f>
        <v>1110.8869999999999</v>
      </c>
      <c r="F1089" s="105">
        <f t="shared" si="1433"/>
        <v>45433</v>
      </c>
      <c r="G1089" s="159">
        <f t="shared" si="1434"/>
        <v>8.623656128761148E-3</v>
      </c>
      <c r="H1089" s="106">
        <f t="shared" si="1385"/>
        <v>12</v>
      </c>
      <c r="I1089" s="106">
        <f t="shared" si="1386"/>
        <v>30</v>
      </c>
      <c r="J1089" s="100">
        <f t="shared" si="1387"/>
        <v>1.0034405791738843</v>
      </c>
      <c r="K1089" s="3">
        <v>1</v>
      </c>
      <c r="L1089" s="100">
        <f t="shared" si="1435"/>
        <v>1.00344057</v>
      </c>
      <c r="M1089" s="100">
        <f t="shared" si="1436"/>
        <v>1208.4450313899999</v>
      </c>
      <c r="N1089" s="24">
        <f t="shared" si="1393"/>
        <v>0</v>
      </c>
      <c r="O1089" s="99">
        <f t="shared" si="1388"/>
        <v>0</v>
      </c>
      <c r="P1089" s="100">
        <f t="shared" si="1425"/>
        <v>0</v>
      </c>
      <c r="Q1089" s="99">
        <f t="shared" si="1389"/>
        <v>0.14710000000000001</v>
      </c>
      <c r="R1089" s="8">
        <f t="shared" si="1390"/>
        <v>1.004585047</v>
      </c>
      <c r="S1089" s="100">
        <f t="shared" si="1437"/>
        <v>5.5407772599999996</v>
      </c>
      <c r="T1089" s="100">
        <f t="shared" si="1391"/>
        <v>0</v>
      </c>
      <c r="U1089" s="109" t="str">
        <f t="shared" ref="U1089" si="1457">U1088</f>
        <v>J=</v>
      </c>
      <c r="V1089" s="140">
        <f t="shared" si="1428"/>
        <v>45585</v>
      </c>
      <c r="W1089" s="4"/>
      <c r="X1089" s="4"/>
      <c r="Y1089" s="4"/>
      <c r="Z1089" s="16"/>
      <c r="AD1089" s="5"/>
    </row>
    <row r="1090" spans="1:30" x14ac:dyDescent="0.2">
      <c r="A1090" s="103">
        <f t="shared" si="1384"/>
        <v>45568</v>
      </c>
      <c r="B1090" s="100">
        <f t="shared" si="1431"/>
        <v>1214.79633844</v>
      </c>
      <c r="C1090" s="3">
        <f t="shared" si="1395"/>
        <v>1204.3015476200001</v>
      </c>
      <c r="D1090" s="104">
        <f t="shared" si="1432"/>
        <v>1101.3889999999999</v>
      </c>
      <c r="E1090" s="137">
        <f>IF(DAY(A1089)=$A$5,VLOOKUP(A1089,[1]A!$E$15:$G$200,3),E1089)</f>
        <v>1110.8869999999999</v>
      </c>
      <c r="F1090" s="105">
        <f t="shared" si="1433"/>
        <v>45433</v>
      </c>
      <c r="G1090" s="159">
        <f t="shared" si="1434"/>
        <v>8.623656128761148E-3</v>
      </c>
      <c r="H1090" s="106">
        <f t="shared" si="1385"/>
        <v>13</v>
      </c>
      <c r="I1090" s="106">
        <f t="shared" si="1386"/>
        <v>30</v>
      </c>
      <c r="J1090" s="100">
        <f t="shared" si="1387"/>
        <v>1.0037278278796615</v>
      </c>
      <c r="K1090" s="3">
        <v>1</v>
      </c>
      <c r="L1090" s="100">
        <f t="shared" si="1435"/>
        <v>1.0037278199999999</v>
      </c>
      <c r="M1090" s="100">
        <f t="shared" si="1436"/>
        <v>1208.79096701</v>
      </c>
      <c r="N1090" s="24">
        <f t="shared" si="1393"/>
        <v>0</v>
      </c>
      <c r="O1090" s="99">
        <f t="shared" si="1388"/>
        <v>0</v>
      </c>
      <c r="P1090" s="100">
        <f t="shared" si="1425"/>
        <v>0</v>
      </c>
      <c r="Q1090" s="99">
        <f t="shared" si="1389"/>
        <v>0.14710000000000001</v>
      </c>
      <c r="R1090" s="8">
        <f t="shared" si="1390"/>
        <v>1.0049680809999999</v>
      </c>
      <c r="S1090" s="100">
        <f t="shared" si="1437"/>
        <v>6.0053714300000003</v>
      </c>
      <c r="T1090" s="100">
        <f t="shared" si="1391"/>
        <v>0</v>
      </c>
      <c r="U1090" s="109" t="str">
        <f t="shared" ref="U1090" si="1458">U1089</f>
        <v>J=</v>
      </c>
      <c r="V1090" s="140">
        <f t="shared" si="1428"/>
        <v>45585</v>
      </c>
      <c r="W1090" s="4"/>
      <c r="X1090" s="4"/>
      <c r="Y1090" s="4"/>
      <c r="Z1090" s="16"/>
      <c r="AD1090" s="5"/>
    </row>
    <row r="1091" spans="1:30" x14ac:dyDescent="0.2">
      <c r="A1091" s="103">
        <f t="shared" si="1384"/>
        <v>45569</v>
      </c>
      <c r="B1091" s="100">
        <f t="shared" si="1431"/>
        <v>1215.60740784</v>
      </c>
      <c r="C1091" s="3">
        <f t="shared" si="1395"/>
        <v>1204.3015476200001</v>
      </c>
      <c r="D1091" s="104">
        <f t="shared" si="1432"/>
        <v>1101.3889999999999</v>
      </c>
      <c r="E1091" s="137">
        <f>IF(DAY(A1090)=$A$5,VLOOKUP(A1090,[1]A!$E$15:$G$200,3),E1090)</f>
        <v>1110.8869999999999</v>
      </c>
      <c r="F1091" s="105">
        <f t="shared" si="1433"/>
        <v>45433</v>
      </c>
      <c r="G1091" s="159">
        <f t="shared" si="1434"/>
        <v>8.623656128761148E-3</v>
      </c>
      <c r="H1091" s="106">
        <f t="shared" si="1385"/>
        <v>14</v>
      </c>
      <c r="I1091" s="106">
        <f t="shared" si="1386"/>
        <v>30</v>
      </c>
      <c r="J1091" s="100">
        <f t="shared" si="1387"/>
        <v>1.0040151588143424</v>
      </c>
      <c r="K1091" s="3">
        <v>1</v>
      </c>
      <c r="L1091" s="100">
        <f t="shared" si="1435"/>
        <v>1.0040151500000001</v>
      </c>
      <c r="M1091" s="100">
        <f t="shared" si="1436"/>
        <v>1209.1369989699999</v>
      </c>
      <c r="N1091" s="24">
        <f t="shared" si="1393"/>
        <v>0</v>
      </c>
      <c r="O1091" s="99">
        <f t="shared" si="1388"/>
        <v>0</v>
      </c>
      <c r="P1091" s="100">
        <f t="shared" si="1425"/>
        <v>0</v>
      </c>
      <c r="Q1091" s="99">
        <f t="shared" si="1389"/>
        <v>0.14710000000000001</v>
      </c>
      <c r="R1091" s="8">
        <f t="shared" si="1390"/>
        <v>1.005351262</v>
      </c>
      <c r="S1091" s="100">
        <f t="shared" si="1437"/>
        <v>6.47040887</v>
      </c>
      <c r="T1091" s="100">
        <f t="shared" si="1391"/>
        <v>0</v>
      </c>
      <c r="U1091" s="109" t="str">
        <f t="shared" ref="U1091" si="1459">U1090</f>
        <v>J=</v>
      </c>
      <c r="V1091" s="140">
        <f t="shared" si="1428"/>
        <v>45585</v>
      </c>
      <c r="W1091" s="4"/>
      <c r="X1091" s="4"/>
      <c r="Y1091" s="4"/>
      <c r="Z1091" s="16"/>
      <c r="AD1091" s="5"/>
    </row>
    <row r="1092" spans="1:30" x14ac:dyDescent="0.2">
      <c r="A1092" s="103">
        <f t="shared" si="1384"/>
        <v>45570</v>
      </c>
      <c r="B1092" s="100">
        <f t="shared" si="1431"/>
        <v>1216.41902802</v>
      </c>
      <c r="C1092" s="3">
        <f t="shared" si="1395"/>
        <v>1204.3015476200001</v>
      </c>
      <c r="D1092" s="104">
        <f t="shared" si="1432"/>
        <v>1101.3889999999999</v>
      </c>
      <c r="E1092" s="137">
        <f>IF(DAY(A1091)=$A$5,VLOOKUP(A1091,[1]A!$E$15:$G$200,3),E1091)</f>
        <v>1110.8869999999999</v>
      </c>
      <c r="F1092" s="105">
        <f t="shared" si="1433"/>
        <v>45433</v>
      </c>
      <c r="G1092" s="159">
        <f t="shared" si="1434"/>
        <v>8.623656128761148E-3</v>
      </c>
      <c r="H1092" s="106">
        <f t="shared" si="1385"/>
        <v>15</v>
      </c>
      <c r="I1092" s="106">
        <f t="shared" si="1386"/>
        <v>30</v>
      </c>
      <c r="J1092" s="100">
        <f t="shared" si="1387"/>
        <v>1.0043025720014667</v>
      </c>
      <c r="K1092" s="3">
        <v>1</v>
      </c>
      <c r="L1092" s="100">
        <f t="shared" si="1435"/>
        <v>1.0043025699999999</v>
      </c>
      <c r="M1092" s="100">
        <f t="shared" si="1436"/>
        <v>1209.48313932</v>
      </c>
      <c r="N1092" s="24">
        <f t="shared" si="1393"/>
        <v>0</v>
      </c>
      <c r="O1092" s="99">
        <f t="shared" si="1388"/>
        <v>0</v>
      </c>
      <c r="P1092" s="100">
        <f t="shared" si="1425"/>
        <v>0</v>
      </c>
      <c r="Q1092" s="99">
        <f t="shared" si="1389"/>
        <v>0.14710000000000001</v>
      </c>
      <c r="R1092" s="8">
        <f t="shared" si="1390"/>
        <v>1.005734589</v>
      </c>
      <c r="S1092" s="100">
        <f t="shared" si="1437"/>
        <v>6.9358886999999996</v>
      </c>
      <c r="T1092" s="100">
        <f t="shared" si="1391"/>
        <v>0</v>
      </c>
      <c r="U1092" s="109" t="str">
        <f t="shared" ref="U1092" si="1460">U1091</f>
        <v>J=</v>
      </c>
      <c r="V1092" s="140">
        <f t="shared" si="1428"/>
        <v>45585</v>
      </c>
      <c r="W1092" s="4"/>
      <c r="X1092" s="4"/>
      <c r="Y1092" s="4"/>
      <c r="Z1092" s="16"/>
      <c r="AD1092" s="5"/>
    </row>
    <row r="1093" spans="1:30" x14ac:dyDescent="0.2">
      <c r="A1093" s="103">
        <f t="shared" si="1384"/>
        <v>45571</v>
      </c>
      <c r="B1093" s="100">
        <f t="shared" si="1431"/>
        <v>1217.23117503</v>
      </c>
      <c r="C1093" s="3">
        <f t="shared" si="1395"/>
        <v>1204.3015476200001</v>
      </c>
      <c r="D1093" s="104">
        <f t="shared" si="1432"/>
        <v>1101.3889999999999</v>
      </c>
      <c r="E1093" s="137">
        <f>IF(DAY(A1092)=$A$5,VLOOKUP(A1092,[1]A!$E$15:$G$200,3),E1092)</f>
        <v>1110.8869999999999</v>
      </c>
      <c r="F1093" s="105">
        <f t="shared" si="1433"/>
        <v>45433</v>
      </c>
      <c r="G1093" s="159">
        <f t="shared" si="1434"/>
        <v>8.623656128761148E-3</v>
      </c>
      <c r="H1093" s="106">
        <f t="shared" si="1385"/>
        <v>16</v>
      </c>
      <c r="I1093" s="106">
        <f t="shared" si="1386"/>
        <v>30</v>
      </c>
      <c r="J1093" s="100">
        <f t="shared" si="1387"/>
        <v>1.0045900674645798</v>
      </c>
      <c r="K1093" s="3">
        <v>1</v>
      </c>
      <c r="L1093" s="100">
        <f t="shared" si="1435"/>
        <v>1.00459006</v>
      </c>
      <c r="M1093" s="100">
        <f t="shared" si="1436"/>
        <v>1209.8293639799999</v>
      </c>
      <c r="N1093" s="24">
        <f t="shared" si="1393"/>
        <v>0</v>
      </c>
      <c r="O1093" s="99">
        <f t="shared" si="1388"/>
        <v>0</v>
      </c>
      <c r="P1093" s="100">
        <f t="shared" si="1425"/>
        <v>0</v>
      </c>
      <c r="Q1093" s="99">
        <f t="shared" si="1389"/>
        <v>0.14710000000000001</v>
      </c>
      <c r="R1093" s="8">
        <f t="shared" si="1390"/>
        <v>1.0061180620000001</v>
      </c>
      <c r="S1093" s="100">
        <f t="shared" si="1437"/>
        <v>7.4018110500000001</v>
      </c>
      <c r="T1093" s="100">
        <f t="shared" si="1391"/>
        <v>0</v>
      </c>
      <c r="U1093" s="109" t="str">
        <f t="shared" ref="U1093" si="1461">U1092</f>
        <v>J=</v>
      </c>
      <c r="V1093" s="140">
        <f t="shared" si="1428"/>
        <v>45585</v>
      </c>
      <c r="W1093" s="4"/>
      <c r="X1093" s="4"/>
      <c r="Y1093" s="4"/>
      <c r="Z1093" s="16"/>
      <c r="AD1093" s="5"/>
    </row>
    <row r="1094" spans="1:30" x14ac:dyDescent="0.2">
      <c r="A1094" s="103">
        <f t="shared" si="1384"/>
        <v>45572</v>
      </c>
      <c r="B1094" s="100">
        <f t="shared" si="1431"/>
        <v>1218.0438745599999</v>
      </c>
      <c r="C1094" s="3">
        <f t="shared" si="1395"/>
        <v>1204.3015476200001</v>
      </c>
      <c r="D1094" s="104">
        <f t="shared" si="1432"/>
        <v>1101.3889999999999</v>
      </c>
      <c r="E1094" s="137">
        <f>IF(DAY(A1093)=$A$5,VLOOKUP(A1093,[1]A!$E$15:$G$200,3),E1093)</f>
        <v>1110.8869999999999</v>
      </c>
      <c r="F1094" s="105">
        <f t="shared" si="1433"/>
        <v>45433</v>
      </c>
      <c r="G1094" s="159">
        <f t="shared" si="1434"/>
        <v>8.623656128761148E-3</v>
      </c>
      <c r="H1094" s="106">
        <f t="shared" si="1385"/>
        <v>17</v>
      </c>
      <c r="I1094" s="106">
        <f t="shared" si="1386"/>
        <v>30</v>
      </c>
      <c r="J1094" s="100">
        <f t="shared" si="1387"/>
        <v>1.0048776452272346</v>
      </c>
      <c r="K1094" s="3">
        <v>1</v>
      </c>
      <c r="L1094" s="100">
        <f t="shared" si="1435"/>
        <v>1.0048776399999999</v>
      </c>
      <c r="M1094" s="100">
        <f t="shared" si="1436"/>
        <v>1210.1756970199999</v>
      </c>
      <c r="N1094" s="24">
        <f t="shared" si="1393"/>
        <v>0</v>
      </c>
      <c r="O1094" s="99">
        <f t="shared" si="1388"/>
        <v>0</v>
      </c>
      <c r="P1094" s="100">
        <f t="shared" si="1425"/>
        <v>0</v>
      </c>
      <c r="Q1094" s="99">
        <f t="shared" si="1389"/>
        <v>0.14710000000000001</v>
      </c>
      <c r="R1094" s="8">
        <f t="shared" si="1390"/>
        <v>1.0065016819999999</v>
      </c>
      <c r="S1094" s="100">
        <f t="shared" si="1437"/>
        <v>7.8681775399999996</v>
      </c>
      <c r="T1094" s="100">
        <f t="shared" si="1391"/>
        <v>0</v>
      </c>
      <c r="U1094" s="109" t="str">
        <f t="shared" ref="U1094" si="1462">U1093</f>
        <v>J=</v>
      </c>
      <c r="V1094" s="140">
        <f t="shared" si="1428"/>
        <v>45585</v>
      </c>
      <c r="W1094" s="4"/>
      <c r="X1094" s="4"/>
      <c r="Y1094" s="4"/>
      <c r="Z1094" s="16"/>
      <c r="AD1094" s="5"/>
    </row>
    <row r="1095" spans="1:30" x14ac:dyDescent="0.2">
      <c r="A1095" s="103">
        <f t="shared" si="1384"/>
        <v>45573</v>
      </c>
      <c r="B1095" s="100">
        <f t="shared" si="1431"/>
        <v>1218.85711234</v>
      </c>
      <c r="C1095" s="3">
        <f t="shared" si="1395"/>
        <v>1204.3015476200001</v>
      </c>
      <c r="D1095" s="104">
        <f t="shared" si="1432"/>
        <v>1101.3889999999999</v>
      </c>
      <c r="E1095" s="137">
        <f>IF(DAY(A1094)=$A$5,VLOOKUP(A1094,[1]A!$E$15:$G$200,3),E1094)</f>
        <v>1110.8869999999999</v>
      </c>
      <c r="F1095" s="105">
        <f t="shared" si="1433"/>
        <v>45433</v>
      </c>
      <c r="G1095" s="159">
        <f t="shared" si="1434"/>
        <v>8.623656128761148E-3</v>
      </c>
      <c r="H1095" s="106">
        <f t="shared" si="1385"/>
        <v>18</v>
      </c>
      <c r="I1095" s="106">
        <f t="shared" si="1386"/>
        <v>30</v>
      </c>
      <c r="J1095" s="100">
        <f t="shared" si="1387"/>
        <v>1.0051653053129903</v>
      </c>
      <c r="K1095" s="3">
        <v>1</v>
      </c>
      <c r="L1095" s="100">
        <f t="shared" si="1435"/>
        <v>1.0051653</v>
      </c>
      <c r="M1095" s="100">
        <f t="shared" si="1436"/>
        <v>1210.5221263999999</v>
      </c>
      <c r="N1095" s="24">
        <f t="shared" si="1393"/>
        <v>0</v>
      </c>
      <c r="O1095" s="99">
        <f t="shared" si="1388"/>
        <v>0</v>
      </c>
      <c r="P1095" s="100">
        <f t="shared" si="1425"/>
        <v>0</v>
      </c>
      <c r="Q1095" s="99">
        <f t="shared" si="1389"/>
        <v>0.14710000000000001</v>
      </c>
      <c r="R1095" s="8">
        <f t="shared" si="1390"/>
        <v>1.0068854469999999</v>
      </c>
      <c r="S1095" s="100">
        <f t="shared" si="1437"/>
        <v>8.3349859399999993</v>
      </c>
      <c r="T1095" s="100">
        <f t="shared" si="1391"/>
        <v>0</v>
      </c>
      <c r="U1095" s="109" t="str">
        <f t="shared" ref="U1095" si="1463">U1094</f>
        <v>J=</v>
      </c>
      <c r="V1095" s="140">
        <f t="shared" si="1428"/>
        <v>45585</v>
      </c>
      <c r="W1095" s="4"/>
      <c r="X1095" s="4"/>
      <c r="Y1095" s="4"/>
      <c r="Z1095" s="16"/>
      <c r="AD1095" s="5"/>
    </row>
    <row r="1096" spans="1:30" x14ac:dyDescent="0.2">
      <c r="A1096" s="103">
        <f t="shared" si="1384"/>
        <v>45574</v>
      </c>
      <c r="B1096" s="100">
        <f t="shared" si="1431"/>
        <v>1219.67089106</v>
      </c>
      <c r="C1096" s="3">
        <f t="shared" si="1395"/>
        <v>1204.3015476200001</v>
      </c>
      <c r="D1096" s="104">
        <f t="shared" si="1432"/>
        <v>1101.3889999999999</v>
      </c>
      <c r="E1096" s="137">
        <f>IF(DAY(A1095)=$A$5,VLOOKUP(A1095,[1]A!$E$15:$G$200,3),E1095)</f>
        <v>1110.8869999999999</v>
      </c>
      <c r="F1096" s="105">
        <f t="shared" si="1433"/>
        <v>45433</v>
      </c>
      <c r="G1096" s="159">
        <f t="shared" si="1434"/>
        <v>8.623656128761148E-3</v>
      </c>
      <c r="H1096" s="106">
        <f t="shared" si="1385"/>
        <v>19</v>
      </c>
      <c r="I1096" s="106">
        <f t="shared" si="1386"/>
        <v>30</v>
      </c>
      <c r="J1096" s="100">
        <f t="shared" si="1387"/>
        <v>1.0054530477454131</v>
      </c>
      <c r="K1096" s="3">
        <v>1</v>
      </c>
      <c r="L1096" s="100">
        <f t="shared" si="1435"/>
        <v>1.0054530399999999</v>
      </c>
      <c r="M1096" s="100">
        <f t="shared" si="1436"/>
        <v>1210.8686521300001</v>
      </c>
      <c r="N1096" s="24">
        <f t="shared" si="1393"/>
        <v>0</v>
      </c>
      <c r="O1096" s="99">
        <f t="shared" si="1388"/>
        <v>0</v>
      </c>
      <c r="P1096" s="100">
        <f t="shared" si="1425"/>
        <v>0</v>
      </c>
      <c r="Q1096" s="99">
        <f t="shared" si="1389"/>
        <v>0.14710000000000001</v>
      </c>
      <c r="R1096" s="8">
        <f t="shared" si="1390"/>
        <v>1.0072693589999999</v>
      </c>
      <c r="S1096" s="100">
        <f t="shared" si="1437"/>
        <v>8.8022389299999997</v>
      </c>
      <c r="T1096" s="100">
        <f t="shared" si="1391"/>
        <v>0</v>
      </c>
      <c r="U1096" s="109" t="str">
        <f t="shared" ref="U1096" si="1464">U1095</f>
        <v>J=</v>
      </c>
      <c r="V1096" s="140">
        <f t="shared" si="1428"/>
        <v>45585</v>
      </c>
      <c r="W1096" s="4"/>
      <c r="X1096" s="4"/>
      <c r="Y1096" s="4"/>
      <c r="Z1096" s="16"/>
      <c r="AD1096" s="5"/>
    </row>
    <row r="1097" spans="1:30" x14ac:dyDescent="0.2">
      <c r="A1097" s="103">
        <f t="shared" si="1384"/>
        <v>45575</v>
      </c>
      <c r="B1097" s="100">
        <f t="shared" si="1431"/>
        <v>1220.4852231100001</v>
      </c>
      <c r="C1097" s="3">
        <f t="shared" si="1395"/>
        <v>1204.3015476200001</v>
      </c>
      <c r="D1097" s="104">
        <f t="shared" si="1432"/>
        <v>1101.3889999999999</v>
      </c>
      <c r="E1097" s="137">
        <f>IF(DAY(A1096)=$A$5,VLOOKUP(A1096,[1]A!$E$15:$G$200,3),E1096)</f>
        <v>1110.8869999999999</v>
      </c>
      <c r="F1097" s="105">
        <f t="shared" si="1433"/>
        <v>45433</v>
      </c>
      <c r="G1097" s="159">
        <f t="shared" si="1434"/>
        <v>8.623656128761148E-3</v>
      </c>
      <c r="H1097" s="106">
        <f t="shared" si="1385"/>
        <v>20</v>
      </c>
      <c r="I1097" s="106">
        <f t="shared" si="1386"/>
        <v>30</v>
      </c>
      <c r="J1097" s="100">
        <f t="shared" si="1387"/>
        <v>1.0057408725480759</v>
      </c>
      <c r="K1097" s="3">
        <v>1</v>
      </c>
      <c r="L1097" s="100">
        <f t="shared" si="1435"/>
        <v>1.0057408699999999</v>
      </c>
      <c r="M1097" s="100">
        <f t="shared" si="1436"/>
        <v>1211.2152862400001</v>
      </c>
      <c r="N1097" s="24">
        <f t="shared" si="1393"/>
        <v>0</v>
      </c>
      <c r="O1097" s="99">
        <f t="shared" si="1388"/>
        <v>0</v>
      </c>
      <c r="P1097" s="100">
        <f t="shared" si="1425"/>
        <v>0</v>
      </c>
      <c r="Q1097" s="99">
        <f t="shared" si="1389"/>
        <v>0.14710000000000001</v>
      </c>
      <c r="R1097" s="8">
        <f t="shared" si="1390"/>
        <v>1.0076534180000001</v>
      </c>
      <c r="S1097" s="100">
        <f t="shared" si="1437"/>
        <v>9.2699368700000004</v>
      </c>
      <c r="T1097" s="100">
        <f t="shared" si="1391"/>
        <v>0</v>
      </c>
      <c r="U1097" s="109" t="str">
        <f t="shared" ref="U1097" si="1465">U1096</f>
        <v>J=</v>
      </c>
      <c r="V1097" s="140">
        <f t="shared" si="1428"/>
        <v>45585</v>
      </c>
      <c r="W1097" s="4"/>
      <c r="X1097" s="4"/>
      <c r="Y1097" s="4"/>
      <c r="Z1097" s="16"/>
      <c r="AD1097" s="5"/>
    </row>
    <row r="1098" spans="1:30" x14ac:dyDescent="0.2">
      <c r="A1098" s="103">
        <f t="shared" si="1384"/>
        <v>45576</v>
      </c>
      <c r="B1098" s="100">
        <f t="shared" si="1431"/>
        <v>1221.30008208</v>
      </c>
      <c r="C1098" s="3">
        <f t="shared" si="1395"/>
        <v>1204.3015476200001</v>
      </c>
      <c r="D1098" s="104">
        <f t="shared" si="1432"/>
        <v>1101.3889999999999</v>
      </c>
      <c r="E1098" s="137">
        <f>IF(DAY(A1097)=$A$5,VLOOKUP(A1097,[1]A!$E$15:$G$200,3),E1097)</f>
        <v>1110.8869999999999</v>
      </c>
      <c r="F1098" s="105">
        <f t="shared" si="1433"/>
        <v>45433</v>
      </c>
      <c r="G1098" s="159">
        <f t="shared" si="1434"/>
        <v>8.623656128761148E-3</v>
      </c>
      <c r="H1098" s="106">
        <f t="shared" si="1385"/>
        <v>21</v>
      </c>
      <c r="I1098" s="106">
        <f t="shared" si="1386"/>
        <v>30</v>
      </c>
      <c r="J1098" s="100">
        <f t="shared" si="1387"/>
        <v>1.0060287797445582</v>
      </c>
      <c r="K1098" s="3">
        <v>1</v>
      </c>
      <c r="L1098" s="100">
        <f t="shared" si="1435"/>
        <v>1.0060287699999999</v>
      </c>
      <c r="M1098" s="100">
        <f t="shared" si="1436"/>
        <v>1211.56200466</v>
      </c>
      <c r="N1098" s="24">
        <f t="shared" si="1393"/>
        <v>0</v>
      </c>
      <c r="O1098" s="99">
        <f t="shared" si="1388"/>
        <v>0</v>
      </c>
      <c r="P1098" s="100">
        <f t="shared" si="1425"/>
        <v>0</v>
      </c>
      <c r="Q1098" s="99">
        <f t="shared" si="1389"/>
        <v>0.14710000000000001</v>
      </c>
      <c r="R1098" s="8">
        <f t="shared" si="1390"/>
        <v>1.008037622</v>
      </c>
      <c r="S1098" s="100">
        <f t="shared" si="1437"/>
        <v>9.7380774199999998</v>
      </c>
      <c r="T1098" s="100">
        <f t="shared" si="1391"/>
        <v>0</v>
      </c>
      <c r="U1098" s="109" t="str">
        <f t="shared" ref="U1098" si="1466">U1097</f>
        <v>J=</v>
      </c>
      <c r="V1098" s="140">
        <f t="shared" si="1428"/>
        <v>45585</v>
      </c>
      <c r="W1098" s="4"/>
      <c r="X1098" s="4"/>
      <c r="Y1098" s="4"/>
      <c r="Z1098" s="16"/>
      <c r="AD1098" s="5"/>
    </row>
    <row r="1099" spans="1:30" x14ac:dyDescent="0.2">
      <c r="A1099" s="103">
        <f t="shared" ref="A1099:A1162" si="1467">(A1098+1)</f>
        <v>45577</v>
      </c>
      <c r="B1099" s="100">
        <f t="shared" si="1431"/>
        <v>1222.11549612</v>
      </c>
      <c r="C1099" s="3">
        <f t="shared" si="1395"/>
        <v>1204.3015476200001</v>
      </c>
      <c r="D1099" s="104">
        <f t="shared" si="1432"/>
        <v>1101.3889999999999</v>
      </c>
      <c r="E1099" s="137">
        <f>IF(DAY(A1098)=$A$5,VLOOKUP(A1098,[1]A!$E$15:$G$200,3),E1098)</f>
        <v>1110.8869999999999</v>
      </c>
      <c r="F1099" s="105">
        <f t="shared" si="1433"/>
        <v>45433</v>
      </c>
      <c r="G1099" s="159">
        <f t="shared" si="1434"/>
        <v>8.623656128761148E-3</v>
      </c>
      <c r="H1099" s="106">
        <f t="shared" ref="H1099:H1132" si="1468">IF(A1099&gt;A$7,IF(DAY(A1099)=A$5+1,1,H1098+1),0)</f>
        <v>22</v>
      </c>
      <c r="I1099" s="106">
        <f t="shared" ref="I1099:I1132" si="1469">IF(DAY(A1099)=A$5+1,DAY(EOMONTH(A1099,0)),I1098)</f>
        <v>30</v>
      </c>
      <c r="J1099" s="100">
        <f t="shared" ref="J1099:J1132" si="1470">IF(E1099&gt;D1099,((E1099/D1099)^(H1099/I1099)),1)</f>
        <v>1.0063167693584465</v>
      </c>
      <c r="K1099" s="3">
        <v>1</v>
      </c>
      <c r="L1099" s="100">
        <f t="shared" si="1435"/>
        <v>1.00631676</v>
      </c>
      <c r="M1099" s="100">
        <f t="shared" si="1436"/>
        <v>1211.9088314600001</v>
      </c>
      <c r="N1099" s="24">
        <f t="shared" si="1393"/>
        <v>0</v>
      </c>
      <c r="O1099" s="99">
        <f t="shared" ref="O1099:O1162" si="1471">IF(N1099&gt;0,VLOOKUP(N1099,$X$10:$AD$62,7),0)</f>
        <v>0</v>
      </c>
      <c r="P1099" s="100">
        <f t="shared" si="1425"/>
        <v>0</v>
      </c>
      <c r="Q1099" s="99">
        <f t="shared" ref="Q1099:Q1162" si="1472">(Q1098)</f>
        <v>0.14710000000000001</v>
      </c>
      <c r="R1099" s="8">
        <f t="shared" ref="R1099:R1132" si="1473">ROUND((1+Q1099)^(30/360)^(H1099/I1099),9)</f>
        <v>1.008421974</v>
      </c>
      <c r="S1099" s="100">
        <f t="shared" si="1437"/>
        <v>10.20666466</v>
      </c>
      <c r="T1099" s="100">
        <f t="shared" ref="T1099:T1132" si="1474">IF(N1099&gt;0,P1099+S1099,0)</f>
        <v>0</v>
      </c>
      <c r="U1099" s="109" t="str">
        <f t="shared" ref="U1099" si="1475">U1098</f>
        <v>J=</v>
      </c>
      <c r="V1099" s="140">
        <f t="shared" si="1428"/>
        <v>45585</v>
      </c>
      <c r="W1099" s="4"/>
      <c r="X1099" s="4"/>
      <c r="Y1099" s="4"/>
      <c r="Z1099" s="16"/>
      <c r="AD1099" s="5"/>
    </row>
    <row r="1100" spans="1:30" x14ac:dyDescent="0.2">
      <c r="A1100" s="103">
        <f t="shared" si="1467"/>
        <v>45578</v>
      </c>
      <c r="B1100" s="100">
        <f t="shared" si="1431"/>
        <v>1222.9314618999999</v>
      </c>
      <c r="C1100" s="3">
        <f t="shared" si="1395"/>
        <v>1204.3015476200001</v>
      </c>
      <c r="D1100" s="104">
        <f t="shared" si="1432"/>
        <v>1101.3889999999999</v>
      </c>
      <c r="E1100" s="137">
        <f>IF(DAY(A1099)=$A$5,VLOOKUP(A1099,[1]A!$E$15:$G$200,3),E1099)</f>
        <v>1110.8869999999999</v>
      </c>
      <c r="F1100" s="105">
        <f t="shared" si="1433"/>
        <v>45433</v>
      </c>
      <c r="G1100" s="159">
        <f t="shared" si="1434"/>
        <v>8.623656128761148E-3</v>
      </c>
      <c r="H1100" s="106">
        <f t="shared" si="1468"/>
        <v>23</v>
      </c>
      <c r="I1100" s="106">
        <f t="shared" si="1469"/>
        <v>30</v>
      </c>
      <c r="J1100" s="100">
        <f t="shared" si="1470"/>
        <v>1.006604841413334</v>
      </c>
      <c r="K1100" s="3">
        <v>1</v>
      </c>
      <c r="L1100" s="100">
        <f t="shared" si="1435"/>
        <v>1.0066048400000001</v>
      </c>
      <c r="M1100" s="100">
        <f t="shared" si="1436"/>
        <v>1212.2557666499999</v>
      </c>
      <c r="N1100" s="24">
        <f t="shared" ref="N1100:N1163" si="1476">IF(DAY(A1100)=A$5,VLOOKUP(A1100,$Y$10:$AG$62,8),0)</f>
        <v>0</v>
      </c>
      <c r="O1100" s="99">
        <f t="shared" si="1471"/>
        <v>0</v>
      </c>
      <c r="P1100" s="100">
        <f t="shared" si="1425"/>
        <v>0</v>
      </c>
      <c r="Q1100" s="99">
        <f t="shared" si="1472"/>
        <v>0.14710000000000001</v>
      </c>
      <c r="R1100" s="8">
        <f t="shared" si="1473"/>
        <v>1.008806471</v>
      </c>
      <c r="S1100" s="100">
        <f t="shared" si="1437"/>
        <v>10.67569525</v>
      </c>
      <c r="T1100" s="100">
        <f t="shared" si="1474"/>
        <v>0</v>
      </c>
      <c r="U1100" s="109" t="str">
        <f t="shared" ref="U1100" si="1477">U1099</f>
        <v>J=</v>
      </c>
      <c r="V1100" s="140">
        <f t="shared" si="1428"/>
        <v>45585</v>
      </c>
      <c r="W1100" s="4"/>
      <c r="X1100" s="4"/>
      <c r="Y1100" s="4"/>
      <c r="Z1100" s="16"/>
      <c r="AD1100" s="5"/>
    </row>
    <row r="1101" spans="1:30" x14ac:dyDescent="0.2">
      <c r="A1101" s="103">
        <f t="shared" si="1467"/>
        <v>45579</v>
      </c>
      <c r="B1101" s="100">
        <f t="shared" si="1431"/>
        <v>1223.747959</v>
      </c>
      <c r="C1101" s="3">
        <f t="shared" ref="C1101:C1164" si="1478">IF(N1100&gt;0,(M1100-P1100),C1100)</f>
        <v>1204.3015476200001</v>
      </c>
      <c r="D1101" s="104">
        <f t="shared" si="1432"/>
        <v>1101.3889999999999</v>
      </c>
      <c r="E1101" s="137">
        <f>IF(DAY(A1100)=$A$5,VLOOKUP(A1100,[1]A!$E$15:$G$200,3),E1100)</f>
        <v>1110.8869999999999</v>
      </c>
      <c r="F1101" s="105">
        <f t="shared" si="1433"/>
        <v>45433</v>
      </c>
      <c r="G1101" s="159">
        <f t="shared" si="1434"/>
        <v>8.623656128761148E-3</v>
      </c>
      <c r="H1101" s="106">
        <f t="shared" si="1468"/>
        <v>24</v>
      </c>
      <c r="I1101" s="106">
        <f t="shared" si="1469"/>
        <v>30</v>
      </c>
      <c r="J1101" s="100">
        <f t="shared" si="1470"/>
        <v>1.0068929959328203</v>
      </c>
      <c r="K1101" s="3">
        <v>1</v>
      </c>
      <c r="L1101" s="100">
        <f t="shared" si="1435"/>
        <v>1.0068929900000001</v>
      </c>
      <c r="M1101" s="100">
        <f t="shared" si="1436"/>
        <v>1212.60278614</v>
      </c>
      <c r="N1101" s="24">
        <f t="shared" si="1476"/>
        <v>0</v>
      </c>
      <c r="O1101" s="99">
        <f t="shared" si="1471"/>
        <v>0</v>
      </c>
      <c r="P1101" s="100">
        <f t="shared" si="1425"/>
        <v>0</v>
      </c>
      <c r="Q1101" s="99">
        <f t="shared" si="1472"/>
        <v>0.14710000000000001</v>
      </c>
      <c r="R1101" s="8">
        <f t="shared" si="1473"/>
        <v>1.009191116</v>
      </c>
      <c r="S1101" s="100">
        <f t="shared" si="1437"/>
        <v>11.145172860000001</v>
      </c>
      <c r="T1101" s="100">
        <f t="shared" si="1474"/>
        <v>0</v>
      </c>
      <c r="U1101" s="109" t="str">
        <f t="shared" ref="U1101" si="1479">U1100</f>
        <v>J=</v>
      </c>
      <c r="V1101" s="140">
        <f t="shared" si="1428"/>
        <v>45585</v>
      </c>
      <c r="W1101" s="4"/>
      <c r="X1101" s="4"/>
      <c r="Y1101" s="4"/>
      <c r="Z1101" s="16"/>
      <c r="AD1101" s="5"/>
    </row>
    <row r="1102" spans="1:30" x14ac:dyDescent="0.2">
      <c r="A1102" s="103">
        <f t="shared" si="1467"/>
        <v>45580</v>
      </c>
      <c r="B1102" s="100">
        <f t="shared" si="1431"/>
        <v>1224.56500959</v>
      </c>
      <c r="C1102" s="3">
        <f t="shared" si="1478"/>
        <v>1204.3015476200001</v>
      </c>
      <c r="D1102" s="104">
        <f t="shared" si="1432"/>
        <v>1101.3889999999999</v>
      </c>
      <c r="E1102" s="137">
        <f>IF(DAY(A1101)=$A$5,VLOOKUP(A1101,[1]A!$E$15:$G$200,3),E1101)</f>
        <v>1110.8869999999999</v>
      </c>
      <c r="F1102" s="105">
        <f t="shared" si="1433"/>
        <v>45433</v>
      </c>
      <c r="G1102" s="159">
        <f t="shared" si="1434"/>
        <v>8.623656128761148E-3</v>
      </c>
      <c r="H1102" s="106">
        <f t="shared" si="1468"/>
        <v>25</v>
      </c>
      <c r="I1102" s="106">
        <f t="shared" si="1469"/>
        <v>30</v>
      </c>
      <c r="J1102" s="100">
        <f t="shared" si="1470"/>
        <v>1.0071812329405123</v>
      </c>
      <c r="K1102" s="3">
        <v>1</v>
      </c>
      <c r="L1102" s="100">
        <f t="shared" si="1435"/>
        <v>1.00718123</v>
      </c>
      <c r="M1102" s="100">
        <f t="shared" si="1436"/>
        <v>1212.9499140200001</v>
      </c>
      <c r="N1102" s="24">
        <f t="shared" si="1476"/>
        <v>0</v>
      </c>
      <c r="O1102" s="99">
        <f t="shared" si="1471"/>
        <v>0</v>
      </c>
      <c r="P1102" s="100">
        <f t="shared" si="1425"/>
        <v>0</v>
      </c>
      <c r="Q1102" s="99">
        <f t="shared" si="1472"/>
        <v>0.14710000000000001</v>
      </c>
      <c r="R1102" s="8">
        <f t="shared" si="1473"/>
        <v>1.0095759070000001</v>
      </c>
      <c r="S1102" s="100">
        <f t="shared" si="1437"/>
        <v>11.615095569999999</v>
      </c>
      <c r="T1102" s="100">
        <f t="shared" si="1474"/>
        <v>0</v>
      </c>
      <c r="U1102" s="109" t="str">
        <f t="shared" ref="U1102" si="1480">U1101</f>
        <v>J=</v>
      </c>
      <c r="V1102" s="140">
        <f t="shared" si="1428"/>
        <v>45585</v>
      </c>
      <c r="W1102" s="4"/>
      <c r="X1102" s="4"/>
      <c r="Y1102" s="4"/>
      <c r="Z1102" s="16"/>
      <c r="AD1102" s="5"/>
    </row>
    <row r="1103" spans="1:30" x14ac:dyDescent="0.2">
      <c r="A1103" s="103">
        <f t="shared" si="1467"/>
        <v>45581</v>
      </c>
      <c r="B1103" s="100">
        <f t="shared" si="1431"/>
        <v>1225.3826029700001</v>
      </c>
      <c r="C1103" s="3">
        <f t="shared" si="1478"/>
        <v>1204.3015476200001</v>
      </c>
      <c r="D1103" s="104">
        <f t="shared" si="1432"/>
        <v>1101.3889999999999</v>
      </c>
      <c r="E1103" s="137">
        <f>IF(DAY(A1102)=$A$5,VLOOKUP(A1102,[1]A!$E$15:$G$200,3),E1102)</f>
        <v>1110.8869999999999</v>
      </c>
      <c r="F1103" s="105">
        <f t="shared" si="1433"/>
        <v>45433</v>
      </c>
      <c r="G1103" s="159">
        <f t="shared" si="1434"/>
        <v>8.623656128761148E-3</v>
      </c>
      <c r="H1103" s="106">
        <f t="shared" si="1468"/>
        <v>26</v>
      </c>
      <c r="I1103" s="106">
        <f t="shared" si="1469"/>
        <v>30</v>
      </c>
      <c r="J1103" s="100">
        <f t="shared" si="1470"/>
        <v>1.0074695524600232</v>
      </c>
      <c r="K1103" s="3">
        <v>1</v>
      </c>
      <c r="L1103" s="100">
        <f t="shared" si="1435"/>
        <v>1.0074695499999999</v>
      </c>
      <c r="M1103" s="100">
        <f t="shared" si="1436"/>
        <v>1213.2971382400001</v>
      </c>
      <c r="N1103" s="24">
        <f t="shared" si="1476"/>
        <v>0</v>
      </c>
      <c r="O1103" s="99">
        <f t="shared" si="1471"/>
        <v>0</v>
      </c>
      <c r="P1103" s="100">
        <f t="shared" si="1425"/>
        <v>0</v>
      </c>
      <c r="Q1103" s="99">
        <f t="shared" si="1472"/>
        <v>0.14710000000000001</v>
      </c>
      <c r="R1103" s="8">
        <f t="shared" si="1473"/>
        <v>1.0099608449999999</v>
      </c>
      <c r="S1103" s="100">
        <f t="shared" si="1437"/>
        <v>12.08546473</v>
      </c>
      <c r="T1103" s="100">
        <f t="shared" si="1474"/>
        <v>0</v>
      </c>
      <c r="U1103" s="109" t="str">
        <f t="shared" ref="U1103" si="1481">U1102</f>
        <v>J=</v>
      </c>
      <c r="V1103" s="140">
        <f t="shared" si="1428"/>
        <v>45585</v>
      </c>
      <c r="W1103" s="4"/>
      <c r="X1103" s="4"/>
      <c r="Y1103" s="4"/>
      <c r="Z1103" s="16"/>
      <c r="AD1103" s="5"/>
    </row>
    <row r="1104" spans="1:30" x14ac:dyDescent="0.2">
      <c r="A1104" s="103">
        <f t="shared" si="1467"/>
        <v>45582</v>
      </c>
      <c r="B1104" s="100">
        <f t="shared" si="1431"/>
        <v>1226.2007382100001</v>
      </c>
      <c r="C1104" s="3">
        <f t="shared" si="1478"/>
        <v>1204.3015476200001</v>
      </c>
      <c r="D1104" s="104">
        <f t="shared" si="1432"/>
        <v>1101.3889999999999</v>
      </c>
      <c r="E1104" s="137">
        <f>IF(DAY(A1103)=$A$5,VLOOKUP(A1103,[1]A!$E$15:$G$200,3),E1103)</f>
        <v>1110.8869999999999</v>
      </c>
      <c r="F1104" s="105">
        <f t="shared" si="1433"/>
        <v>45433</v>
      </c>
      <c r="G1104" s="159">
        <f t="shared" si="1434"/>
        <v>8.623656128761148E-3</v>
      </c>
      <c r="H1104" s="106">
        <f t="shared" si="1468"/>
        <v>27</v>
      </c>
      <c r="I1104" s="106">
        <f t="shared" si="1469"/>
        <v>30</v>
      </c>
      <c r="J1104" s="100">
        <f t="shared" si="1470"/>
        <v>1.0077579545149733</v>
      </c>
      <c r="K1104" s="3">
        <v>1</v>
      </c>
      <c r="L1104" s="100">
        <f t="shared" si="1435"/>
        <v>1.00775795</v>
      </c>
      <c r="M1104" s="100">
        <f t="shared" si="1436"/>
        <v>1213.6444588100001</v>
      </c>
      <c r="N1104" s="24">
        <f t="shared" si="1476"/>
        <v>0</v>
      </c>
      <c r="O1104" s="99">
        <f t="shared" si="1471"/>
        <v>0</v>
      </c>
      <c r="P1104" s="100">
        <f t="shared" si="1425"/>
        <v>0</v>
      </c>
      <c r="Q1104" s="99">
        <f t="shared" si="1472"/>
        <v>0.14710000000000001</v>
      </c>
      <c r="R1104" s="8">
        <f t="shared" si="1473"/>
        <v>1.0103459290000001</v>
      </c>
      <c r="S1104" s="100">
        <f t="shared" si="1437"/>
        <v>12.556279399999999</v>
      </c>
      <c r="T1104" s="100">
        <f t="shared" si="1474"/>
        <v>0</v>
      </c>
      <c r="U1104" s="109" t="str">
        <f t="shared" ref="U1104" si="1482">U1103</f>
        <v>J=</v>
      </c>
      <c r="V1104" s="140">
        <f t="shared" si="1428"/>
        <v>45585</v>
      </c>
      <c r="W1104" s="4"/>
      <c r="X1104" s="4"/>
      <c r="Y1104" s="4"/>
      <c r="Z1104" s="16"/>
      <c r="AD1104" s="5"/>
    </row>
    <row r="1105" spans="1:30" x14ac:dyDescent="0.2">
      <c r="A1105" s="103">
        <f t="shared" si="1467"/>
        <v>45583</v>
      </c>
      <c r="B1105" s="100">
        <f t="shared" si="1431"/>
        <v>1227.01941799</v>
      </c>
      <c r="C1105" s="3">
        <f t="shared" si="1478"/>
        <v>1204.3015476200001</v>
      </c>
      <c r="D1105" s="104">
        <f t="shared" si="1432"/>
        <v>1101.3889999999999</v>
      </c>
      <c r="E1105" s="137">
        <f>IF(DAY(A1104)=$A$5,VLOOKUP(A1104,[1]A!$E$15:$G$200,3),E1104)</f>
        <v>1110.8869999999999</v>
      </c>
      <c r="F1105" s="105">
        <f t="shared" si="1433"/>
        <v>45433</v>
      </c>
      <c r="G1105" s="159">
        <f t="shared" si="1434"/>
        <v>8.623656128761148E-3</v>
      </c>
      <c r="H1105" s="106">
        <f t="shared" si="1468"/>
        <v>28</v>
      </c>
      <c r="I1105" s="106">
        <f t="shared" si="1469"/>
        <v>30</v>
      </c>
      <c r="J1105" s="100">
        <f t="shared" si="1470"/>
        <v>1.0080464391289894</v>
      </c>
      <c r="K1105" s="3">
        <v>1</v>
      </c>
      <c r="L1105" s="100">
        <f t="shared" si="1435"/>
        <v>1.00804643</v>
      </c>
      <c r="M1105" s="100">
        <f t="shared" si="1436"/>
        <v>1213.9918757200001</v>
      </c>
      <c r="N1105" s="24">
        <f t="shared" si="1476"/>
        <v>0</v>
      </c>
      <c r="O1105" s="99">
        <f t="shared" si="1471"/>
        <v>0</v>
      </c>
      <c r="P1105" s="100">
        <f t="shared" si="1425"/>
        <v>0</v>
      </c>
      <c r="Q1105" s="99">
        <f t="shared" si="1472"/>
        <v>0.14710000000000001</v>
      </c>
      <c r="R1105" s="8">
        <f t="shared" si="1473"/>
        <v>1.010731161</v>
      </c>
      <c r="S1105" s="100">
        <f t="shared" si="1437"/>
        <v>13.02754227</v>
      </c>
      <c r="T1105" s="100">
        <f t="shared" si="1474"/>
        <v>0</v>
      </c>
      <c r="U1105" s="109" t="str">
        <f t="shared" ref="U1105" si="1483">U1104</f>
        <v>J=</v>
      </c>
      <c r="V1105" s="140">
        <f t="shared" si="1428"/>
        <v>45585</v>
      </c>
      <c r="W1105" s="4"/>
      <c r="X1105" s="4"/>
      <c r="Y1105" s="4"/>
      <c r="Z1105" s="16"/>
      <c r="AD1105" s="5"/>
    </row>
    <row r="1106" spans="1:30" x14ac:dyDescent="0.2">
      <c r="A1106" s="103">
        <f t="shared" si="1467"/>
        <v>45584</v>
      </c>
      <c r="B1106" s="100">
        <f t="shared" si="1431"/>
        <v>1227.8386523200002</v>
      </c>
      <c r="C1106" s="3">
        <f t="shared" si="1478"/>
        <v>1204.3015476200001</v>
      </c>
      <c r="D1106" s="104">
        <f t="shared" si="1432"/>
        <v>1101.3889999999999</v>
      </c>
      <c r="E1106" s="137">
        <f>IF(DAY(A1105)=$A$5,VLOOKUP(A1105,[1]A!$E$15:$G$200,3),E1105)</f>
        <v>1110.8869999999999</v>
      </c>
      <c r="F1106" s="105">
        <f t="shared" si="1433"/>
        <v>45433</v>
      </c>
      <c r="G1106" s="159">
        <f t="shared" si="1434"/>
        <v>8.623656128761148E-3</v>
      </c>
      <c r="H1106" s="106">
        <f t="shared" si="1468"/>
        <v>29</v>
      </c>
      <c r="I1106" s="106">
        <f t="shared" si="1469"/>
        <v>30</v>
      </c>
      <c r="J1106" s="100">
        <f t="shared" si="1470"/>
        <v>1.0083350063257053</v>
      </c>
      <c r="K1106" s="3">
        <v>1</v>
      </c>
      <c r="L1106" s="100">
        <f t="shared" si="1435"/>
        <v>1.008335</v>
      </c>
      <c r="M1106" s="100">
        <f t="shared" si="1436"/>
        <v>1214.3394010100001</v>
      </c>
      <c r="N1106" s="24">
        <f t="shared" si="1476"/>
        <v>0</v>
      </c>
      <c r="O1106" s="99">
        <f t="shared" si="1471"/>
        <v>0</v>
      </c>
      <c r="P1106" s="100">
        <f t="shared" si="1425"/>
        <v>0</v>
      </c>
      <c r="Q1106" s="99">
        <f t="shared" si="1472"/>
        <v>0.14710000000000001</v>
      </c>
      <c r="R1106" s="8">
        <f t="shared" si="1473"/>
        <v>1.0111165390000001</v>
      </c>
      <c r="S1106" s="100">
        <f t="shared" si="1437"/>
        <v>13.49925131</v>
      </c>
      <c r="T1106" s="100">
        <f t="shared" si="1474"/>
        <v>0</v>
      </c>
      <c r="U1106" s="109" t="str">
        <f t="shared" ref="U1106" si="1484">U1105</f>
        <v>J=</v>
      </c>
      <c r="V1106" s="140">
        <f t="shared" si="1428"/>
        <v>45585</v>
      </c>
      <c r="W1106" s="4"/>
      <c r="X1106" s="4"/>
      <c r="Y1106" s="4"/>
      <c r="Z1106" s="16"/>
      <c r="AD1106" s="5"/>
    </row>
    <row r="1107" spans="1:30" x14ac:dyDescent="0.2">
      <c r="A1107" s="103">
        <f t="shared" si="1467"/>
        <v>45585</v>
      </c>
      <c r="B1107" s="100">
        <f t="shared" si="1431"/>
        <v>1228.6584305299998</v>
      </c>
      <c r="C1107" s="3">
        <f t="shared" si="1478"/>
        <v>1204.3015476200001</v>
      </c>
      <c r="D1107" s="104">
        <f t="shared" si="1432"/>
        <v>1101.3889999999999</v>
      </c>
      <c r="E1107" s="137">
        <f>IF(DAY(A1106)=$A$5,VLOOKUP(A1106,[1]A!$E$15:$G$200,3),E1106)</f>
        <v>1110.8869999999999</v>
      </c>
      <c r="F1107" s="105">
        <f t="shared" si="1433"/>
        <v>45433</v>
      </c>
      <c r="G1107" s="159">
        <f t="shared" si="1434"/>
        <v>8.623656128761148E-3</v>
      </c>
      <c r="H1107" s="106">
        <f t="shared" si="1468"/>
        <v>30</v>
      </c>
      <c r="I1107" s="106">
        <f t="shared" si="1469"/>
        <v>30</v>
      </c>
      <c r="J1107" s="100">
        <f t="shared" si="1470"/>
        <v>1.0086236561287611</v>
      </c>
      <c r="K1107" s="3">
        <v>1</v>
      </c>
      <c r="L1107" s="100">
        <f t="shared" si="1435"/>
        <v>1.0086236500000001</v>
      </c>
      <c r="M1107" s="100">
        <f t="shared" si="1436"/>
        <v>1214.6870226599999</v>
      </c>
      <c r="N1107" s="24">
        <f t="shared" si="1476"/>
        <v>37</v>
      </c>
      <c r="O1107" s="99">
        <f t="shared" si="1471"/>
        <v>0</v>
      </c>
      <c r="P1107" s="100">
        <f t="shared" si="1425"/>
        <v>0</v>
      </c>
      <c r="Q1107" s="99">
        <f t="shared" si="1472"/>
        <v>0.14710000000000001</v>
      </c>
      <c r="R1107" s="8">
        <f t="shared" si="1473"/>
        <v>1.0115020640000001</v>
      </c>
      <c r="S1107" s="100">
        <f t="shared" si="1437"/>
        <v>13.97140787</v>
      </c>
      <c r="T1107" s="100">
        <f t="shared" si="1474"/>
        <v>13.97140787</v>
      </c>
      <c r="U1107" s="109" t="str">
        <f t="shared" ref="U1107" si="1485">U1106</f>
        <v>J=</v>
      </c>
      <c r="V1107" s="140">
        <f t="shared" si="1428"/>
        <v>45585</v>
      </c>
      <c r="W1107" s="4"/>
      <c r="X1107" s="4"/>
      <c r="Y1107" s="4"/>
      <c r="Z1107" s="16"/>
      <c r="AD1107" s="5"/>
    </row>
    <row r="1108" spans="1:30" x14ac:dyDescent="0.2">
      <c r="A1108" s="103">
        <f t="shared" si="1467"/>
        <v>45586</v>
      </c>
      <c r="B1108" s="100">
        <f t="shared" si="1431"/>
        <v>1215.4718407</v>
      </c>
      <c r="C1108" s="3">
        <f t="shared" si="1478"/>
        <v>1214.6870226599999</v>
      </c>
      <c r="D1108" s="104">
        <f t="shared" si="1432"/>
        <v>1101.3889999999999</v>
      </c>
      <c r="E1108" s="137">
        <f>IF(DAY(A1107)=$A$5,VLOOKUP(A1107,[1]A!$E$15:$G$200,3),E1107)</f>
        <v>1110.8869999999999</v>
      </c>
      <c r="F1108" s="105">
        <f t="shared" si="1433"/>
        <v>45433</v>
      </c>
      <c r="G1108" s="159">
        <f t="shared" si="1434"/>
        <v>8.623656128761148E-3</v>
      </c>
      <c r="H1108" s="106">
        <f t="shared" si="1468"/>
        <v>1</v>
      </c>
      <c r="I1108" s="106">
        <f t="shared" si="1469"/>
        <v>31</v>
      </c>
      <c r="J1108" s="100">
        <f t="shared" si="1470"/>
        <v>1.0002770281976832</v>
      </c>
      <c r="K1108" s="3">
        <v>1</v>
      </c>
      <c r="L1108" s="100">
        <f t="shared" si="1435"/>
        <v>1.00027702</v>
      </c>
      <c r="M1108" s="100">
        <f t="shared" si="1436"/>
        <v>1215.0235152499999</v>
      </c>
      <c r="N1108" s="24">
        <f t="shared" si="1476"/>
        <v>0</v>
      </c>
      <c r="O1108" s="99">
        <f t="shared" si="1471"/>
        <v>0</v>
      </c>
      <c r="P1108" s="100">
        <f t="shared" si="1425"/>
        <v>0</v>
      </c>
      <c r="Q1108" s="99">
        <f t="shared" si="1472"/>
        <v>0.14710000000000001</v>
      </c>
      <c r="R1108" s="8">
        <f t="shared" si="1473"/>
        <v>1.0003689849999999</v>
      </c>
      <c r="S1108" s="100">
        <f t="shared" si="1437"/>
        <v>0.44832545000000001</v>
      </c>
      <c r="T1108" s="100">
        <f t="shared" si="1474"/>
        <v>0</v>
      </c>
      <c r="U1108" s="109" t="str">
        <f t="shared" ref="U1108" si="1486">U1107</f>
        <v>J=</v>
      </c>
      <c r="V1108" s="140">
        <f t="shared" si="1428"/>
        <v>45616</v>
      </c>
      <c r="W1108" s="4"/>
      <c r="X1108" s="4"/>
      <c r="Y1108" s="4"/>
      <c r="Z1108" s="16"/>
      <c r="AD1108" s="5"/>
    </row>
    <row r="1109" spans="1:30" x14ac:dyDescent="0.2">
      <c r="A1109" s="103">
        <f t="shared" si="1467"/>
        <v>45587</v>
      </c>
      <c r="B1109" s="100">
        <f t="shared" si="1431"/>
        <v>1216.2571817599999</v>
      </c>
      <c r="C1109" s="3">
        <f t="shared" si="1478"/>
        <v>1214.6870226599999</v>
      </c>
      <c r="D1109" s="104">
        <f t="shared" si="1432"/>
        <v>1101.3889999999999</v>
      </c>
      <c r="E1109" s="137">
        <f>IF(DAY(A1108)=$A$5,VLOOKUP(A1108,[1]A!$E$15:$G$200,3),E1108)</f>
        <v>1110.8869999999999</v>
      </c>
      <c r="F1109" s="105">
        <f t="shared" si="1433"/>
        <v>45433</v>
      </c>
      <c r="G1109" s="159">
        <f t="shared" si="1434"/>
        <v>8.623656128761148E-3</v>
      </c>
      <c r="H1109" s="106">
        <f t="shared" si="1468"/>
        <v>2</v>
      </c>
      <c r="I1109" s="106">
        <f t="shared" si="1469"/>
        <v>31</v>
      </c>
      <c r="J1109" s="100">
        <f t="shared" si="1470"/>
        <v>1.0005541331399888</v>
      </c>
      <c r="K1109" s="3">
        <v>1</v>
      </c>
      <c r="L1109" s="100">
        <f t="shared" si="1435"/>
        <v>1.00055413</v>
      </c>
      <c r="M1109" s="100">
        <f t="shared" si="1436"/>
        <v>1215.36011717</v>
      </c>
      <c r="N1109" s="24">
        <f t="shared" si="1476"/>
        <v>0</v>
      </c>
      <c r="O1109" s="99">
        <f t="shared" si="1471"/>
        <v>0</v>
      </c>
      <c r="P1109" s="100">
        <f t="shared" si="1425"/>
        <v>0</v>
      </c>
      <c r="Q1109" s="99">
        <f t="shared" si="1472"/>
        <v>0.14710000000000001</v>
      </c>
      <c r="R1109" s="8">
        <f t="shared" si="1473"/>
        <v>1.000738106</v>
      </c>
      <c r="S1109" s="100">
        <f t="shared" si="1437"/>
        <v>0.89706459000000005</v>
      </c>
      <c r="T1109" s="100">
        <f t="shared" si="1474"/>
        <v>0</v>
      </c>
      <c r="U1109" s="109" t="str">
        <f t="shared" ref="U1109" si="1487">U1108</f>
        <v>J=</v>
      </c>
      <c r="V1109" s="140">
        <f t="shared" si="1428"/>
        <v>45616</v>
      </c>
      <c r="W1109" s="4"/>
      <c r="X1109" s="4"/>
      <c r="Y1109" s="4"/>
      <c r="Z1109" s="16"/>
      <c r="AD1109" s="5"/>
    </row>
    <row r="1110" spans="1:30" x14ac:dyDescent="0.2">
      <c r="A1110" s="103">
        <f t="shared" si="1467"/>
        <v>45588</v>
      </c>
      <c r="B1110" s="100">
        <f t="shared" si="1431"/>
        <v>1217.0430217800001</v>
      </c>
      <c r="C1110" s="3">
        <f t="shared" si="1478"/>
        <v>1214.6870226599999</v>
      </c>
      <c r="D1110" s="104">
        <f t="shared" si="1432"/>
        <v>1101.3889999999999</v>
      </c>
      <c r="E1110" s="137">
        <f>IF(DAY(A1109)=$A$5,VLOOKUP(A1109,[1]A!$E$15:$G$200,3),E1109)</f>
        <v>1110.8869999999999</v>
      </c>
      <c r="F1110" s="105">
        <f t="shared" si="1433"/>
        <v>45433</v>
      </c>
      <c r="G1110" s="159">
        <f t="shared" si="1434"/>
        <v>8.623656128761148E-3</v>
      </c>
      <c r="H1110" s="106">
        <f t="shared" si="1468"/>
        <v>3</v>
      </c>
      <c r="I1110" s="106">
        <f t="shared" si="1469"/>
        <v>31</v>
      </c>
      <c r="J1110" s="100">
        <f t="shared" si="1470"/>
        <v>1.0008313148481771</v>
      </c>
      <c r="K1110" s="3">
        <v>1</v>
      </c>
      <c r="L1110" s="100">
        <f t="shared" si="1435"/>
        <v>1.0008313099999999</v>
      </c>
      <c r="M1110" s="100">
        <f t="shared" si="1436"/>
        <v>1215.69680412</v>
      </c>
      <c r="N1110" s="24">
        <f t="shared" si="1476"/>
        <v>0</v>
      </c>
      <c r="O1110" s="99">
        <f t="shared" si="1471"/>
        <v>0</v>
      </c>
      <c r="P1110" s="100">
        <f t="shared" si="1425"/>
        <v>0</v>
      </c>
      <c r="Q1110" s="99">
        <f t="shared" si="1472"/>
        <v>0.14710000000000001</v>
      </c>
      <c r="R1110" s="8">
        <f t="shared" si="1473"/>
        <v>1.001107363</v>
      </c>
      <c r="S1110" s="100">
        <f t="shared" si="1437"/>
        <v>1.34621766</v>
      </c>
      <c r="T1110" s="100">
        <f t="shared" si="1474"/>
        <v>0</v>
      </c>
      <c r="U1110" s="109" t="str">
        <f t="shared" ref="U1110" si="1488">U1109</f>
        <v>J=</v>
      </c>
      <c r="V1110" s="140">
        <f t="shared" si="1428"/>
        <v>45616</v>
      </c>
      <c r="W1110" s="4"/>
      <c r="X1110" s="4"/>
      <c r="Y1110" s="4"/>
      <c r="Z1110" s="16"/>
      <c r="AD1110" s="5"/>
    </row>
    <row r="1111" spans="1:30" x14ac:dyDescent="0.2">
      <c r="A1111" s="103">
        <f t="shared" si="1467"/>
        <v>45589</v>
      </c>
      <c r="B1111" s="100">
        <f t="shared" si="1431"/>
        <v>1217.8293731400001</v>
      </c>
      <c r="C1111" s="3">
        <f t="shared" si="1478"/>
        <v>1214.6870226599999</v>
      </c>
      <c r="D1111" s="104">
        <f t="shared" si="1432"/>
        <v>1101.3889999999999</v>
      </c>
      <c r="E1111" s="137">
        <f>IF(DAY(A1110)=$A$5,VLOOKUP(A1110,[1]A!$E$15:$G$200,3),E1110)</f>
        <v>1110.8869999999999</v>
      </c>
      <c r="F1111" s="105">
        <f t="shared" si="1433"/>
        <v>45433</v>
      </c>
      <c r="G1111" s="159">
        <f t="shared" si="1434"/>
        <v>8.623656128761148E-3</v>
      </c>
      <c r="H1111" s="106">
        <f t="shared" si="1468"/>
        <v>4</v>
      </c>
      <c r="I1111" s="106">
        <f t="shared" si="1469"/>
        <v>31</v>
      </c>
      <c r="J1111" s="100">
        <f t="shared" si="1470"/>
        <v>1.0011085733435143</v>
      </c>
      <c r="K1111" s="3">
        <v>1</v>
      </c>
      <c r="L1111" s="100">
        <f t="shared" si="1435"/>
        <v>1.00110857</v>
      </c>
      <c r="M1111" s="100">
        <f t="shared" si="1436"/>
        <v>1216.0335882500001</v>
      </c>
      <c r="N1111" s="24">
        <f t="shared" si="1476"/>
        <v>0</v>
      </c>
      <c r="O1111" s="99">
        <f t="shared" si="1471"/>
        <v>0</v>
      </c>
      <c r="P1111" s="100">
        <f t="shared" si="1425"/>
        <v>0</v>
      </c>
      <c r="Q1111" s="99">
        <f t="shared" si="1472"/>
        <v>0.14710000000000001</v>
      </c>
      <c r="R1111" s="8">
        <f t="shared" si="1473"/>
        <v>1.001476756</v>
      </c>
      <c r="S1111" s="100">
        <f t="shared" si="1437"/>
        <v>1.79578489</v>
      </c>
      <c r="T1111" s="100">
        <f t="shared" si="1474"/>
        <v>0</v>
      </c>
      <c r="U1111" s="109" t="str">
        <f t="shared" ref="U1111" si="1489">U1110</f>
        <v>J=</v>
      </c>
      <c r="V1111" s="140">
        <f t="shared" si="1428"/>
        <v>45616</v>
      </c>
      <c r="W1111" s="4"/>
      <c r="X1111" s="4"/>
      <c r="Y1111" s="4"/>
      <c r="Z1111" s="16"/>
      <c r="AD1111" s="5"/>
    </row>
    <row r="1112" spans="1:30" x14ac:dyDescent="0.2">
      <c r="A1112" s="103">
        <f t="shared" si="1467"/>
        <v>45590</v>
      </c>
      <c r="B1112" s="100">
        <f t="shared" si="1431"/>
        <v>1218.6162251400001</v>
      </c>
      <c r="C1112" s="3">
        <f t="shared" si="1478"/>
        <v>1214.6870226599999</v>
      </c>
      <c r="D1112" s="104">
        <f t="shared" si="1432"/>
        <v>1101.3889999999999</v>
      </c>
      <c r="E1112" s="137">
        <f>IF(DAY(A1111)=$A$5,VLOOKUP(A1111,[1]A!$E$15:$G$200,3),E1111)</f>
        <v>1110.8869999999999</v>
      </c>
      <c r="F1112" s="105">
        <f t="shared" si="1433"/>
        <v>45433</v>
      </c>
      <c r="G1112" s="159">
        <f t="shared" si="1434"/>
        <v>8.623656128761148E-3</v>
      </c>
      <c r="H1112" s="106">
        <f t="shared" si="1468"/>
        <v>5</v>
      </c>
      <c r="I1112" s="106">
        <f t="shared" si="1469"/>
        <v>31</v>
      </c>
      <c r="J1112" s="100">
        <f t="shared" si="1470"/>
        <v>1.0013859086472729</v>
      </c>
      <c r="K1112" s="3">
        <v>1</v>
      </c>
      <c r="L1112" s="100">
        <f t="shared" si="1435"/>
        <v>1.0013859000000001</v>
      </c>
      <c r="M1112" s="100">
        <f t="shared" si="1436"/>
        <v>1216.3704574000001</v>
      </c>
      <c r="N1112" s="24">
        <f t="shared" si="1476"/>
        <v>0</v>
      </c>
      <c r="O1112" s="99">
        <f t="shared" si="1471"/>
        <v>0</v>
      </c>
      <c r="P1112" s="100">
        <f t="shared" si="1425"/>
        <v>0</v>
      </c>
      <c r="Q1112" s="99">
        <f t="shared" si="1472"/>
        <v>0.14710000000000001</v>
      </c>
      <c r="R1112" s="8">
        <f t="shared" si="1473"/>
        <v>1.0018462859999999</v>
      </c>
      <c r="S1112" s="100">
        <f t="shared" si="1437"/>
        <v>2.2457677399999998</v>
      </c>
      <c r="T1112" s="100">
        <f t="shared" si="1474"/>
        <v>0</v>
      </c>
      <c r="U1112" s="109" t="str">
        <f t="shared" ref="U1112" si="1490">U1111</f>
        <v>J=</v>
      </c>
      <c r="V1112" s="140">
        <f t="shared" si="1428"/>
        <v>45616</v>
      </c>
      <c r="W1112" s="4"/>
      <c r="X1112" s="4"/>
      <c r="Y1112" s="4"/>
      <c r="Z1112" s="16"/>
      <c r="AD1112" s="5"/>
    </row>
    <row r="1113" spans="1:30" x14ac:dyDescent="0.2">
      <c r="A1113" s="103">
        <f t="shared" si="1467"/>
        <v>45591</v>
      </c>
      <c r="B1113" s="100">
        <f t="shared" si="1431"/>
        <v>1219.4036011399999</v>
      </c>
      <c r="C1113" s="3">
        <f t="shared" si="1478"/>
        <v>1214.6870226599999</v>
      </c>
      <c r="D1113" s="104">
        <f t="shared" si="1432"/>
        <v>1101.3889999999999</v>
      </c>
      <c r="E1113" s="137">
        <f>IF(DAY(A1112)=$A$5,VLOOKUP(A1112,[1]A!$E$15:$G$200,3),E1112)</f>
        <v>1110.8869999999999</v>
      </c>
      <c r="F1113" s="105">
        <f t="shared" si="1433"/>
        <v>45433</v>
      </c>
      <c r="G1113" s="159">
        <f t="shared" si="1434"/>
        <v>8.623656128761148E-3</v>
      </c>
      <c r="H1113" s="106">
        <f t="shared" si="1468"/>
        <v>6</v>
      </c>
      <c r="I1113" s="106">
        <f t="shared" si="1469"/>
        <v>31</v>
      </c>
      <c r="J1113" s="100">
        <f t="shared" si="1470"/>
        <v>1.0016633207807311</v>
      </c>
      <c r="K1113" s="3">
        <v>1</v>
      </c>
      <c r="L1113" s="100">
        <f t="shared" si="1435"/>
        <v>1.00166332</v>
      </c>
      <c r="M1113" s="100">
        <f t="shared" si="1436"/>
        <v>1216.7074358699999</v>
      </c>
      <c r="N1113" s="24">
        <f t="shared" si="1476"/>
        <v>0</v>
      </c>
      <c r="O1113" s="99">
        <f t="shared" si="1471"/>
        <v>0</v>
      </c>
      <c r="P1113" s="100">
        <f t="shared" si="1425"/>
        <v>0</v>
      </c>
      <c r="Q1113" s="99">
        <f t="shared" si="1472"/>
        <v>0.14710000000000001</v>
      </c>
      <c r="R1113" s="8">
        <f t="shared" si="1473"/>
        <v>1.002215952</v>
      </c>
      <c r="S1113" s="100">
        <f t="shared" si="1437"/>
        <v>2.6961652699999998</v>
      </c>
      <c r="T1113" s="100">
        <f t="shared" si="1474"/>
        <v>0</v>
      </c>
      <c r="U1113" s="109" t="str">
        <f t="shared" ref="U1113" si="1491">U1112</f>
        <v>J=</v>
      </c>
      <c r="V1113" s="140">
        <f t="shared" si="1428"/>
        <v>45616</v>
      </c>
      <c r="W1113" s="4"/>
      <c r="X1113" s="4"/>
      <c r="Y1113" s="4"/>
      <c r="Z1113" s="16"/>
      <c r="AD1113" s="5"/>
    </row>
    <row r="1114" spans="1:30" x14ac:dyDescent="0.2">
      <c r="A1114" s="103">
        <f t="shared" si="1467"/>
        <v>45592</v>
      </c>
      <c r="B1114" s="100">
        <f t="shared" si="1431"/>
        <v>1220.19146488</v>
      </c>
      <c r="C1114" s="3">
        <f t="shared" si="1478"/>
        <v>1214.6870226599999</v>
      </c>
      <c r="D1114" s="104">
        <f t="shared" si="1432"/>
        <v>1101.3889999999999</v>
      </c>
      <c r="E1114" s="137">
        <f>IF(DAY(A1113)=$A$5,VLOOKUP(A1113,[1]A!$E$15:$G$200,3),E1113)</f>
        <v>1110.8869999999999</v>
      </c>
      <c r="F1114" s="105">
        <f t="shared" si="1433"/>
        <v>45433</v>
      </c>
      <c r="G1114" s="159">
        <f t="shared" si="1434"/>
        <v>8.623656128761148E-3</v>
      </c>
      <c r="H1114" s="106">
        <f t="shared" si="1468"/>
        <v>7</v>
      </c>
      <c r="I1114" s="106">
        <f t="shared" si="1469"/>
        <v>31</v>
      </c>
      <c r="J1114" s="100">
        <f t="shared" si="1470"/>
        <v>1.0019408097651723</v>
      </c>
      <c r="K1114" s="3">
        <v>1</v>
      </c>
      <c r="L1114" s="100">
        <f t="shared" si="1435"/>
        <v>1.0019408000000001</v>
      </c>
      <c r="M1114" s="100">
        <f t="shared" si="1436"/>
        <v>1217.04448723</v>
      </c>
      <c r="N1114" s="24">
        <f t="shared" si="1476"/>
        <v>0</v>
      </c>
      <c r="O1114" s="99">
        <f t="shared" si="1471"/>
        <v>0</v>
      </c>
      <c r="P1114" s="100">
        <f t="shared" si="1425"/>
        <v>0</v>
      </c>
      <c r="Q1114" s="99">
        <f t="shared" si="1472"/>
        <v>0.14710000000000001</v>
      </c>
      <c r="R1114" s="8">
        <f t="shared" si="1473"/>
        <v>1.0025857540000001</v>
      </c>
      <c r="S1114" s="100">
        <f t="shared" si="1437"/>
        <v>3.1469776500000002</v>
      </c>
      <c r="T1114" s="100">
        <f t="shared" si="1474"/>
        <v>0</v>
      </c>
      <c r="U1114" s="109" t="str">
        <f t="shared" ref="U1114" si="1492">U1113</f>
        <v>J=</v>
      </c>
      <c r="V1114" s="140">
        <f t="shared" si="1428"/>
        <v>45616</v>
      </c>
      <c r="W1114" s="4"/>
      <c r="X1114" s="4"/>
      <c r="Y1114" s="4"/>
      <c r="Z1114" s="16"/>
      <c r="AD1114" s="5"/>
    </row>
    <row r="1115" spans="1:30" x14ac:dyDescent="0.2">
      <c r="A1115" s="103">
        <f t="shared" si="1467"/>
        <v>45593</v>
      </c>
      <c r="B1115" s="100">
        <f t="shared" si="1431"/>
        <v>1220.9798543200002</v>
      </c>
      <c r="C1115" s="3">
        <f t="shared" si="1478"/>
        <v>1214.6870226599999</v>
      </c>
      <c r="D1115" s="104">
        <f t="shared" si="1432"/>
        <v>1101.3889999999999</v>
      </c>
      <c r="E1115" s="137">
        <f>IF(DAY(A1114)=$A$5,VLOOKUP(A1114,[1]A!$E$15:$G$200,3),E1114)</f>
        <v>1110.8869999999999</v>
      </c>
      <c r="F1115" s="105">
        <f t="shared" si="1433"/>
        <v>45433</v>
      </c>
      <c r="G1115" s="159">
        <f t="shared" si="1434"/>
        <v>8.623656128761148E-3</v>
      </c>
      <c r="H1115" s="106">
        <f t="shared" si="1468"/>
        <v>8</v>
      </c>
      <c r="I1115" s="106">
        <f t="shared" si="1469"/>
        <v>31</v>
      </c>
      <c r="J1115" s="100">
        <f t="shared" si="1470"/>
        <v>1.0022183756218868</v>
      </c>
      <c r="K1115" s="3">
        <v>1</v>
      </c>
      <c r="L1115" s="100">
        <f t="shared" si="1435"/>
        <v>1.00221837</v>
      </c>
      <c r="M1115" s="100">
        <f t="shared" si="1436"/>
        <v>1217.3816479100001</v>
      </c>
      <c r="N1115" s="24">
        <f t="shared" si="1476"/>
        <v>0</v>
      </c>
      <c r="O1115" s="99">
        <f t="shared" si="1471"/>
        <v>0</v>
      </c>
      <c r="P1115" s="100">
        <f t="shared" si="1425"/>
        <v>0</v>
      </c>
      <c r="Q1115" s="99">
        <f t="shared" si="1472"/>
        <v>0.14710000000000001</v>
      </c>
      <c r="R1115" s="8">
        <f t="shared" si="1473"/>
        <v>1.0029556930000001</v>
      </c>
      <c r="S1115" s="100">
        <f t="shared" si="1437"/>
        <v>3.59820641</v>
      </c>
      <c r="T1115" s="100">
        <f t="shared" si="1474"/>
        <v>0</v>
      </c>
      <c r="U1115" s="109" t="str">
        <f t="shared" ref="U1115" si="1493">U1114</f>
        <v>J=</v>
      </c>
      <c r="V1115" s="140">
        <f t="shared" si="1428"/>
        <v>45616</v>
      </c>
      <c r="W1115" s="4"/>
      <c r="X1115" s="4"/>
      <c r="Y1115" s="4"/>
      <c r="Z1115" s="16"/>
      <c r="AD1115" s="5"/>
    </row>
    <row r="1116" spans="1:30" x14ac:dyDescent="0.2">
      <c r="A1116" s="103">
        <f t="shared" si="1467"/>
        <v>45594</v>
      </c>
      <c r="B1116" s="100">
        <f t="shared" si="1431"/>
        <v>1221.7687453499998</v>
      </c>
      <c r="C1116" s="3">
        <f t="shared" si="1478"/>
        <v>1214.6870226599999</v>
      </c>
      <c r="D1116" s="104">
        <f t="shared" si="1432"/>
        <v>1101.3889999999999</v>
      </c>
      <c r="E1116" s="137">
        <f>IF(DAY(A1115)=$A$5,VLOOKUP(A1115,[1]A!$E$15:$G$200,3),E1115)</f>
        <v>1110.8869999999999</v>
      </c>
      <c r="F1116" s="105">
        <f t="shared" si="1433"/>
        <v>45433</v>
      </c>
      <c r="G1116" s="159">
        <f t="shared" si="1434"/>
        <v>8.623656128761148E-3</v>
      </c>
      <c r="H1116" s="106">
        <f t="shared" si="1468"/>
        <v>9</v>
      </c>
      <c r="I1116" s="106">
        <f t="shared" si="1469"/>
        <v>31</v>
      </c>
      <c r="J1116" s="100">
        <f t="shared" si="1470"/>
        <v>1.0024960183721703</v>
      </c>
      <c r="K1116" s="3">
        <v>1</v>
      </c>
      <c r="L1116" s="100">
        <f t="shared" si="1435"/>
        <v>1.00249601</v>
      </c>
      <c r="M1116" s="100">
        <f t="shared" si="1436"/>
        <v>1217.7188936099999</v>
      </c>
      <c r="N1116" s="24">
        <f t="shared" si="1476"/>
        <v>0</v>
      </c>
      <c r="O1116" s="99">
        <f t="shared" si="1471"/>
        <v>0</v>
      </c>
      <c r="P1116" s="100">
        <f t="shared" si="1425"/>
        <v>0</v>
      </c>
      <c r="Q1116" s="99">
        <f t="shared" si="1472"/>
        <v>0.14710000000000001</v>
      </c>
      <c r="R1116" s="8">
        <f t="shared" si="1473"/>
        <v>1.0033257689999999</v>
      </c>
      <c r="S1116" s="100">
        <f t="shared" si="1437"/>
        <v>4.0498517400000003</v>
      </c>
      <c r="T1116" s="100">
        <f t="shared" si="1474"/>
        <v>0</v>
      </c>
      <c r="U1116" s="109" t="str">
        <f t="shared" ref="U1116" si="1494">U1115</f>
        <v>J=</v>
      </c>
      <c r="V1116" s="140">
        <f t="shared" si="1428"/>
        <v>45616</v>
      </c>
      <c r="W1116" s="4"/>
      <c r="X1116" s="4"/>
      <c r="Y1116" s="4"/>
      <c r="Z1116" s="16"/>
      <c r="AD1116" s="5"/>
    </row>
    <row r="1117" spans="1:30" x14ac:dyDescent="0.2">
      <c r="A1117" s="103">
        <f t="shared" si="1467"/>
        <v>45595</v>
      </c>
      <c r="B1117" s="100">
        <f t="shared" si="1431"/>
        <v>1222.55814919</v>
      </c>
      <c r="C1117" s="3">
        <f t="shared" si="1478"/>
        <v>1214.6870226599999</v>
      </c>
      <c r="D1117" s="104">
        <f t="shared" si="1432"/>
        <v>1101.3889999999999</v>
      </c>
      <c r="E1117" s="137">
        <f>IF(DAY(A1116)=$A$5,VLOOKUP(A1116,[1]A!$E$15:$G$200,3),E1116)</f>
        <v>1110.8869999999999</v>
      </c>
      <c r="F1117" s="105">
        <f t="shared" si="1433"/>
        <v>45433</v>
      </c>
      <c r="G1117" s="159">
        <f t="shared" si="1434"/>
        <v>8.623656128761148E-3</v>
      </c>
      <c r="H1117" s="106">
        <f t="shared" si="1468"/>
        <v>10</v>
      </c>
      <c r="I1117" s="106">
        <f t="shared" si="1469"/>
        <v>31</v>
      </c>
      <c r="J1117" s="100">
        <f t="shared" si="1470"/>
        <v>1.0027737380373245</v>
      </c>
      <c r="K1117" s="3">
        <v>1</v>
      </c>
      <c r="L1117" s="100">
        <f t="shared" si="1435"/>
        <v>1.0027737299999999</v>
      </c>
      <c r="M1117" s="100">
        <f t="shared" si="1436"/>
        <v>1218.0562364899999</v>
      </c>
      <c r="N1117" s="24">
        <f t="shared" si="1476"/>
        <v>0</v>
      </c>
      <c r="O1117" s="99">
        <f t="shared" si="1471"/>
        <v>0</v>
      </c>
      <c r="P1117" s="100">
        <f t="shared" si="1425"/>
        <v>0</v>
      </c>
      <c r="Q1117" s="99">
        <f t="shared" si="1472"/>
        <v>0.14710000000000001</v>
      </c>
      <c r="R1117" s="8">
        <f t="shared" si="1473"/>
        <v>1.0036959809999999</v>
      </c>
      <c r="S1117" s="100">
        <f t="shared" si="1437"/>
        <v>4.5019127000000001</v>
      </c>
      <c r="T1117" s="100">
        <f t="shared" si="1474"/>
        <v>0</v>
      </c>
      <c r="U1117" s="109" t="str">
        <f t="shared" ref="U1117" si="1495">U1116</f>
        <v>J=</v>
      </c>
      <c r="V1117" s="140">
        <f t="shared" si="1428"/>
        <v>45616</v>
      </c>
      <c r="W1117" s="4"/>
      <c r="X1117" s="4"/>
      <c r="Y1117" s="4"/>
      <c r="Z1117" s="16"/>
      <c r="AD1117" s="5"/>
    </row>
    <row r="1118" spans="1:30" x14ac:dyDescent="0.2">
      <c r="A1118" s="103">
        <f t="shared" si="1467"/>
        <v>45596</v>
      </c>
      <c r="B1118" s="100">
        <f t="shared" si="1431"/>
        <v>1223.34806609</v>
      </c>
      <c r="C1118" s="3">
        <f t="shared" si="1478"/>
        <v>1214.6870226599999</v>
      </c>
      <c r="D1118" s="104">
        <f t="shared" si="1432"/>
        <v>1101.3889999999999</v>
      </c>
      <c r="E1118" s="137">
        <f>IF(DAY(A1117)=$A$5,VLOOKUP(A1117,[1]A!$E$15:$G$200,3),E1117)</f>
        <v>1110.8869999999999</v>
      </c>
      <c r="F1118" s="105">
        <f t="shared" si="1433"/>
        <v>45433</v>
      </c>
      <c r="G1118" s="159">
        <f t="shared" si="1434"/>
        <v>8.623656128761148E-3</v>
      </c>
      <c r="H1118" s="106">
        <f t="shared" si="1468"/>
        <v>11</v>
      </c>
      <c r="I1118" s="106">
        <f t="shared" si="1469"/>
        <v>31</v>
      </c>
      <c r="J1118" s="100">
        <f t="shared" si="1470"/>
        <v>1.0030515346386573</v>
      </c>
      <c r="K1118" s="3">
        <v>1</v>
      </c>
      <c r="L1118" s="100">
        <f t="shared" si="1435"/>
        <v>1.00305153</v>
      </c>
      <c r="M1118" s="100">
        <f t="shared" si="1436"/>
        <v>1218.39367655</v>
      </c>
      <c r="N1118" s="24">
        <f t="shared" si="1476"/>
        <v>0</v>
      </c>
      <c r="O1118" s="99">
        <f t="shared" si="1471"/>
        <v>0</v>
      </c>
      <c r="P1118" s="100">
        <f t="shared" si="1425"/>
        <v>0</v>
      </c>
      <c r="Q1118" s="99">
        <f t="shared" si="1472"/>
        <v>0.14710000000000001</v>
      </c>
      <c r="R1118" s="8">
        <f t="shared" si="1473"/>
        <v>1.004066329</v>
      </c>
      <c r="S1118" s="100">
        <f t="shared" si="1437"/>
        <v>4.9543895400000002</v>
      </c>
      <c r="T1118" s="100">
        <f t="shared" si="1474"/>
        <v>0</v>
      </c>
      <c r="U1118" s="109" t="str">
        <f t="shared" ref="U1118" si="1496">U1117</f>
        <v>J=</v>
      </c>
      <c r="V1118" s="140">
        <f t="shared" si="1428"/>
        <v>45616</v>
      </c>
      <c r="W1118" s="4"/>
      <c r="X1118" s="4"/>
      <c r="Y1118" s="4"/>
      <c r="Z1118" s="16"/>
      <c r="AD1118" s="5"/>
    </row>
    <row r="1119" spans="1:30" x14ac:dyDescent="0.2">
      <c r="A1119" s="103">
        <f t="shared" si="1467"/>
        <v>45597</v>
      </c>
      <c r="B1119" s="100">
        <f t="shared" si="1431"/>
        <v>1224.1384852799999</v>
      </c>
      <c r="C1119" s="3">
        <f t="shared" si="1478"/>
        <v>1214.6870226599999</v>
      </c>
      <c r="D1119" s="104">
        <f t="shared" si="1432"/>
        <v>1101.3889999999999</v>
      </c>
      <c r="E1119" s="137">
        <f>IF(DAY(A1118)=$A$5,VLOOKUP(A1118,[1]A!$E$15:$G$200,3),E1118)</f>
        <v>1110.8869999999999</v>
      </c>
      <c r="F1119" s="105">
        <f t="shared" si="1433"/>
        <v>45433</v>
      </c>
      <c r="G1119" s="159">
        <f t="shared" si="1434"/>
        <v>8.623656128761148E-3</v>
      </c>
      <c r="H1119" s="106">
        <f t="shared" si="1468"/>
        <v>12</v>
      </c>
      <c r="I1119" s="106">
        <f t="shared" si="1469"/>
        <v>31</v>
      </c>
      <c r="J1119" s="100">
        <f t="shared" si="1470"/>
        <v>1.0033294081974815</v>
      </c>
      <c r="K1119" s="3">
        <v>1</v>
      </c>
      <c r="L1119" s="100">
        <f t="shared" si="1435"/>
        <v>1.0033293999999999</v>
      </c>
      <c r="M1119" s="100">
        <f t="shared" si="1436"/>
        <v>1218.73120163</v>
      </c>
      <c r="N1119" s="24">
        <f t="shared" si="1476"/>
        <v>0</v>
      </c>
      <c r="O1119" s="99">
        <f t="shared" si="1471"/>
        <v>0</v>
      </c>
      <c r="P1119" s="100">
        <f t="shared" si="1425"/>
        <v>0</v>
      </c>
      <c r="Q1119" s="99">
        <f t="shared" si="1472"/>
        <v>0.14710000000000001</v>
      </c>
      <c r="R1119" s="8">
        <f t="shared" si="1473"/>
        <v>1.004436814</v>
      </c>
      <c r="S1119" s="100">
        <f t="shared" si="1437"/>
        <v>5.4072836500000001</v>
      </c>
      <c r="T1119" s="100">
        <f t="shared" si="1474"/>
        <v>0</v>
      </c>
      <c r="U1119" s="109" t="str">
        <f t="shared" ref="U1119" si="1497">U1118</f>
        <v>J=</v>
      </c>
      <c r="V1119" s="140">
        <f t="shared" si="1428"/>
        <v>45616</v>
      </c>
      <c r="W1119" s="4"/>
      <c r="X1119" s="4"/>
      <c r="Y1119" s="4"/>
      <c r="Z1119" s="16"/>
      <c r="AD1119" s="5"/>
    </row>
    <row r="1120" spans="1:30" x14ac:dyDescent="0.2">
      <c r="A1120" s="103">
        <f t="shared" si="1467"/>
        <v>45598</v>
      </c>
      <c r="B1120" s="100">
        <f t="shared" si="1431"/>
        <v>1224.92941924</v>
      </c>
      <c r="C1120" s="3">
        <f t="shared" si="1478"/>
        <v>1214.6870226599999</v>
      </c>
      <c r="D1120" s="104">
        <f t="shared" si="1432"/>
        <v>1101.3889999999999</v>
      </c>
      <c r="E1120" s="137">
        <f>IF(DAY(A1119)=$A$5,VLOOKUP(A1119,[1]A!$E$15:$G$200,3),E1119)</f>
        <v>1110.8869999999999</v>
      </c>
      <c r="F1120" s="105">
        <f t="shared" si="1433"/>
        <v>45433</v>
      </c>
      <c r="G1120" s="159">
        <f t="shared" si="1434"/>
        <v>8.623656128761148E-3</v>
      </c>
      <c r="H1120" s="106">
        <f t="shared" si="1468"/>
        <v>13</v>
      </c>
      <c r="I1120" s="106">
        <f t="shared" si="1469"/>
        <v>31</v>
      </c>
      <c r="J1120" s="100">
        <f t="shared" si="1470"/>
        <v>1.0036073587351171</v>
      </c>
      <c r="K1120" s="3">
        <v>1</v>
      </c>
      <c r="L1120" s="100">
        <f t="shared" si="1435"/>
        <v>1.00360735</v>
      </c>
      <c r="M1120" s="100">
        <f t="shared" si="1436"/>
        <v>1219.06882389</v>
      </c>
      <c r="N1120" s="24">
        <f t="shared" si="1476"/>
        <v>0</v>
      </c>
      <c r="O1120" s="99">
        <f t="shared" si="1471"/>
        <v>0</v>
      </c>
      <c r="P1120" s="100">
        <f t="shared" si="1425"/>
        <v>0</v>
      </c>
      <c r="Q1120" s="99">
        <f t="shared" si="1472"/>
        <v>0.14710000000000001</v>
      </c>
      <c r="R1120" s="8">
        <f t="shared" si="1473"/>
        <v>1.0048074360000001</v>
      </c>
      <c r="S1120" s="100">
        <f t="shared" si="1437"/>
        <v>5.8605953499999996</v>
      </c>
      <c r="T1120" s="100">
        <f t="shared" si="1474"/>
        <v>0</v>
      </c>
      <c r="U1120" s="109" t="str">
        <f t="shared" ref="U1120" si="1498">U1119</f>
        <v>J=</v>
      </c>
      <c r="V1120" s="140">
        <f t="shared" si="1428"/>
        <v>45616</v>
      </c>
      <c r="W1120" s="4"/>
      <c r="X1120" s="4"/>
      <c r="Y1120" s="4"/>
      <c r="Z1120" s="16"/>
      <c r="AD1120" s="5"/>
    </row>
    <row r="1121" spans="1:135" x14ac:dyDescent="0.2">
      <c r="A1121" s="103">
        <f t="shared" si="1467"/>
        <v>45599</v>
      </c>
      <c r="B1121" s="100">
        <f t="shared" si="1431"/>
        <v>1225.72086818</v>
      </c>
      <c r="C1121" s="3">
        <f t="shared" si="1478"/>
        <v>1214.6870226599999</v>
      </c>
      <c r="D1121" s="104">
        <f t="shared" si="1432"/>
        <v>1101.3889999999999</v>
      </c>
      <c r="E1121" s="137">
        <f>IF(DAY(A1120)=$A$5,VLOOKUP(A1120,[1]A!$E$15:$G$200,3),E1120)</f>
        <v>1110.8869999999999</v>
      </c>
      <c r="F1121" s="105">
        <f t="shared" si="1433"/>
        <v>45433</v>
      </c>
      <c r="G1121" s="159">
        <f t="shared" si="1434"/>
        <v>8.623656128761148E-3</v>
      </c>
      <c r="H1121" s="106">
        <f t="shared" si="1468"/>
        <v>14</v>
      </c>
      <c r="I1121" s="106">
        <f t="shared" si="1469"/>
        <v>31</v>
      </c>
      <c r="J1121" s="100">
        <f t="shared" si="1470"/>
        <v>1.0038853862728891</v>
      </c>
      <c r="K1121" s="3">
        <v>1</v>
      </c>
      <c r="L1121" s="100">
        <f t="shared" si="1435"/>
        <v>1.00388538</v>
      </c>
      <c r="M1121" s="100">
        <f t="shared" si="1436"/>
        <v>1219.4065433200001</v>
      </c>
      <c r="N1121" s="24">
        <f t="shared" si="1476"/>
        <v>0</v>
      </c>
      <c r="O1121" s="99">
        <f t="shared" si="1471"/>
        <v>0</v>
      </c>
      <c r="P1121" s="100">
        <f t="shared" si="1425"/>
        <v>0</v>
      </c>
      <c r="Q1121" s="99">
        <f t="shared" si="1472"/>
        <v>0.14710000000000001</v>
      </c>
      <c r="R1121" s="8">
        <f t="shared" si="1473"/>
        <v>1.0051781950000001</v>
      </c>
      <c r="S1121" s="100">
        <f t="shared" si="1437"/>
        <v>6.3143248600000002</v>
      </c>
      <c r="T1121" s="100">
        <f t="shared" si="1474"/>
        <v>0</v>
      </c>
      <c r="U1121" s="109" t="str">
        <f t="shared" ref="U1121" si="1499">U1120</f>
        <v>J=</v>
      </c>
      <c r="V1121" s="140">
        <f t="shared" si="1428"/>
        <v>45616</v>
      </c>
      <c r="W1121" s="4"/>
      <c r="X1121" s="4"/>
      <c r="Y1121" s="4"/>
      <c r="Z1121" s="16"/>
      <c r="AD1121" s="5"/>
    </row>
    <row r="1122" spans="1:135" x14ac:dyDescent="0.2">
      <c r="A1122" s="103">
        <f t="shared" si="1467"/>
        <v>45600</v>
      </c>
      <c r="B1122" s="100">
        <f t="shared" si="1431"/>
        <v>1226.5128311599999</v>
      </c>
      <c r="C1122" s="3">
        <f t="shared" si="1478"/>
        <v>1214.6870226599999</v>
      </c>
      <c r="D1122" s="104">
        <f t="shared" si="1432"/>
        <v>1101.3889999999999</v>
      </c>
      <c r="E1122" s="137">
        <f>IF(DAY(A1121)=$A$5,VLOOKUP(A1121,[1]A!$E$15:$G$200,3),E1121)</f>
        <v>1110.8869999999999</v>
      </c>
      <c r="F1122" s="105">
        <f t="shared" si="1433"/>
        <v>45433</v>
      </c>
      <c r="G1122" s="159">
        <f t="shared" si="1434"/>
        <v>8.623656128761148E-3</v>
      </c>
      <c r="H1122" s="106">
        <f t="shared" si="1468"/>
        <v>15</v>
      </c>
      <c r="I1122" s="106">
        <f t="shared" si="1469"/>
        <v>31</v>
      </c>
      <c r="J1122" s="100">
        <f t="shared" si="1470"/>
        <v>1.0041634908321289</v>
      </c>
      <c r="K1122" s="3">
        <v>1</v>
      </c>
      <c r="L1122" s="100">
        <f t="shared" si="1435"/>
        <v>1.00416349</v>
      </c>
      <c r="M1122" s="100">
        <f t="shared" si="1436"/>
        <v>1219.74435993</v>
      </c>
      <c r="N1122" s="24">
        <f t="shared" si="1476"/>
        <v>0</v>
      </c>
      <c r="O1122" s="99">
        <f t="shared" si="1471"/>
        <v>0</v>
      </c>
      <c r="P1122" s="100">
        <f t="shared" si="1425"/>
        <v>0</v>
      </c>
      <c r="Q1122" s="99">
        <f t="shared" si="1472"/>
        <v>0.14710000000000001</v>
      </c>
      <c r="R1122" s="8">
        <f t="shared" si="1473"/>
        <v>1.0055490899999999</v>
      </c>
      <c r="S1122" s="100">
        <f t="shared" si="1437"/>
        <v>6.7684712300000003</v>
      </c>
      <c r="T1122" s="100">
        <f t="shared" si="1474"/>
        <v>0</v>
      </c>
      <c r="U1122" s="109" t="str">
        <f t="shared" ref="U1122" si="1500">U1121</f>
        <v>J=</v>
      </c>
      <c r="V1122" s="140">
        <f t="shared" si="1428"/>
        <v>45616</v>
      </c>
      <c r="W1122" s="4"/>
      <c r="X1122" s="4"/>
      <c r="Y1122" s="4"/>
      <c r="Z1122" s="16"/>
      <c r="AD1122" s="5"/>
    </row>
    <row r="1123" spans="1:135" x14ac:dyDescent="0.2">
      <c r="A1123" s="103">
        <f t="shared" si="1467"/>
        <v>45601</v>
      </c>
      <c r="B1123" s="100">
        <f t="shared" si="1431"/>
        <v>1227.3052986099999</v>
      </c>
      <c r="C1123" s="3">
        <f t="shared" si="1478"/>
        <v>1214.6870226599999</v>
      </c>
      <c r="D1123" s="104">
        <f t="shared" si="1432"/>
        <v>1101.3889999999999</v>
      </c>
      <c r="E1123" s="137">
        <f>IF(DAY(A1122)=$A$5,VLOOKUP(A1122,[1]A!$E$15:$G$200,3),E1122)</f>
        <v>1110.8869999999999</v>
      </c>
      <c r="F1123" s="105">
        <f t="shared" si="1433"/>
        <v>45433</v>
      </c>
      <c r="G1123" s="159">
        <f t="shared" si="1434"/>
        <v>8.623656128761148E-3</v>
      </c>
      <c r="H1123" s="106">
        <f t="shared" si="1468"/>
        <v>16</v>
      </c>
      <c r="I1123" s="106">
        <f t="shared" si="1469"/>
        <v>31</v>
      </c>
      <c r="J1123" s="100">
        <f t="shared" si="1470"/>
        <v>1.0044416724341734</v>
      </c>
      <c r="K1123" s="3">
        <v>1</v>
      </c>
      <c r="L1123" s="100">
        <f t="shared" si="1435"/>
        <v>1.0044416700000001</v>
      </c>
      <c r="M1123" s="100">
        <f t="shared" si="1436"/>
        <v>1220.08226156</v>
      </c>
      <c r="N1123" s="24">
        <f t="shared" si="1476"/>
        <v>0</v>
      </c>
      <c r="O1123" s="99">
        <f t="shared" si="1471"/>
        <v>0</v>
      </c>
      <c r="P1123" s="100">
        <f t="shared" si="1425"/>
        <v>0</v>
      </c>
      <c r="Q1123" s="99">
        <f t="shared" si="1472"/>
        <v>0.14710000000000001</v>
      </c>
      <c r="R1123" s="8">
        <f t="shared" si="1473"/>
        <v>1.0059201230000001</v>
      </c>
      <c r="S1123" s="100">
        <f t="shared" si="1437"/>
        <v>7.2230370500000003</v>
      </c>
      <c r="T1123" s="100">
        <f t="shared" si="1474"/>
        <v>0</v>
      </c>
      <c r="U1123" s="109" t="str">
        <f t="shared" ref="U1123" si="1501">U1122</f>
        <v>J=</v>
      </c>
      <c r="V1123" s="140">
        <f t="shared" si="1428"/>
        <v>45616</v>
      </c>
      <c r="W1123" s="4"/>
      <c r="X1123" s="4"/>
      <c r="Y1123" s="4"/>
      <c r="Z1123" s="16"/>
      <c r="AD1123" s="5"/>
    </row>
    <row r="1124" spans="1:135" x14ac:dyDescent="0.2">
      <c r="A1124" s="103">
        <f t="shared" si="1467"/>
        <v>45602</v>
      </c>
      <c r="B1124" s="100">
        <f t="shared" si="1431"/>
        <v>1228.0982805900001</v>
      </c>
      <c r="C1124" s="3">
        <f t="shared" si="1478"/>
        <v>1214.6870226599999</v>
      </c>
      <c r="D1124" s="104">
        <f t="shared" si="1432"/>
        <v>1101.3889999999999</v>
      </c>
      <c r="E1124" s="137">
        <f>IF(DAY(A1123)=$A$5,VLOOKUP(A1123,[1]A!$E$15:$G$200,3),E1123)</f>
        <v>1110.8869999999999</v>
      </c>
      <c r="F1124" s="105">
        <f t="shared" si="1433"/>
        <v>45433</v>
      </c>
      <c r="G1124" s="159">
        <f t="shared" si="1434"/>
        <v>8.623656128761148E-3</v>
      </c>
      <c r="H1124" s="106">
        <f t="shared" si="1468"/>
        <v>17</v>
      </c>
      <c r="I1124" s="106">
        <f t="shared" si="1469"/>
        <v>31</v>
      </c>
      <c r="J1124" s="100">
        <f t="shared" si="1470"/>
        <v>1.0047199311003656</v>
      </c>
      <c r="K1124" s="3">
        <v>1</v>
      </c>
      <c r="L1124" s="100">
        <f t="shared" si="1435"/>
        <v>1.00471993</v>
      </c>
      <c r="M1124" s="100">
        <f t="shared" si="1436"/>
        <v>1220.4202603700001</v>
      </c>
      <c r="N1124" s="24">
        <f t="shared" si="1476"/>
        <v>0</v>
      </c>
      <c r="O1124" s="99">
        <f t="shared" si="1471"/>
        <v>0</v>
      </c>
      <c r="P1124" s="100">
        <f t="shared" si="1425"/>
        <v>0</v>
      </c>
      <c r="Q1124" s="99">
        <f t="shared" si="1472"/>
        <v>0.14710000000000001</v>
      </c>
      <c r="R1124" s="8">
        <f t="shared" si="1473"/>
        <v>1.006291292</v>
      </c>
      <c r="S1124" s="100">
        <f t="shared" si="1437"/>
        <v>7.6780202199999996</v>
      </c>
      <c r="T1124" s="100">
        <f t="shared" si="1474"/>
        <v>0</v>
      </c>
      <c r="U1124" s="109" t="str">
        <f t="shared" ref="U1124" si="1502">U1123</f>
        <v>J=</v>
      </c>
      <c r="V1124" s="140">
        <f t="shared" si="1428"/>
        <v>45616</v>
      </c>
      <c r="W1124" s="4"/>
      <c r="X1124" s="4"/>
      <c r="Y1124" s="4"/>
      <c r="Z1124" s="16"/>
      <c r="AD1124" s="5"/>
    </row>
    <row r="1125" spans="1:135" x14ac:dyDescent="0.2">
      <c r="A1125" s="103">
        <f t="shared" si="1467"/>
        <v>45603</v>
      </c>
      <c r="B1125" s="100">
        <f t="shared" si="1431"/>
        <v>1228.8917663099999</v>
      </c>
      <c r="C1125" s="3">
        <f t="shared" si="1478"/>
        <v>1214.6870226599999</v>
      </c>
      <c r="D1125" s="104">
        <f t="shared" si="1432"/>
        <v>1101.3889999999999</v>
      </c>
      <c r="E1125" s="137">
        <f>IF(DAY(A1124)=$A$5,VLOOKUP(A1124,[1]A!$E$15:$G$200,3),E1124)</f>
        <v>1110.8869999999999</v>
      </c>
      <c r="F1125" s="105">
        <f t="shared" si="1433"/>
        <v>45433</v>
      </c>
      <c r="G1125" s="159">
        <f t="shared" si="1434"/>
        <v>8.623656128761148E-3</v>
      </c>
      <c r="H1125" s="106">
        <f t="shared" si="1468"/>
        <v>18</v>
      </c>
      <c r="I1125" s="106">
        <f t="shared" si="1469"/>
        <v>31</v>
      </c>
      <c r="J1125" s="100">
        <f t="shared" si="1470"/>
        <v>1.004998266852055</v>
      </c>
      <c r="K1125" s="3">
        <v>1</v>
      </c>
      <c r="L1125" s="100">
        <f t="shared" si="1435"/>
        <v>1.00499826</v>
      </c>
      <c r="M1125" s="100">
        <f t="shared" si="1436"/>
        <v>1220.7583442099999</v>
      </c>
      <c r="N1125" s="24">
        <f t="shared" si="1476"/>
        <v>0</v>
      </c>
      <c r="O1125" s="99">
        <f t="shared" si="1471"/>
        <v>0</v>
      </c>
      <c r="P1125" s="100">
        <f t="shared" si="1425"/>
        <v>0</v>
      </c>
      <c r="Q1125" s="99">
        <f t="shared" si="1472"/>
        <v>0.14710000000000001</v>
      </c>
      <c r="R1125" s="8">
        <f t="shared" si="1473"/>
        <v>1.0066625979999999</v>
      </c>
      <c r="S1125" s="100">
        <f t="shared" si="1437"/>
        <v>8.1334221000000007</v>
      </c>
      <c r="T1125" s="100">
        <f t="shared" si="1474"/>
        <v>0</v>
      </c>
      <c r="U1125" s="109" t="str">
        <f t="shared" ref="U1125" si="1503">U1124</f>
        <v>J=</v>
      </c>
      <c r="V1125" s="140">
        <f t="shared" si="1428"/>
        <v>45616</v>
      </c>
      <c r="W1125" s="4"/>
      <c r="X1125" s="4"/>
      <c r="Y1125" s="4"/>
      <c r="Z1125" s="16"/>
      <c r="AD1125" s="5"/>
    </row>
    <row r="1126" spans="1:135" x14ac:dyDescent="0.2">
      <c r="A1126" s="103">
        <f t="shared" si="1467"/>
        <v>45604</v>
      </c>
      <c r="B1126" s="100">
        <f t="shared" si="1431"/>
        <v>1229.6857682499999</v>
      </c>
      <c r="C1126" s="3">
        <f t="shared" si="1478"/>
        <v>1214.6870226599999</v>
      </c>
      <c r="D1126" s="104">
        <f t="shared" si="1432"/>
        <v>1101.3889999999999</v>
      </c>
      <c r="E1126" s="137">
        <f>IF(DAY(A1125)=$A$5,VLOOKUP(A1125,[1]A!$E$15:$G$200,3),E1125)</f>
        <v>1110.8869999999999</v>
      </c>
      <c r="F1126" s="105">
        <f t="shared" si="1433"/>
        <v>45433</v>
      </c>
      <c r="G1126" s="159">
        <f t="shared" si="1434"/>
        <v>8.623656128761148E-3</v>
      </c>
      <c r="H1126" s="106">
        <f t="shared" si="1468"/>
        <v>19</v>
      </c>
      <c r="I1126" s="106">
        <f t="shared" si="1469"/>
        <v>31</v>
      </c>
      <c r="J1126" s="100">
        <f t="shared" si="1470"/>
        <v>1.0052766797105956</v>
      </c>
      <c r="K1126" s="3">
        <v>1</v>
      </c>
      <c r="L1126" s="100">
        <f t="shared" si="1435"/>
        <v>1.00527667</v>
      </c>
      <c r="M1126" s="100">
        <f t="shared" si="1436"/>
        <v>1221.09652523</v>
      </c>
      <c r="N1126" s="24">
        <f t="shared" si="1476"/>
        <v>0</v>
      </c>
      <c r="O1126" s="99">
        <f t="shared" si="1471"/>
        <v>0</v>
      </c>
      <c r="P1126" s="100">
        <f t="shared" si="1425"/>
        <v>0</v>
      </c>
      <c r="Q1126" s="99">
        <f t="shared" si="1472"/>
        <v>0.14710000000000001</v>
      </c>
      <c r="R1126" s="8">
        <f t="shared" si="1473"/>
        <v>1.007034041</v>
      </c>
      <c r="S1126" s="100">
        <f t="shared" si="1437"/>
        <v>8.5892430199999996</v>
      </c>
      <c r="T1126" s="100">
        <f t="shared" si="1474"/>
        <v>0</v>
      </c>
      <c r="U1126" s="109" t="str">
        <f t="shared" ref="U1126" si="1504">U1125</f>
        <v>J=</v>
      </c>
      <c r="V1126" s="140">
        <f t="shared" si="1428"/>
        <v>45616</v>
      </c>
      <c r="W1126" s="4"/>
      <c r="X1126" s="4"/>
      <c r="Y1126" s="4"/>
      <c r="Z1126" s="16"/>
      <c r="AD1126" s="5"/>
    </row>
    <row r="1127" spans="1:135" x14ac:dyDescent="0.2">
      <c r="A1127" s="103">
        <f t="shared" si="1467"/>
        <v>45605</v>
      </c>
      <c r="B1127" s="100">
        <f t="shared" si="1431"/>
        <v>1230.4802866499999</v>
      </c>
      <c r="C1127" s="3">
        <f t="shared" si="1478"/>
        <v>1214.6870226599999</v>
      </c>
      <c r="D1127" s="104">
        <f t="shared" si="1432"/>
        <v>1101.3889999999999</v>
      </c>
      <c r="E1127" s="137">
        <f>IF(DAY(A1126)=$A$5,VLOOKUP(A1126,[1]A!$E$15:$G$200,3),E1126)</f>
        <v>1110.8869999999999</v>
      </c>
      <c r="F1127" s="105">
        <f t="shared" si="1433"/>
        <v>45433</v>
      </c>
      <c r="G1127" s="159">
        <f t="shared" si="1434"/>
        <v>8.623656128761148E-3</v>
      </c>
      <c r="H1127" s="106">
        <f t="shared" si="1468"/>
        <v>20</v>
      </c>
      <c r="I1127" s="106">
        <f t="shared" si="1469"/>
        <v>31</v>
      </c>
      <c r="J1127" s="100">
        <f t="shared" si="1470"/>
        <v>1.0055551696973488</v>
      </c>
      <c r="K1127" s="3">
        <v>1</v>
      </c>
      <c r="L1127" s="100">
        <f t="shared" si="1435"/>
        <v>1.0055551599999999</v>
      </c>
      <c r="M1127" s="100">
        <f t="shared" si="1436"/>
        <v>1221.43480342</v>
      </c>
      <c r="N1127" s="24">
        <f t="shared" si="1476"/>
        <v>0</v>
      </c>
      <c r="O1127" s="99">
        <f t="shared" si="1471"/>
        <v>0</v>
      </c>
      <c r="P1127" s="100">
        <f t="shared" si="1425"/>
        <v>0</v>
      </c>
      <c r="Q1127" s="99">
        <f t="shared" si="1472"/>
        <v>0.14710000000000001</v>
      </c>
      <c r="R1127" s="8">
        <f t="shared" si="1473"/>
        <v>1.007405621</v>
      </c>
      <c r="S1127" s="100">
        <f t="shared" si="1437"/>
        <v>9.0454832300000003</v>
      </c>
      <c r="T1127" s="100">
        <f t="shared" si="1474"/>
        <v>0</v>
      </c>
      <c r="U1127" s="109" t="str">
        <f t="shared" ref="U1127" si="1505">U1126</f>
        <v>J=</v>
      </c>
      <c r="V1127" s="140">
        <f t="shared" si="1428"/>
        <v>45616</v>
      </c>
      <c r="W1127" s="4"/>
      <c r="X1127" s="4"/>
      <c r="Y1127" s="4"/>
      <c r="Z1127" s="16"/>
      <c r="AD1127" s="5"/>
    </row>
    <row r="1128" spans="1:135" x14ac:dyDescent="0.2">
      <c r="A1128" s="103">
        <f t="shared" si="1467"/>
        <v>45606</v>
      </c>
      <c r="B1128" s="100">
        <f t="shared" si="1431"/>
        <v>1231.2753229700002</v>
      </c>
      <c r="C1128" s="3">
        <f t="shared" si="1478"/>
        <v>1214.6870226599999</v>
      </c>
      <c r="D1128" s="104">
        <f t="shared" si="1432"/>
        <v>1101.3889999999999</v>
      </c>
      <c r="E1128" s="137">
        <f>IF(DAY(A1127)=$A$5,VLOOKUP(A1127,[1]A!$E$15:$G$200,3),E1127)</f>
        <v>1110.8869999999999</v>
      </c>
      <c r="F1128" s="105">
        <f t="shared" si="1433"/>
        <v>45433</v>
      </c>
      <c r="G1128" s="159">
        <f t="shared" si="1434"/>
        <v>8.623656128761148E-3</v>
      </c>
      <c r="H1128" s="106">
        <f t="shared" si="1468"/>
        <v>21</v>
      </c>
      <c r="I1128" s="106">
        <f t="shared" si="1469"/>
        <v>31</v>
      </c>
      <c r="J1128" s="100">
        <f t="shared" si="1470"/>
        <v>1.0058337368336812</v>
      </c>
      <c r="K1128" s="3">
        <v>1</v>
      </c>
      <c r="L1128" s="100">
        <f t="shared" si="1435"/>
        <v>1.00583373</v>
      </c>
      <c r="M1128" s="100">
        <f t="shared" si="1436"/>
        <v>1221.7731787800001</v>
      </c>
      <c r="N1128" s="24">
        <f t="shared" si="1476"/>
        <v>0</v>
      </c>
      <c r="O1128" s="99">
        <f t="shared" si="1471"/>
        <v>0</v>
      </c>
      <c r="P1128" s="100">
        <f t="shared" si="1425"/>
        <v>0</v>
      </c>
      <c r="Q1128" s="99">
        <f t="shared" si="1472"/>
        <v>0.14710000000000001</v>
      </c>
      <c r="R1128" s="8">
        <f t="shared" si="1473"/>
        <v>1.007777339</v>
      </c>
      <c r="S1128" s="100">
        <f t="shared" si="1437"/>
        <v>9.5021441899999992</v>
      </c>
      <c r="T1128" s="100">
        <f t="shared" si="1474"/>
        <v>0</v>
      </c>
      <c r="U1128" s="109" t="str">
        <f t="shared" ref="U1128" si="1506">U1127</f>
        <v>J=</v>
      </c>
      <c r="V1128" s="140">
        <f t="shared" si="1428"/>
        <v>45616</v>
      </c>
      <c r="W1128" s="4"/>
      <c r="X1128" s="4"/>
      <c r="Y1128" s="4"/>
      <c r="Z1128" s="16"/>
      <c r="AD1128" s="5"/>
    </row>
    <row r="1129" spans="1:135" x14ac:dyDescent="0.2">
      <c r="A1129" s="103">
        <f t="shared" si="1467"/>
        <v>45607</v>
      </c>
      <c r="B1129" s="100">
        <f t="shared" si="1431"/>
        <v>1232.07087503</v>
      </c>
      <c r="C1129" s="3">
        <f t="shared" si="1478"/>
        <v>1214.6870226599999</v>
      </c>
      <c r="D1129" s="104">
        <f t="shared" si="1432"/>
        <v>1101.3889999999999</v>
      </c>
      <c r="E1129" s="137">
        <f>IF(DAY(A1128)=$A$5,VLOOKUP(A1128,[1]A!$E$15:$G$200,3),E1128)</f>
        <v>1110.8869999999999</v>
      </c>
      <c r="F1129" s="105">
        <f t="shared" si="1433"/>
        <v>45433</v>
      </c>
      <c r="G1129" s="159">
        <f t="shared" si="1434"/>
        <v>8.623656128761148E-3</v>
      </c>
      <c r="H1129" s="106">
        <f t="shared" si="1468"/>
        <v>22</v>
      </c>
      <c r="I1129" s="106">
        <f t="shared" si="1469"/>
        <v>31</v>
      </c>
      <c r="J1129" s="100">
        <f t="shared" si="1470"/>
        <v>1.0061123811409654</v>
      </c>
      <c r="K1129" s="3">
        <v>1</v>
      </c>
      <c r="L1129" s="100">
        <f t="shared" si="1435"/>
        <v>1.00611238</v>
      </c>
      <c r="M1129" s="100">
        <f t="shared" si="1436"/>
        <v>1222.11165132</v>
      </c>
      <c r="N1129" s="24">
        <f t="shared" si="1476"/>
        <v>0</v>
      </c>
      <c r="O1129" s="99">
        <f t="shared" si="1471"/>
        <v>0</v>
      </c>
      <c r="P1129" s="100">
        <f t="shared" si="1425"/>
        <v>0</v>
      </c>
      <c r="Q1129" s="99">
        <f t="shared" si="1472"/>
        <v>0.14710000000000001</v>
      </c>
      <c r="R1129" s="8">
        <f t="shared" si="1473"/>
        <v>1.0081491929999999</v>
      </c>
      <c r="S1129" s="100">
        <f t="shared" si="1437"/>
        <v>9.9592237099999998</v>
      </c>
      <c r="T1129" s="100">
        <f t="shared" si="1474"/>
        <v>0</v>
      </c>
      <c r="U1129" s="109" t="str">
        <f t="shared" ref="U1129" si="1507">U1128</f>
        <v>J=</v>
      </c>
      <c r="V1129" s="140">
        <f t="shared" si="1428"/>
        <v>45616</v>
      </c>
      <c r="W1129" s="4"/>
      <c r="X1129" s="4"/>
      <c r="Y1129" s="4"/>
      <c r="Z1129" s="16"/>
      <c r="AD1129" s="5"/>
    </row>
    <row r="1130" spans="1:135" x14ac:dyDescent="0.2">
      <c r="A1130" s="103">
        <f t="shared" si="1467"/>
        <v>45608</v>
      </c>
      <c r="B1130" s="100">
        <f t="shared" si="1431"/>
        <v>1232.8669332700001</v>
      </c>
      <c r="C1130" s="3">
        <f t="shared" si="1478"/>
        <v>1214.6870226599999</v>
      </c>
      <c r="D1130" s="104">
        <f t="shared" si="1432"/>
        <v>1101.3889999999999</v>
      </c>
      <c r="E1130" s="137">
        <f>IF(DAY(A1129)=$A$5,VLOOKUP(A1129,[1]A!$E$15:$G$200,3),E1129)</f>
        <v>1110.8869999999999</v>
      </c>
      <c r="F1130" s="105">
        <f t="shared" si="1433"/>
        <v>45433</v>
      </c>
      <c r="G1130" s="159">
        <f t="shared" si="1434"/>
        <v>8.623656128761148E-3</v>
      </c>
      <c r="H1130" s="106">
        <f t="shared" si="1468"/>
        <v>23</v>
      </c>
      <c r="I1130" s="106">
        <f t="shared" si="1469"/>
        <v>31</v>
      </c>
      <c r="J1130" s="100">
        <f t="shared" si="1470"/>
        <v>1.0063911026405796</v>
      </c>
      <c r="K1130" s="3">
        <v>1</v>
      </c>
      <c r="L1130" s="100">
        <f t="shared" si="1435"/>
        <v>1.0063911000000001</v>
      </c>
      <c r="M1130" s="100">
        <f t="shared" si="1436"/>
        <v>1222.4502088900001</v>
      </c>
      <c r="N1130" s="24">
        <f t="shared" si="1476"/>
        <v>0</v>
      </c>
      <c r="O1130" s="99">
        <f t="shared" si="1471"/>
        <v>0</v>
      </c>
      <c r="P1130" s="100">
        <f t="shared" ref="P1130:P1132" si="1508">IF(O1130&gt;0,TRUNC(O1130*M1130,8),0)</f>
        <v>0</v>
      </c>
      <c r="Q1130" s="99">
        <f t="shared" si="1472"/>
        <v>0.14710000000000001</v>
      </c>
      <c r="R1130" s="8">
        <f t="shared" si="1473"/>
        <v>1.008521185</v>
      </c>
      <c r="S1130" s="100">
        <f t="shared" si="1437"/>
        <v>10.41672438</v>
      </c>
      <c r="T1130" s="100">
        <f t="shared" si="1474"/>
        <v>0</v>
      </c>
      <c r="U1130" s="109" t="str">
        <f t="shared" ref="U1130" si="1509">U1129</f>
        <v>J=</v>
      </c>
      <c r="V1130" s="140">
        <f t="shared" si="1428"/>
        <v>45616</v>
      </c>
      <c r="W1130" s="4"/>
      <c r="X1130" s="4"/>
      <c r="Y1130" s="4"/>
      <c r="Z1130" s="16"/>
      <c r="AD1130" s="5"/>
    </row>
    <row r="1131" spans="1:135" x14ac:dyDescent="0.2">
      <c r="A1131" s="103">
        <f t="shared" si="1467"/>
        <v>45609</v>
      </c>
      <c r="B1131" s="100">
        <f t="shared" si="1431"/>
        <v>1233.6635089399999</v>
      </c>
      <c r="C1131" s="3">
        <f t="shared" si="1478"/>
        <v>1214.6870226599999</v>
      </c>
      <c r="D1131" s="104">
        <f t="shared" si="1432"/>
        <v>1101.3889999999999</v>
      </c>
      <c r="E1131" s="137">
        <f>IF(DAY(A1130)=$A$5,VLOOKUP(A1130,[1]A!$E$15:$G$200,3),E1130)</f>
        <v>1110.8869999999999</v>
      </c>
      <c r="F1131" s="105">
        <f t="shared" si="1433"/>
        <v>45433</v>
      </c>
      <c r="G1131" s="159">
        <f t="shared" si="1434"/>
        <v>8.623656128761148E-3</v>
      </c>
      <c r="H1131" s="106">
        <f t="shared" si="1468"/>
        <v>24</v>
      </c>
      <c r="I1131" s="106">
        <f t="shared" si="1469"/>
        <v>31</v>
      </c>
      <c r="J1131" s="100">
        <f t="shared" si="1470"/>
        <v>1.0066699013539084</v>
      </c>
      <c r="K1131" s="3">
        <v>1</v>
      </c>
      <c r="L1131" s="100">
        <f t="shared" si="1435"/>
        <v>1.0066698999999999</v>
      </c>
      <c r="M1131" s="100">
        <f t="shared" si="1436"/>
        <v>1222.7888636299999</v>
      </c>
      <c r="N1131" s="24">
        <f t="shared" si="1476"/>
        <v>0</v>
      </c>
      <c r="O1131" s="99">
        <f t="shared" si="1471"/>
        <v>0</v>
      </c>
      <c r="P1131" s="100">
        <f t="shared" si="1508"/>
        <v>0</v>
      </c>
      <c r="Q1131" s="99">
        <f t="shared" si="1472"/>
        <v>0.14710000000000001</v>
      </c>
      <c r="R1131" s="8">
        <f t="shared" si="1473"/>
        <v>1.008893314</v>
      </c>
      <c r="S1131" s="100">
        <f t="shared" si="1437"/>
        <v>10.87464531</v>
      </c>
      <c r="T1131" s="100">
        <f t="shared" si="1474"/>
        <v>0</v>
      </c>
      <c r="U1131" s="109" t="str">
        <f t="shared" ref="U1131" si="1510">U1130</f>
        <v>J=</v>
      </c>
      <c r="V1131" s="140">
        <f t="shared" ref="V1131:V1194" si="1511">VLOOKUP(A1130,$Y$10:$AG$62,9)</f>
        <v>45616</v>
      </c>
      <c r="W1131" s="4"/>
      <c r="X1131" s="4"/>
      <c r="Y1131" s="4"/>
      <c r="Z1131" s="16"/>
      <c r="AD1131" s="5"/>
    </row>
    <row r="1132" spans="1:135" x14ac:dyDescent="0.2">
      <c r="A1132" s="103">
        <f t="shared" si="1467"/>
        <v>45610</v>
      </c>
      <c r="B1132" s="100">
        <f t="shared" si="1431"/>
        <v>1234.4605900500001</v>
      </c>
      <c r="C1132" s="3">
        <f t="shared" si="1478"/>
        <v>1214.6870226599999</v>
      </c>
      <c r="D1132" s="104">
        <f t="shared" si="1432"/>
        <v>1101.3889999999999</v>
      </c>
      <c r="E1132" s="137">
        <f>IF(DAY(A1131)=$A$5,VLOOKUP(A1131,[1]A!$E$15:$G$200,3),E1131)</f>
        <v>1110.8869999999999</v>
      </c>
      <c r="F1132" s="105">
        <f t="shared" si="1433"/>
        <v>45433</v>
      </c>
      <c r="G1132" s="159">
        <f t="shared" si="1434"/>
        <v>8.623656128761148E-3</v>
      </c>
      <c r="H1132" s="106">
        <f t="shared" si="1468"/>
        <v>25</v>
      </c>
      <c r="I1132" s="106">
        <f t="shared" si="1469"/>
        <v>31</v>
      </c>
      <c r="J1132" s="100">
        <f t="shared" si="1470"/>
        <v>1.0069487773023424</v>
      </c>
      <c r="K1132" s="3">
        <v>1</v>
      </c>
      <c r="L1132" s="100">
        <f t="shared" si="1435"/>
        <v>1.0069487699999999</v>
      </c>
      <c r="M1132" s="100">
        <f t="shared" si="1436"/>
        <v>1223.1276034</v>
      </c>
      <c r="N1132" s="24">
        <f t="shared" si="1476"/>
        <v>0</v>
      </c>
      <c r="O1132" s="99">
        <f t="shared" si="1471"/>
        <v>0</v>
      </c>
      <c r="P1132" s="100">
        <f t="shared" si="1508"/>
        <v>0</v>
      </c>
      <c r="Q1132" s="99">
        <f t="shared" si="1472"/>
        <v>0.14710000000000001</v>
      </c>
      <c r="R1132" s="8">
        <f t="shared" si="1473"/>
        <v>1.0092655800000001</v>
      </c>
      <c r="S1132" s="100">
        <f t="shared" si="1437"/>
        <v>11.33298665</v>
      </c>
      <c r="T1132" s="100">
        <f t="shared" si="1474"/>
        <v>0</v>
      </c>
      <c r="U1132" s="109" t="str">
        <f t="shared" ref="U1132:U1195" si="1512">U1131</f>
        <v>J=</v>
      </c>
      <c r="V1132" s="140">
        <f t="shared" si="1511"/>
        <v>45616</v>
      </c>
      <c r="W1132" s="4"/>
      <c r="X1132" s="4"/>
      <c r="Y1132" s="4"/>
      <c r="Z1132" s="16"/>
      <c r="AD1132" s="5"/>
    </row>
    <row r="1133" spans="1:135" x14ac:dyDescent="0.2">
      <c r="A1133" s="103">
        <f t="shared" si="1467"/>
        <v>45611</v>
      </c>
      <c r="B1133" s="100">
        <f t="shared" ref="B1133:B1196" si="1513">(M1133+S1133)</f>
        <v>1235.25820258</v>
      </c>
      <c r="C1133" s="3">
        <f t="shared" si="1478"/>
        <v>1214.6870226599999</v>
      </c>
      <c r="D1133" s="104">
        <f t="shared" ref="D1133:D1196" si="1514">IF(E1133=E1132,D1132,E1132)</f>
        <v>1101.3889999999999</v>
      </c>
      <c r="E1133" s="137">
        <f>IF(DAY(A1132)=$A$5,VLOOKUP(A1132,[1]A!$E$15:$G$200,3),E1132)</f>
        <v>1110.8869999999999</v>
      </c>
      <c r="F1133" s="105">
        <f t="shared" ref="F1133:F1196" si="1515">IF(D1133=D1132,F1132,EDATE(A1133,-1))</f>
        <v>45433</v>
      </c>
      <c r="G1133" s="159">
        <f t="shared" ref="G1133:G1196" si="1516">(E1133/D1133)-1</f>
        <v>8.623656128761148E-3</v>
      </c>
      <c r="H1133" s="106">
        <f t="shared" ref="H1133:H1196" si="1517">IF(A1133&gt;A$7,IF(DAY(A1133)=A$5+1,1,H1132+1),0)</f>
        <v>26</v>
      </c>
      <c r="I1133" s="106">
        <f t="shared" ref="I1133:I1196" si="1518">IF(DAY(A1133)=A$5+1,DAY(EOMONTH(A1133,0)),I1132)</f>
        <v>31</v>
      </c>
      <c r="J1133" s="100">
        <f t="shared" ref="J1133:J1196" si="1519">IF(E1133&gt;D1133,((E1133/D1133)^(H1133/I1133)),1)</f>
        <v>1.0072277305072779</v>
      </c>
      <c r="K1133" s="3">
        <v>1</v>
      </c>
      <c r="L1133" s="100">
        <f t="shared" ref="L1133:L1196" si="1520">TRUNC(J1133*K1133,8)</f>
        <v>1.0072277300000001</v>
      </c>
      <c r="M1133" s="100">
        <f t="shared" ref="M1133:M1196" si="1521">TRUNC(C1133*L1133,8)</f>
        <v>1223.4664524899999</v>
      </c>
      <c r="N1133" s="24">
        <f t="shared" si="1476"/>
        <v>0</v>
      </c>
      <c r="O1133" s="99">
        <f t="shared" si="1471"/>
        <v>0</v>
      </c>
      <c r="P1133" s="100">
        <f t="shared" ref="P1133:P1196" si="1522">IF(O1133&gt;0,TRUNC(O1133*M1133,8),0)</f>
        <v>0</v>
      </c>
      <c r="Q1133" s="99">
        <f t="shared" si="1472"/>
        <v>0.14710000000000001</v>
      </c>
      <c r="R1133" s="8">
        <f t="shared" ref="R1133:R1196" si="1523">ROUND((1+Q1133)^(30/360)^(H1133/I1133),9)</f>
        <v>1.009637984</v>
      </c>
      <c r="S1133" s="100">
        <f t="shared" ref="S1133:S1196" si="1524">TRUNC(M1133*(R1133-1),8)</f>
        <v>11.791750090000001</v>
      </c>
      <c r="T1133" s="100">
        <f t="shared" ref="T1133:T1196" si="1525">IF(N1133&gt;0,P1133+S1133,0)</f>
        <v>0</v>
      </c>
      <c r="U1133" s="109" t="str">
        <f t="shared" si="1512"/>
        <v>J=</v>
      </c>
      <c r="V1133" s="140">
        <f t="shared" si="1511"/>
        <v>45616</v>
      </c>
      <c r="W1133" s="4"/>
      <c r="X1133" s="4"/>
      <c r="Y1133" s="4"/>
      <c r="Z1133" s="16"/>
      <c r="AD1133" s="5"/>
    </row>
    <row r="1134" spans="1:135" x14ac:dyDescent="0.2">
      <c r="A1134" s="103">
        <f t="shared" si="1467"/>
        <v>45612</v>
      </c>
      <c r="B1134" s="100">
        <f t="shared" si="1513"/>
        <v>1236.0563210199998</v>
      </c>
      <c r="C1134" s="3">
        <f t="shared" si="1478"/>
        <v>1214.6870226599999</v>
      </c>
      <c r="D1134" s="104">
        <f t="shared" si="1514"/>
        <v>1101.3889999999999</v>
      </c>
      <c r="E1134" s="137">
        <f>IF(DAY(A1133)=$A$5,VLOOKUP(A1133,[1]A!$E$15:$G$200,3),E1133)</f>
        <v>1110.8869999999999</v>
      </c>
      <c r="F1134" s="105">
        <f t="shared" si="1515"/>
        <v>45433</v>
      </c>
      <c r="G1134" s="159">
        <f t="shared" si="1516"/>
        <v>8.623656128761148E-3</v>
      </c>
      <c r="H1134" s="106">
        <f t="shared" si="1517"/>
        <v>27</v>
      </c>
      <c r="I1134" s="106">
        <f t="shared" si="1518"/>
        <v>31</v>
      </c>
      <c r="J1134" s="100">
        <f t="shared" si="1519"/>
        <v>1.0075067609901169</v>
      </c>
      <c r="K1134" s="3">
        <v>1</v>
      </c>
      <c r="L1134" s="100">
        <f t="shared" si="1520"/>
        <v>1.0075067600000001</v>
      </c>
      <c r="M1134" s="100">
        <f t="shared" si="1521"/>
        <v>1223.8053866099999</v>
      </c>
      <c r="N1134" s="24">
        <f t="shared" si="1476"/>
        <v>0</v>
      </c>
      <c r="O1134" s="99">
        <f t="shared" si="1471"/>
        <v>0</v>
      </c>
      <c r="P1134" s="100">
        <f t="shared" si="1522"/>
        <v>0</v>
      </c>
      <c r="Q1134" s="99">
        <f t="shared" si="1472"/>
        <v>0.14710000000000001</v>
      </c>
      <c r="R1134" s="8">
        <f t="shared" si="1523"/>
        <v>1.010010525</v>
      </c>
      <c r="S1134" s="100">
        <f t="shared" si="1524"/>
        <v>12.250934409999999</v>
      </c>
      <c r="T1134" s="100">
        <f t="shared" si="1525"/>
        <v>0</v>
      </c>
      <c r="U1134" s="109" t="str">
        <f t="shared" si="1512"/>
        <v>J=</v>
      </c>
      <c r="V1134" s="140">
        <f t="shared" si="1511"/>
        <v>45616</v>
      </c>
      <c r="W1134" s="4"/>
      <c r="X1134" s="4"/>
      <c r="Y1134" s="4"/>
      <c r="Z1134" s="16"/>
      <c r="AD1134" s="5"/>
    </row>
    <row r="1135" spans="1:135" x14ac:dyDescent="0.2">
      <c r="A1135" s="103">
        <f t="shared" si="1467"/>
        <v>45613</v>
      </c>
      <c r="B1135" s="100">
        <f t="shared" si="1513"/>
        <v>1236.8549456199999</v>
      </c>
      <c r="C1135" s="3">
        <f t="shared" si="1478"/>
        <v>1214.6870226599999</v>
      </c>
      <c r="D1135" s="104">
        <f t="shared" si="1514"/>
        <v>1101.3889999999999</v>
      </c>
      <c r="E1135" s="137">
        <f>IF(DAY(A1134)=$A$5,VLOOKUP(A1134,[1]A!$E$15:$G$200,3),E1134)</f>
        <v>1110.8869999999999</v>
      </c>
      <c r="F1135" s="105">
        <f t="shared" si="1515"/>
        <v>45433</v>
      </c>
      <c r="G1135" s="159">
        <f t="shared" si="1516"/>
        <v>8.623656128761148E-3</v>
      </c>
      <c r="H1135" s="106">
        <f t="shared" si="1517"/>
        <v>28</v>
      </c>
      <c r="I1135" s="106">
        <f t="shared" si="1518"/>
        <v>31</v>
      </c>
      <c r="J1135" s="100">
        <f t="shared" si="1519"/>
        <v>1.0077858687722678</v>
      </c>
      <c r="K1135" s="3">
        <v>1</v>
      </c>
      <c r="L1135" s="100">
        <f t="shared" si="1520"/>
        <v>1.00778586</v>
      </c>
      <c r="M1135" s="100">
        <f t="shared" si="1521"/>
        <v>1224.1444057599999</v>
      </c>
      <c r="N1135" s="24">
        <f t="shared" si="1476"/>
        <v>0</v>
      </c>
      <c r="O1135" s="99">
        <f t="shared" si="1471"/>
        <v>0</v>
      </c>
      <c r="P1135" s="100">
        <f t="shared" si="1522"/>
        <v>0</v>
      </c>
      <c r="Q1135" s="99">
        <f t="shared" si="1472"/>
        <v>0.14710000000000001</v>
      </c>
      <c r="R1135" s="8">
        <f t="shared" si="1523"/>
        <v>1.010383203</v>
      </c>
      <c r="S1135" s="100">
        <f t="shared" si="1524"/>
        <v>12.710539860000001</v>
      </c>
      <c r="T1135" s="100">
        <f t="shared" si="1525"/>
        <v>0</v>
      </c>
      <c r="U1135" s="109" t="str">
        <f t="shared" si="1512"/>
        <v>J=</v>
      </c>
      <c r="V1135" s="140">
        <f t="shared" si="1511"/>
        <v>45616</v>
      </c>
      <c r="W1135" s="4"/>
      <c r="X1135" s="4"/>
      <c r="Y1135" s="4"/>
      <c r="Z1135" s="16"/>
      <c r="AD1135" s="5"/>
    </row>
    <row r="1136" spans="1:135" x14ac:dyDescent="0.2">
      <c r="A1136" s="103">
        <f t="shared" si="1467"/>
        <v>45614</v>
      </c>
      <c r="B1136" s="100">
        <f t="shared" si="1513"/>
        <v>1237.65410238</v>
      </c>
      <c r="C1136" s="3">
        <f t="shared" si="1478"/>
        <v>1214.6870226599999</v>
      </c>
      <c r="D1136" s="104">
        <f t="shared" si="1514"/>
        <v>1101.3889999999999</v>
      </c>
      <c r="E1136" s="137">
        <f>IF(DAY(A1135)=$A$5,VLOOKUP(A1135,[1]A!$E$15:$G$200,3),E1135)</f>
        <v>1110.8869999999999</v>
      </c>
      <c r="F1136" s="105">
        <f t="shared" si="1515"/>
        <v>45433</v>
      </c>
      <c r="G1136" s="159">
        <f t="shared" si="1516"/>
        <v>8.623656128761148E-3</v>
      </c>
      <c r="H1136" s="106">
        <f t="shared" si="1517"/>
        <v>29</v>
      </c>
      <c r="I1136" s="106">
        <f t="shared" si="1518"/>
        <v>31</v>
      </c>
      <c r="J1136" s="100">
        <f t="shared" si="1519"/>
        <v>1.0080650538751443</v>
      </c>
      <c r="K1136" s="3">
        <v>1</v>
      </c>
      <c r="L1136" s="100">
        <f t="shared" si="1520"/>
        <v>1.0080650499999999</v>
      </c>
      <c r="M1136" s="100">
        <f t="shared" si="1521"/>
        <v>1224.48353423</v>
      </c>
      <c r="N1136" s="24">
        <f t="shared" si="1476"/>
        <v>0</v>
      </c>
      <c r="O1136" s="99">
        <f t="shared" si="1471"/>
        <v>0</v>
      </c>
      <c r="P1136" s="100">
        <f t="shared" si="1522"/>
        <v>0</v>
      </c>
      <c r="Q1136" s="99">
        <f t="shared" si="1472"/>
        <v>0.14710000000000001</v>
      </c>
      <c r="R1136" s="8">
        <f t="shared" si="1523"/>
        <v>1.010756019</v>
      </c>
      <c r="S1136" s="100">
        <f t="shared" si="1524"/>
        <v>13.170568149999999</v>
      </c>
      <c r="T1136" s="100">
        <f t="shared" si="1525"/>
        <v>0</v>
      </c>
      <c r="U1136" s="109" t="str">
        <f t="shared" si="1512"/>
        <v>J=</v>
      </c>
      <c r="V1136" s="140">
        <f t="shared" si="1511"/>
        <v>45616</v>
      </c>
      <c r="W1136" s="25"/>
      <c r="X1136" s="4"/>
      <c r="Y1136" s="4"/>
      <c r="Z1136" s="18"/>
      <c r="AA1136" s="14"/>
      <c r="AB1136" s="14"/>
      <c r="AC1136" s="14"/>
      <c r="AD1136" s="15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  <c r="BC1136" s="14"/>
      <c r="BD1136" s="14"/>
      <c r="BE1136" s="14"/>
      <c r="BF1136" s="14"/>
      <c r="BG1136" s="14"/>
      <c r="BH1136" s="14"/>
      <c r="BI1136" s="14"/>
      <c r="BJ1136" s="14"/>
      <c r="BK1136" s="14"/>
      <c r="BL1136" s="14"/>
      <c r="BM1136" s="14"/>
      <c r="BN1136" s="14"/>
      <c r="BO1136" s="14"/>
      <c r="BP1136" s="14"/>
      <c r="BQ1136" s="14"/>
      <c r="BR1136" s="14"/>
      <c r="BS1136" s="14"/>
      <c r="BT1136" s="14"/>
      <c r="BU1136" s="14"/>
      <c r="BV1136" s="14"/>
      <c r="BW1136" s="14"/>
      <c r="BX1136" s="14"/>
      <c r="BY1136" s="14"/>
      <c r="BZ1136" s="14"/>
      <c r="CA1136" s="14"/>
      <c r="CB1136" s="14"/>
      <c r="CC1136" s="14"/>
      <c r="CD1136" s="14"/>
      <c r="CE1136" s="14"/>
      <c r="CF1136" s="14"/>
      <c r="CG1136" s="14"/>
      <c r="CH1136" s="14"/>
      <c r="CI1136" s="14"/>
      <c r="CJ1136" s="14"/>
      <c r="CK1136" s="14"/>
      <c r="CL1136" s="14"/>
      <c r="CM1136" s="14"/>
      <c r="CN1136" s="14"/>
      <c r="CO1136" s="14"/>
      <c r="CP1136" s="14"/>
      <c r="CQ1136" s="14"/>
      <c r="CR1136" s="14"/>
      <c r="CS1136" s="14"/>
      <c r="CT1136" s="14"/>
      <c r="CU1136" s="14"/>
      <c r="CV1136" s="14"/>
      <c r="CW1136" s="14"/>
      <c r="CX1136" s="14"/>
      <c r="CY1136" s="14"/>
      <c r="CZ1136" s="14"/>
      <c r="DA1136" s="14"/>
      <c r="DB1136" s="14"/>
      <c r="DC1136" s="14"/>
      <c r="DD1136" s="14"/>
      <c r="DE1136" s="14"/>
      <c r="DF1136" s="14"/>
      <c r="DG1136" s="14"/>
      <c r="DH1136" s="14"/>
      <c r="DI1136" s="14"/>
      <c r="DJ1136" s="14"/>
      <c r="DK1136" s="14"/>
      <c r="DL1136" s="14"/>
      <c r="DM1136" s="14"/>
      <c r="DN1136" s="14"/>
      <c r="DO1136" s="14"/>
      <c r="DP1136" s="14"/>
      <c r="DQ1136" s="14"/>
      <c r="DR1136" s="14"/>
      <c r="DS1136" s="14"/>
      <c r="DT1136" s="14"/>
      <c r="DU1136" s="14"/>
      <c r="DV1136" s="14"/>
      <c r="DW1136" s="14"/>
      <c r="DX1136" s="14"/>
      <c r="DY1136" s="14"/>
      <c r="DZ1136" s="14"/>
      <c r="EA1136" s="14"/>
      <c r="EB1136" s="14"/>
      <c r="EC1136" s="14"/>
      <c r="ED1136" s="14"/>
      <c r="EE1136" s="14"/>
    </row>
    <row r="1137" spans="1:30" x14ac:dyDescent="0.2">
      <c r="A1137" s="103">
        <f t="shared" si="1467"/>
        <v>45615</v>
      </c>
      <c r="B1137" s="100">
        <f t="shared" si="1513"/>
        <v>1238.4537670099999</v>
      </c>
      <c r="C1137" s="3">
        <f t="shared" si="1478"/>
        <v>1214.6870226599999</v>
      </c>
      <c r="D1137" s="104">
        <f t="shared" si="1514"/>
        <v>1101.3889999999999</v>
      </c>
      <c r="E1137" s="137">
        <f>IF(DAY(A1136)=$A$5,VLOOKUP(A1136,[1]A!$E$15:$G$200,3),E1136)</f>
        <v>1110.8869999999999</v>
      </c>
      <c r="F1137" s="105">
        <f t="shared" si="1515"/>
        <v>45433</v>
      </c>
      <c r="G1137" s="159">
        <f t="shared" si="1516"/>
        <v>8.623656128761148E-3</v>
      </c>
      <c r="H1137" s="106">
        <f t="shared" si="1517"/>
        <v>30</v>
      </c>
      <c r="I1137" s="106">
        <f t="shared" si="1518"/>
        <v>31</v>
      </c>
      <c r="J1137" s="100">
        <f t="shared" si="1519"/>
        <v>1.0083443163201669</v>
      </c>
      <c r="K1137" s="3">
        <v>1</v>
      </c>
      <c r="L1137" s="100">
        <f t="shared" si="1520"/>
        <v>1.00834431</v>
      </c>
      <c r="M1137" s="100">
        <f t="shared" si="1521"/>
        <v>1224.8227477299999</v>
      </c>
      <c r="N1137" s="24">
        <f t="shared" si="1476"/>
        <v>0</v>
      </c>
      <c r="O1137" s="99">
        <f t="shared" si="1471"/>
        <v>0</v>
      </c>
      <c r="P1137" s="100">
        <f t="shared" si="1522"/>
        <v>0</v>
      </c>
      <c r="Q1137" s="99">
        <f t="shared" si="1472"/>
        <v>0.14710000000000001</v>
      </c>
      <c r="R1137" s="8">
        <f t="shared" si="1523"/>
        <v>1.0111289729999999</v>
      </c>
      <c r="S1137" s="100">
        <f t="shared" si="1524"/>
        <v>13.63101928</v>
      </c>
      <c r="T1137" s="100">
        <f t="shared" si="1525"/>
        <v>0</v>
      </c>
      <c r="U1137" s="109" t="str">
        <f t="shared" si="1512"/>
        <v>J=</v>
      </c>
      <c r="V1137" s="140">
        <f t="shared" si="1511"/>
        <v>45616</v>
      </c>
      <c r="W1137" s="4"/>
      <c r="X1137" s="4"/>
      <c r="Y1137" s="4"/>
      <c r="Z1137" s="16"/>
      <c r="AD1137" s="5"/>
    </row>
    <row r="1138" spans="1:30" x14ac:dyDescent="0.2">
      <c r="A1138" s="103">
        <f t="shared" si="1467"/>
        <v>45616</v>
      </c>
      <c r="B1138" s="100">
        <f t="shared" si="1513"/>
        <v>1239.2539508</v>
      </c>
      <c r="C1138" s="3">
        <f t="shared" si="1478"/>
        <v>1214.6870226599999</v>
      </c>
      <c r="D1138" s="104">
        <f t="shared" si="1514"/>
        <v>1101.3889999999999</v>
      </c>
      <c r="E1138" s="137">
        <f>IF(DAY(A1137)=$A$5,VLOOKUP(A1137,[1]A!$E$15:$G$200,3),E1137)</f>
        <v>1110.8869999999999</v>
      </c>
      <c r="F1138" s="105">
        <f t="shared" si="1515"/>
        <v>45433</v>
      </c>
      <c r="G1138" s="159">
        <f t="shared" si="1516"/>
        <v>8.623656128761148E-3</v>
      </c>
      <c r="H1138" s="106">
        <f t="shared" si="1517"/>
        <v>31</v>
      </c>
      <c r="I1138" s="106">
        <f t="shared" si="1518"/>
        <v>31</v>
      </c>
      <c r="J1138" s="100">
        <f t="shared" si="1519"/>
        <v>1.0086236561287611</v>
      </c>
      <c r="K1138" s="3">
        <v>1</v>
      </c>
      <c r="L1138" s="100">
        <f t="shared" si="1520"/>
        <v>1.0086236500000001</v>
      </c>
      <c r="M1138" s="100">
        <f t="shared" si="1521"/>
        <v>1225.1620584</v>
      </c>
      <c r="N1138" s="24">
        <f t="shared" si="1476"/>
        <v>38</v>
      </c>
      <c r="O1138" s="99">
        <f t="shared" si="1471"/>
        <v>0</v>
      </c>
      <c r="P1138" s="100">
        <f t="shared" si="1522"/>
        <v>0</v>
      </c>
      <c r="Q1138" s="99">
        <f t="shared" si="1472"/>
        <v>0.14710000000000001</v>
      </c>
      <c r="R1138" s="8">
        <f t="shared" si="1523"/>
        <v>1.0115020640000001</v>
      </c>
      <c r="S1138" s="100">
        <f t="shared" si="1524"/>
        <v>14.091892400000001</v>
      </c>
      <c r="T1138" s="100">
        <f t="shared" si="1525"/>
        <v>14.091892400000001</v>
      </c>
      <c r="U1138" s="109" t="str">
        <f t="shared" si="1512"/>
        <v>J=</v>
      </c>
      <c r="V1138" s="140">
        <f t="shared" si="1511"/>
        <v>45616</v>
      </c>
      <c r="W1138" s="4"/>
      <c r="X1138" s="4"/>
      <c r="Y1138" s="4"/>
      <c r="Z1138" s="16"/>
      <c r="AD1138" s="5"/>
    </row>
    <row r="1139" spans="1:30" x14ac:dyDescent="0.2">
      <c r="A1139" s="103">
        <f t="shared" si="1467"/>
        <v>45617</v>
      </c>
      <c r="B1139" s="100">
        <f t="shared" si="1513"/>
        <v>1225.98004537</v>
      </c>
      <c r="C1139" s="3">
        <f t="shared" si="1478"/>
        <v>1225.1620584</v>
      </c>
      <c r="D1139" s="104">
        <f t="shared" si="1514"/>
        <v>1101.3889999999999</v>
      </c>
      <c r="E1139" s="137">
        <f>IF(DAY(A1138)=$A$5,VLOOKUP(A1138,[1]A!$E$15:$G$200,3),E1138)</f>
        <v>1110.8869999999999</v>
      </c>
      <c r="F1139" s="105">
        <f t="shared" si="1515"/>
        <v>45433</v>
      </c>
      <c r="G1139" s="159">
        <f t="shared" si="1516"/>
        <v>8.623656128761148E-3</v>
      </c>
      <c r="H1139" s="106">
        <f t="shared" si="1517"/>
        <v>1</v>
      </c>
      <c r="I1139" s="106">
        <f t="shared" si="1518"/>
        <v>30</v>
      </c>
      <c r="J1139" s="100">
        <f t="shared" si="1519"/>
        <v>1.0002862637925343</v>
      </c>
      <c r="K1139" s="3">
        <v>1</v>
      </c>
      <c r="L1139" s="100">
        <f t="shared" si="1520"/>
        <v>1.00028626</v>
      </c>
      <c r="M1139" s="100">
        <f t="shared" si="1521"/>
        <v>1225.51277329</v>
      </c>
      <c r="N1139" s="24">
        <f t="shared" si="1476"/>
        <v>0</v>
      </c>
      <c r="O1139" s="99">
        <f t="shared" si="1471"/>
        <v>0</v>
      </c>
      <c r="P1139" s="100">
        <f t="shared" si="1522"/>
        <v>0</v>
      </c>
      <c r="Q1139" s="99">
        <f t="shared" si="1472"/>
        <v>0.14710000000000001</v>
      </c>
      <c r="R1139" s="8">
        <f t="shared" si="1523"/>
        <v>1.000381287</v>
      </c>
      <c r="S1139" s="100">
        <f t="shared" si="1524"/>
        <v>0.46727207999999998</v>
      </c>
      <c r="T1139" s="100">
        <f t="shared" si="1525"/>
        <v>0</v>
      </c>
      <c r="U1139" s="109" t="str">
        <f t="shared" si="1512"/>
        <v>J=</v>
      </c>
      <c r="V1139" s="140">
        <f t="shared" si="1511"/>
        <v>45646</v>
      </c>
      <c r="W1139" s="4"/>
      <c r="X1139" s="4"/>
      <c r="Y1139" s="4"/>
      <c r="Z1139" s="16"/>
      <c r="AD1139" s="5"/>
    </row>
    <row r="1140" spans="1:30" x14ac:dyDescent="0.2">
      <c r="A1140" s="103">
        <f t="shared" si="1467"/>
        <v>45618</v>
      </c>
      <c r="B1140" s="100">
        <f t="shared" si="1513"/>
        <v>1226.79857563</v>
      </c>
      <c r="C1140" s="3">
        <f t="shared" si="1478"/>
        <v>1225.1620584</v>
      </c>
      <c r="D1140" s="104">
        <f t="shared" si="1514"/>
        <v>1101.3889999999999</v>
      </c>
      <c r="E1140" s="137">
        <f>IF(DAY(A1139)=$A$5,VLOOKUP(A1139,[1]A!$E$15:$G$200,3),E1139)</f>
        <v>1110.8869999999999</v>
      </c>
      <c r="F1140" s="105">
        <f t="shared" si="1515"/>
        <v>45433</v>
      </c>
      <c r="G1140" s="159">
        <f t="shared" si="1516"/>
        <v>8.623656128761148E-3</v>
      </c>
      <c r="H1140" s="106">
        <f t="shared" si="1517"/>
        <v>2</v>
      </c>
      <c r="I1140" s="106">
        <f t="shared" si="1518"/>
        <v>30</v>
      </c>
      <c r="J1140" s="100">
        <f t="shared" si="1519"/>
        <v>1.0005726095320275</v>
      </c>
      <c r="K1140" s="3">
        <v>1</v>
      </c>
      <c r="L1140" s="100">
        <f t="shared" si="1520"/>
        <v>1.0005725999999999</v>
      </c>
      <c r="M1140" s="100">
        <f t="shared" si="1521"/>
        <v>1225.86358619</v>
      </c>
      <c r="N1140" s="24">
        <f t="shared" si="1476"/>
        <v>0</v>
      </c>
      <c r="O1140" s="99">
        <f t="shared" si="1471"/>
        <v>0</v>
      </c>
      <c r="P1140" s="100">
        <f t="shared" si="1522"/>
        <v>0</v>
      </c>
      <c r="Q1140" s="99">
        <f t="shared" si="1472"/>
        <v>0.14710000000000001</v>
      </c>
      <c r="R1140" s="8">
        <f t="shared" si="1523"/>
        <v>1.0007627189999999</v>
      </c>
      <c r="S1140" s="100">
        <f t="shared" si="1524"/>
        <v>0.93498943999999995</v>
      </c>
      <c r="T1140" s="100">
        <f t="shared" si="1525"/>
        <v>0</v>
      </c>
      <c r="U1140" s="109" t="str">
        <f t="shared" si="1512"/>
        <v>J=</v>
      </c>
      <c r="V1140" s="140">
        <f t="shared" si="1511"/>
        <v>45646</v>
      </c>
      <c r="W1140" s="4"/>
      <c r="X1140" s="4"/>
      <c r="Y1140" s="4"/>
      <c r="Z1140" s="16"/>
      <c r="AD1140" s="5"/>
    </row>
    <row r="1141" spans="1:30" x14ac:dyDescent="0.2">
      <c r="A1141" s="103">
        <f t="shared" si="1467"/>
        <v>45619</v>
      </c>
      <c r="B1141" s="100">
        <f t="shared" si="1513"/>
        <v>1227.61766171</v>
      </c>
      <c r="C1141" s="3">
        <f t="shared" si="1478"/>
        <v>1225.1620584</v>
      </c>
      <c r="D1141" s="104">
        <f t="shared" si="1514"/>
        <v>1101.3889999999999</v>
      </c>
      <c r="E1141" s="137">
        <f>IF(DAY(A1140)=$A$5,VLOOKUP(A1140,[1]A!$E$15:$G$200,3),E1140)</f>
        <v>1110.8869999999999</v>
      </c>
      <c r="F1141" s="105">
        <f t="shared" si="1515"/>
        <v>45433</v>
      </c>
      <c r="G1141" s="159">
        <f t="shared" si="1516"/>
        <v>8.623656128761148E-3</v>
      </c>
      <c r="H1141" s="106">
        <f t="shared" si="1517"/>
        <v>3</v>
      </c>
      <c r="I1141" s="106">
        <f t="shared" si="1518"/>
        <v>30</v>
      </c>
      <c r="J1141" s="100">
        <f t="shared" si="1519"/>
        <v>1.0008590372419381</v>
      </c>
      <c r="K1141" s="3">
        <v>1</v>
      </c>
      <c r="L1141" s="100">
        <f t="shared" si="1520"/>
        <v>1.00085903</v>
      </c>
      <c r="M1141" s="100">
        <f t="shared" si="1521"/>
        <v>1226.21450936</v>
      </c>
      <c r="N1141" s="24">
        <f t="shared" si="1476"/>
        <v>0</v>
      </c>
      <c r="O1141" s="99">
        <f t="shared" si="1471"/>
        <v>0</v>
      </c>
      <c r="P1141" s="100">
        <f t="shared" si="1522"/>
        <v>0</v>
      </c>
      <c r="Q1141" s="99">
        <f t="shared" si="1472"/>
        <v>0.14710000000000001</v>
      </c>
      <c r="R1141" s="8">
        <f t="shared" si="1523"/>
        <v>1.0011442960000001</v>
      </c>
      <c r="S1141" s="100">
        <f t="shared" si="1524"/>
        <v>1.40315235</v>
      </c>
      <c r="T1141" s="100">
        <f t="shared" si="1525"/>
        <v>0</v>
      </c>
      <c r="U1141" s="109" t="str">
        <f t="shared" si="1512"/>
        <v>J=</v>
      </c>
      <c r="V1141" s="140">
        <f t="shared" si="1511"/>
        <v>45646</v>
      </c>
      <c r="W1141" s="4"/>
      <c r="X1141" s="4"/>
      <c r="Y1141" s="4"/>
      <c r="Z1141" s="16"/>
      <c r="AD1141" s="5"/>
    </row>
    <row r="1142" spans="1:30" x14ac:dyDescent="0.2">
      <c r="A1142" s="103">
        <f t="shared" si="1467"/>
        <v>45620</v>
      </c>
      <c r="B1142" s="100">
        <f t="shared" si="1513"/>
        <v>1228.4372928400001</v>
      </c>
      <c r="C1142" s="3">
        <f t="shared" si="1478"/>
        <v>1225.1620584</v>
      </c>
      <c r="D1142" s="104">
        <f t="shared" si="1514"/>
        <v>1101.3889999999999</v>
      </c>
      <c r="E1142" s="137">
        <f>IF(DAY(A1141)=$A$5,VLOOKUP(A1141,[1]A!$E$15:$G$200,3),E1141)</f>
        <v>1110.8869999999999</v>
      </c>
      <c r="F1142" s="105">
        <f t="shared" si="1515"/>
        <v>45433</v>
      </c>
      <c r="G1142" s="159">
        <f t="shared" si="1516"/>
        <v>8.623656128761148E-3</v>
      </c>
      <c r="H1142" s="106">
        <f t="shared" si="1517"/>
        <v>4</v>
      </c>
      <c r="I1142" s="106">
        <f t="shared" si="1518"/>
        <v>30</v>
      </c>
      <c r="J1142" s="100">
        <f t="shared" si="1519"/>
        <v>1.0011455469457313</v>
      </c>
      <c r="K1142" s="3">
        <v>1</v>
      </c>
      <c r="L1142" s="100">
        <f t="shared" si="1520"/>
        <v>1.00114554</v>
      </c>
      <c r="M1142" s="100">
        <f t="shared" si="1521"/>
        <v>1226.5655305400001</v>
      </c>
      <c r="N1142" s="24">
        <f t="shared" si="1476"/>
        <v>0</v>
      </c>
      <c r="O1142" s="99">
        <f t="shared" si="1471"/>
        <v>0</v>
      </c>
      <c r="P1142" s="100">
        <f t="shared" si="1522"/>
        <v>0</v>
      </c>
      <c r="Q1142" s="99">
        <f t="shared" si="1472"/>
        <v>0.14710000000000001</v>
      </c>
      <c r="R1142" s="8">
        <f t="shared" si="1523"/>
        <v>1.0015260189999999</v>
      </c>
      <c r="S1142" s="100">
        <f t="shared" si="1524"/>
        <v>1.8717623000000001</v>
      </c>
      <c r="T1142" s="100">
        <f t="shared" si="1525"/>
        <v>0</v>
      </c>
      <c r="U1142" s="109" t="str">
        <f t="shared" si="1512"/>
        <v>J=</v>
      </c>
      <c r="V1142" s="140">
        <f t="shared" si="1511"/>
        <v>45646</v>
      </c>
      <c r="W1142" s="4"/>
      <c r="X1142" s="4"/>
      <c r="Y1142" s="4"/>
      <c r="Z1142" s="16"/>
      <c r="AD1142" s="5"/>
    </row>
    <row r="1143" spans="1:30" x14ac:dyDescent="0.2">
      <c r="A1143" s="103">
        <f t="shared" si="1467"/>
        <v>45621</v>
      </c>
      <c r="B1143" s="100">
        <f t="shared" si="1513"/>
        <v>1229.2574680499999</v>
      </c>
      <c r="C1143" s="3">
        <f t="shared" si="1478"/>
        <v>1225.1620584</v>
      </c>
      <c r="D1143" s="104">
        <f t="shared" si="1514"/>
        <v>1101.3889999999999</v>
      </c>
      <c r="E1143" s="137">
        <f>IF(DAY(A1142)=$A$5,VLOOKUP(A1142,[1]A!$E$15:$G$200,3),E1142)</f>
        <v>1110.8869999999999</v>
      </c>
      <c r="F1143" s="105">
        <f t="shared" si="1515"/>
        <v>45433</v>
      </c>
      <c r="G1143" s="159">
        <f t="shared" si="1516"/>
        <v>8.623656128761148E-3</v>
      </c>
      <c r="H1143" s="106">
        <f t="shared" si="1517"/>
        <v>5</v>
      </c>
      <c r="I1143" s="106">
        <f t="shared" si="1518"/>
        <v>30</v>
      </c>
      <c r="J1143" s="100">
        <f t="shared" si="1519"/>
        <v>1.0014321386668787</v>
      </c>
      <c r="K1143" s="3">
        <v>1</v>
      </c>
      <c r="L1143" s="100">
        <f t="shared" si="1520"/>
        <v>1.00143213</v>
      </c>
      <c r="M1143" s="100">
        <f t="shared" si="1521"/>
        <v>1226.91664973</v>
      </c>
      <c r="N1143" s="24">
        <f t="shared" si="1476"/>
        <v>0</v>
      </c>
      <c r="O1143" s="99">
        <f t="shared" si="1471"/>
        <v>0</v>
      </c>
      <c r="P1143" s="100">
        <f t="shared" si="1522"/>
        <v>0</v>
      </c>
      <c r="Q1143" s="99">
        <f t="shared" si="1472"/>
        <v>0.14710000000000001</v>
      </c>
      <c r="R1143" s="8">
        <f t="shared" si="1523"/>
        <v>1.001907887</v>
      </c>
      <c r="S1143" s="100">
        <f t="shared" si="1524"/>
        <v>2.3408183199999999</v>
      </c>
      <c r="T1143" s="100">
        <f t="shared" si="1525"/>
        <v>0</v>
      </c>
      <c r="U1143" s="109" t="str">
        <f t="shared" si="1512"/>
        <v>J=</v>
      </c>
      <c r="V1143" s="140">
        <f t="shared" si="1511"/>
        <v>45646</v>
      </c>
      <c r="W1143" s="4"/>
      <c r="X1143" s="4"/>
      <c r="Y1143" s="4"/>
      <c r="Z1143" s="16"/>
      <c r="AD1143" s="5"/>
    </row>
    <row r="1144" spans="1:30" x14ac:dyDescent="0.2">
      <c r="A1144" s="103">
        <f t="shared" si="1467"/>
        <v>45622</v>
      </c>
      <c r="B1144" s="100">
        <f t="shared" si="1513"/>
        <v>1230.07820113</v>
      </c>
      <c r="C1144" s="3">
        <f t="shared" si="1478"/>
        <v>1225.1620584</v>
      </c>
      <c r="D1144" s="104">
        <f t="shared" si="1514"/>
        <v>1101.3889999999999</v>
      </c>
      <c r="E1144" s="137">
        <f>IF(DAY(A1143)=$A$5,VLOOKUP(A1143,[1]A!$E$15:$G$200,3),E1143)</f>
        <v>1110.8869999999999</v>
      </c>
      <c r="F1144" s="105">
        <f t="shared" si="1515"/>
        <v>45433</v>
      </c>
      <c r="G1144" s="159">
        <f t="shared" si="1516"/>
        <v>8.623656128761148E-3</v>
      </c>
      <c r="H1144" s="106">
        <f t="shared" si="1517"/>
        <v>6</v>
      </c>
      <c r="I1144" s="106">
        <f t="shared" si="1518"/>
        <v>30</v>
      </c>
      <c r="J1144" s="100">
        <f t="shared" si="1519"/>
        <v>1.0017188124288594</v>
      </c>
      <c r="K1144" s="3">
        <v>1</v>
      </c>
      <c r="L1144" s="100">
        <f t="shared" si="1520"/>
        <v>1.0017188100000001</v>
      </c>
      <c r="M1144" s="100">
        <f t="shared" si="1521"/>
        <v>1227.26787919</v>
      </c>
      <c r="N1144" s="24">
        <f t="shared" si="1476"/>
        <v>0</v>
      </c>
      <c r="O1144" s="99">
        <f t="shared" si="1471"/>
        <v>0</v>
      </c>
      <c r="P1144" s="100">
        <f t="shared" si="1522"/>
        <v>0</v>
      </c>
      <c r="Q1144" s="99">
        <f t="shared" si="1472"/>
        <v>0.14710000000000001</v>
      </c>
      <c r="R1144" s="8">
        <f t="shared" si="1523"/>
        <v>1.0022899009999999</v>
      </c>
      <c r="S1144" s="100">
        <f t="shared" si="1524"/>
        <v>2.8103219400000001</v>
      </c>
      <c r="T1144" s="100">
        <f t="shared" si="1525"/>
        <v>0</v>
      </c>
      <c r="U1144" s="109" t="str">
        <f t="shared" si="1512"/>
        <v>J=</v>
      </c>
      <c r="V1144" s="140">
        <f t="shared" si="1511"/>
        <v>45646</v>
      </c>
      <c r="W1144" s="4"/>
      <c r="X1144" s="4"/>
      <c r="Y1144" s="4"/>
      <c r="Z1144" s="16"/>
      <c r="AD1144" s="5"/>
    </row>
    <row r="1145" spans="1:30" x14ac:dyDescent="0.2">
      <c r="A1145" s="103">
        <f t="shared" si="1467"/>
        <v>45623</v>
      </c>
      <c r="B1145" s="100">
        <f t="shared" si="1513"/>
        <v>1230.8994677800001</v>
      </c>
      <c r="C1145" s="3">
        <f t="shared" si="1478"/>
        <v>1225.1620584</v>
      </c>
      <c r="D1145" s="104">
        <f t="shared" si="1514"/>
        <v>1101.3889999999999</v>
      </c>
      <c r="E1145" s="137">
        <f>IF(DAY(A1144)=$A$5,VLOOKUP(A1144,[1]A!$E$15:$G$200,3),E1144)</f>
        <v>1110.8869999999999</v>
      </c>
      <c r="F1145" s="105">
        <f t="shared" si="1515"/>
        <v>45433</v>
      </c>
      <c r="G1145" s="159">
        <f t="shared" si="1516"/>
        <v>8.623656128761148E-3</v>
      </c>
      <c r="H1145" s="106">
        <f t="shared" si="1517"/>
        <v>7</v>
      </c>
      <c r="I1145" s="106">
        <f t="shared" si="1518"/>
        <v>30</v>
      </c>
      <c r="J1145" s="100">
        <f t="shared" si="1519"/>
        <v>1.0020055682551583</v>
      </c>
      <c r="K1145" s="3">
        <v>1</v>
      </c>
      <c r="L1145" s="100">
        <f t="shared" si="1520"/>
        <v>1.00200556</v>
      </c>
      <c r="M1145" s="100">
        <f t="shared" si="1521"/>
        <v>1227.6191944100001</v>
      </c>
      <c r="N1145" s="24">
        <f t="shared" si="1476"/>
        <v>0</v>
      </c>
      <c r="O1145" s="99">
        <f t="shared" si="1471"/>
        <v>0</v>
      </c>
      <c r="P1145" s="100">
        <f t="shared" si="1522"/>
        <v>0</v>
      </c>
      <c r="Q1145" s="99">
        <f t="shared" si="1472"/>
        <v>0.14710000000000001</v>
      </c>
      <c r="R1145" s="8">
        <f t="shared" si="1523"/>
        <v>1.0026720609999999</v>
      </c>
      <c r="S1145" s="100">
        <f t="shared" si="1524"/>
        <v>3.2802733700000002</v>
      </c>
      <c r="T1145" s="100">
        <f t="shared" si="1525"/>
        <v>0</v>
      </c>
      <c r="U1145" s="109" t="str">
        <f t="shared" si="1512"/>
        <v>J=</v>
      </c>
      <c r="V1145" s="140">
        <f t="shared" si="1511"/>
        <v>45646</v>
      </c>
      <c r="W1145" s="4"/>
      <c r="X1145" s="4"/>
      <c r="Y1145" s="4"/>
      <c r="Z1145" s="16"/>
      <c r="AD1145" s="5"/>
    </row>
    <row r="1146" spans="1:30" x14ac:dyDescent="0.2">
      <c r="A1146" s="103">
        <f t="shared" si="1467"/>
        <v>45624</v>
      </c>
      <c r="B1146" s="100">
        <f t="shared" si="1513"/>
        <v>1231.72129283</v>
      </c>
      <c r="C1146" s="3">
        <f t="shared" si="1478"/>
        <v>1225.1620584</v>
      </c>
      <c r="D1146" s="104">
        <f t="shared" si="1514"/>
        <v>1101.3889999999999</v>
      </c>
      <c r="E1146" s="137">
        <f>IF(DAY(A1145)=$A$5,VLOOKUP(A1145,[1]A!$E$15:$G$200,3),E1145)</f>
        <v>1110.8869999999999</v>
      </c>
      <c r="F1146" s="105">
        <f t="shared" si="1515"/>
        <v>45433</v>
      </c>
      <c r="G1146" s="159">
        <f t="shared" si="1516"/>
        <v>8.623656128761148E-3</v>
      </c>
      <c r="H1146" s="106">
        <f t="shared" si="1517"/>
        <v>8</v>
      </c>
      <c r="I1146" s="106">
        <f t="shared" si="1518"/>
        <v>30</v>
      </c>
      <c r="J1146" s="100">
        <f t="shared" si="1519"/>
        <v>1.0022924061692675</v>
      </c>
      <c r="K1146" s="3">
        <v>1</v>
      </c>
      <c r="L1146" s="100">
        <f t="shared" si="1520"/>
        <v>1.0022924</v>
      </c>
      <c r="M1146" s="100">
        <f t="shared" si="1521"/>
        <v>1227.9706199</v>
      </c>
      <c r="N1146" s="24">
        <f t="shared" si="1476"/>
        <v>0</v>
      </c>
      <c r="O1146" s="99">
        <f t="shared" si="1471"/>
        <v>0</v>
      </c>
      <c r="P1146" s="100">
        <f t="shared" si="1522"/>
        <v>0</v>
      </c>
      <c r="Q1146" s="99">
        <f t="shared" si="1472"/>
        <v>0.14710000000000001</v>
      </c>
      <c r="R1146" s="8">
        <f t="shared" si="1523"/>
        <v>1.0030543670000001</v>
      </c>
      <c r="S1146" s="100">
        <f t="shared" si="1524"/>
        <v>3.7506729299999999</v>
      </c>
      <c r="T1146" s="100">
        <f t="shared" si="1525"/>
        <v>0</v>
      </c>
      <c r="U1146" s="109" t="str">
        <f t="shared" si="1512"/>
        <v>J=</v>
      </c>
      <c r="V1146" s="140">
        <f t="shared" si="1511"/>
        <v>45646</v>
      </c>
      <c r="W1146" s="4"/>
      <c r="X1146" s="4"/>
      <c r="Y1146" s="4"/>
      <c r="Z1146" s="16"/>
      <c r="AD1146" s="5"/>
    </row>
    <row r="1147" spans="1:30" x14ac:dyDescent="0.2">
      <c r="A1147" s="103">
        <f t="shared" si="1467"/>
        <v>45625</v>
      </c>
      <c r="B1147" s="100">
        <f t="shared" si="1513"/>
        <v>1232.5436630499999</v>
      </c>
      <c r="C1147" s="3">
        <f t="shared" si="1478"/>
        <v>1225.1620584</v>
      </c>
      <c r="D1147" s="104">
        <f t="shared" si="1514"/>
        <v>1101.3889999999999</v>
      </c>
      <c r="E1147" s="137">
        <f>IF(DAY(A1146)=$A$5,VLOOKUP(A1146,[1]A!$E$15:$G$200,3),E1146)</f>
        <v>1110.8869999999999</v>
      </c>
      <c r="F1147" s="105">
        <f t="shared" si="1515"/>
        <v>45433</v>
      </c>
      <c r="G1147" s="159">
        <f t="shared" si="1516"/>
        <v>8.623656128761148E-3</v>
      </c>
      <c r="H1147" s="106">
        <f t="shared" si="1517"/>
        <v>9</v>
      </c>
      <c r="I1147" s="106">
        <f t="shared" si="1518"/>
        <v>30</v>
      </c>
      <c r="J1147" s="100">
        <f t="shared" si="1519"/>
        <v>1.0025793261946858</v>
      </c>
      <c r="K1147" s="3">
        <v>1</v>
      </c>
      <c r="L1147" s="100">
        <f t="shared" si="1520"/>
        <v>1.0025793199999999</v>
      </c>
      <c r="M1147" s="100">
        <f t="shared" si="1521"/>
        <v>1228.3221434</v>
      </c>
      <c r="N1147" s="24">
        <f t="shared" si="1476"/>
        <v>0</v>
      </c>
      <c r="O1147" s="99">
        <f t="shared" si="1471"/>
        <v>0</v>
      </c>
      <c r="P1147" s="100">
        <f t="shared" si="1522"/>
        <v>0</v>
      </c>
      <c r="Q1147" s="99">
        <f t="shared" si="1472"/>
        <v>0.14710000000000001</v>
      </c>
      <c r="R1147" s="8">
        <f t="shared" si="1523"/>
        <v>1.003436818</v>
      </c>
      <c r="S1147" s="100">
        <f t="shared" si="1524"/>
        <v>4.2215196500000003</v>
      </c>
      <c r="T1147" s="100">
        <f t="shared" si="1525"/>
        <v>0</v>
      </c>
      <c r="U1147" s="109" t="str">
        <f t="shared" si="1512"/>
        <v>J=</v>
      </c>
      <c r="V1147" s="140">
        <f t="shared" si="1511"/>
        <v>45646</v>
      </c>
      <c r="W1147" s="4"/>
      <c r="X1147" s="4"/>
      <c r="Y1147" s="4"/>
      <c r="Z1147" s="16"/>
      <c r="AD1147" s="5"/>
    </row>
    <row r="1148" spans="1:30" x14ac:dyDescent="0.2">
      <c r="A1148" s="103">
        <f t="shared" si="1467"/>
        <v>45626</v>
      </c>
      <c r="B1148" s="100">
        <f t="shared" si="1513"/>
        <v>1233.3665799100002</v>
      </c>
      <c r="C1148" s="3">
        <f t="shared" si="1478"/>
        <v>1225.1620584</v>
      </c>
      <c r="D1148" s="104">
        <f t="shared" si="1514"/>
        <v>1101.3889999999999</v>
      </c>
      <c r="E1148" s="137">
        <f>IF(DAY(A1147)=$A$5,VLOOKUP(A1147,[1]A!$E$15:$G$200,3),E1147)</f>
        <v>1110.8869999999999</v>
      </c>
      <c r="F1148" s="105">
        <f t="shared" si="1515"/>
        <v>45433</v>
      </c>
      <c r="G1148" s="159">
        <f t="shared" si="1516"/>
        <v>8.623656128761148E-3</v>
      </c>
      <c r="H1148" s="106">
        <f t="shared" si="1517"/>
        <v>10</v>
      </c>
      <c r="I1148" s="106">
        <f t="shared" si="1518"/>
        <v>30</v>
      </c>
      <c r="J1148" s="100">
        <f t="shared" si="1519"/>
        <v>1.0028663283549188</v>
      </c>
      <c r="K1148" s="3">
        <v>1</v>
      </c>
      <c r="L1148" s="100">
        <f t="shared" si="1520"/>
        <v>1.0028663200000001</v>
      </c>
      <c r="M1148" s="100">
        <f t="shared" si="1521"/>
        <v>1228.67376491</v>
      </c>
      <c r="N1148" s="24">
        <f t="shared" si="1476"/>
        <v>0</v>
      </c>
      <c r="O1148" s="99">
        <f t="shared" si="1471"/>
        <v>0</v>
      </c>
      <c r="P1148" s="100">
        <f t="shared" si="1522"/>
        <v>0</v>
      </c>
      <c r="Q1148" s="99">
        <f t="shared" si="1472"/>
        <v>0.14710000000000001</v>
      </c>
      <c r="R1148" s="8">
        <f t="shared" si="1523"/>
        <v>1.0038194149999999</v>
      </c>
      <c r="S1148" s="100">
        <f t="shared" si="1524"/>
        <v>4.6928150000000004</v>
      </c>
      <c r="T1148" s="100">
        <f t="shared" si="1525"/>
        <v>0</v>
      </c>
      <c r="U1148" s="109" t="str">
        <f t="shared" si="1512"/>
        <v>J=</v>
      </c>
      <c r="V1148" s="140">
        <f t="shared" si="1511"/>
        <v>45646</v>
      </c>
      <c r="W1148" s="4"/>
      <c r="X1148" s="4"/>
      <c r="Y1148" s="4"/>
      <c r="Z1148" s="16"/>
      <c r="AD1148" s="5"/>
    </row>
    <row r="1149" spans="1:30" x14ac:dyDescent="0.2">
      <c r="A1149" s="103">
        <f t="shared" si="1467"/>
        <v>45627</v>
      </c>
      <c r="B1149" s="100">
        <f t="shared" si="1513"/>
        <v>1234.1900560000001</v>
      </c>
      <c r="C1149" s="3">
        <f t="shared" si="1478"/>
        <v>1225.1620584</v>
      </c>
      <c r="D1149" s="104">
        <f t="shared" si="1514"/>
        <v>1101.3889999999999</v>
      </c>
      <c r="E1149" s="137">
        <f>IF(DAY(A1148)=$A$5,VLOOKUP(A1148,[1]A!$E$15:$G$200,3),E1148)</f>
        <v>1110.8869999999999</v>
      </c>
      <c r="F1149" s="105">
        <f t="shared" si="1515"/>
        <v>45433</v>
      </c>
      <c r="G1149" s="159">
        <f t="shared" si="1516"/>
        <v>8.623656128761148E-3</v>
      </c>
      <c r="H1149" s="106">
        <f t="shared" si="1517"/>
        <v>11</v>
      </c>
      <c r="I1149" s="106">
        <f t="shared" si="1518"/>
        <v>30</v>
      </c>
      <c r="J1149" s="100">
        <f t="shared" si="1519"/>
        <v>1.0031534126734787</v>
      </c>
      <c r="K1149" s="3">
        <v>1</v>
      </c>
      <c r="L1149" s="100">
        <f t="shared" si="1520"/>
        <v>1.0031534099999999</v>
      </c>
      <c r="M1149" s="100">
        <f t="shared" si="1521"/>
        <v>1229.0254966800001</v>
      </c>
      <c r="N1149" s="24">
        <f t="shared" si="1476"/>
        <v>0</v>
      </c>
      <c r="O1149" s="99">
        <f t="shared" si="1471"/>
        <v>0</v>
      </c>
      <c r="P1149" s="100">
        <f t="shared" si="1522"/>
        <v>0</v>
      </c>
      <c r="Q1149" s="99">
        <f t="shared" si="1472"/>
        <v>0.14710000000000001</v>
      </c>
      <c r="R1149" s="8">
        <f t="shared" si="1523"/>
        <v>1.004202158</v>
      </c>
      <c r="S1149" s="100">
        <f t="shared" si="1524"/>
        <v>5.1645593200000004</v>
      </c>
      <c r="T1149" s="100">
        <f t="shared" si="1525"/>
        <v>0</v>
      </c>
      <c r="U1149" s="109" t="str">
        <f t="shared" si="1512"/>
        <v>J=</v>
      </c>
      <c r="V1149" s="140">
        <f t="shared" si="1511"/>
        <v>45646</v>
      </c>
      <c r="W1149" s="4"/>
      <c r="X1149" s="4"/>
      <c r="Y1149" s="4"/>
      <c r="Z1149" s="16"/>
      <c r="AD1149" s="5"/>
    </row>
    <row r="1150" spans="1:30" x14ac:dyDescent="0.2">
      <c r="A1150" s="103">
        <f t="shared" si="1467"/>
        <v>45628</v>
      </c>
      <c r="B1150" s="100">
        <f t="shared" si="1513"/>
        <v>1235.0140669800001</v>
      </c>
      <c r="C1150" s="3">
        <f t="shared" si="1478"/>
        <v>1225.1620584</v>
      </c>
      <c r="D1150" s="104">
        <f t="shared" si="1514"/>
        <v>1101.3889999999999</v>
      </c>
      <c r="E1150" s="137">
        <f>IF(DAY(A1149)=$A$5,VLOOKUP(A1149,[1]A!$E$15:$G$200,3),E1149)</f>
        <v>1110.8869999999999</v>
      </c>
      <c r="F1150" s="105">
        <f t="shared" si="1515"/>
        <v>45433</v>
      </c>
      <c r="G1150" s="159">
        <f t="shared" si="1516"/>
        <v>8.623656128761148E-3</v>
      </c>
      <c r="H1150" s="106">
        <f t="shared" si="1517"/>
        <v>12</v>
      </c>
      <c r="I1150" s="106">
        <f t="shared" si="1518"/>
        <v>30</v>
      </c>
      <c r="J1150" s="100">
        <f t="shared" si="1519"/>
        <v>1.0034405791738843</v>
      </c>
      <c r="K1150" s="3">
        <v>1</v>
      </c>
      <c r="L1150" s="100">
        <f t="shared" si="1520"/>
        <v>1.00344057</v>
      </c>
      <c r="M1150" s="100">
        <f t="shared" si="1521"/>
        <v>1229.37731422</v>
      </c>
      <c r="N1150" s="24">
        <f t="shared" si="1476"/>
        <v>0</v>
      </c>
      <c r="O1150" s="99">
        <f t="shared" si="1471"/>
        <v>0</v>
      </c>
      <c r="P1150" s="100">
        <f t="shared" si="1522"/>
        <v>0</v>
      </c>
      <c r="Q1150" s="99">
        <f t="shared" si="1472"/>
        <v>0.14710000000000001</v>
      </c>
      <c r="R1150" s="8">
        <f t="shared" si="1523"/>
        <v>1.004585047</v>
      </c>
      <c r="S1150" s="100">
        <f t="shared" si="1524"/>
        <v>5.6367527600000003</v>
      </c>
      <c r="T1150" s="100">
        <f t="shared" si="1525"/>
        <v>0</v>
      </c>
      <c r="U1150" s="109" t="str">
        <f t="shared" si="1512"/>
        <v>J=</v>
      </c>
      <c r="V1150" s="140">
        <f t="shared" si="1511"/>
        <v>45646</v>
      </c>
      <c r="W1150" s="4"/>
      <c r="X1150" s="4"/>
      <c r="Y1150" s="4"/>
      <c r="Z1150" s="16"/>
      <c r="AD1150" s="5"/>
    </row>
    <row r="1151" spans="1:30" x14ac:dyDescent="0.2">
      <c r="A1151" s="103">
        <f t="shared" si="1467"/>
        <v>45629</v>
      </c>
      <c r="B1151" s="100">
        <f t="shared" si="1513"/>
        <v>1235.8386364999999</v>
      </c>
      <c r="C1151" s="3">
        <f t="shared" si="1478"/>
        <v>1225.1620584</v>
      </c>
      <c r="D1151" s="104">
        <f t="shared" si="1514"/>
        <v>1101.3889999999999</v>
      </c>
      <c r="E1151" s="137">
        <f>IF(DAY(A1150)=$A$5,VLOOKUP(A1150,[1]A!$E$15:$G$200,3),E1150)</f>
        <v>1110.8869999999999</v>
      </c>
      <c r="F1151" s="105">
        <f t="shared" si="1515"/>
        <v>45433</v>
      </c>
      <c r="G1151" s="159">
        <f t="shared" si="1516"/>
        <v>8.623656128761148E-3</v>
      </c>
      <c r="H1151" s="106">
        <f t="shared" si="1517"/>
        <v>13</v>
      </c>
      <c r="I1151" s="106">
        <f t="shared" si="1518"/>
        <v>30</v>
      </c>
      <c r="J1151" s="100">
        <f t="shared" si="1519"/>
        <v>1.0037278278796615</v>
      </c>
      <c r="K1151" s="3">
        <v>1</v>
      </c>
      <c r="L1151" s="100">
        <f t="shared" si="1520"/>
        <v>1.0037278199999999</v>
      </c>
      <c r="M1151" s="100">
        <f t="shared" si="1521"/>
        <v>1229.7292420199999</v>
      </c>
      <c r="N1151" s="24">
        <f t="shared" si="1476"/>
        <v>0</v>
      </c>
      <c r="O1151" s="99">
        <f t="shared" si="1471"/>
        <v>0</v>
      </c>
      <c r="P1151" s="100">
        <f t="shared" si="1522"/>
        <v>0</v>
      </c>
      <c r="Q1151" s="99">
        <f t="shared" si="1472"/>
        <v>0.14710000000000001</v>
      </c>
      <c r="R1151" s="8">
        <f t="shared" si="1523"/>
        <v>1.0049680809999999</v>
      </c>
      <c r="S1151" s="100">
        <f t="shared" si="1524"/>
        <v>6.1093944799999997</v>
      </c>
      <c r="T1151" s="100">
        <f t="shared" si="1525"/>
        <v>0</v>
      </c>
      <c r="U1151" s="109" t="str">
        <f t="shared" si="1512"/>
        <v>J=</v>
      </c>
      <c r="V1151" s="140">
        <f t="shared" si="1511"/>
        <v>45646</v>
      </c>
      <c r="W1151" s="4"/>
      <c r="X1151" s="4"/>
      <c r="Y1151" s="4"/>
      <c r="Z1151" s="16"/>
      <c r="AD1151" s="5"/>
    </row>
    <row r="1152" spans="1:30" x14ac:dyDescent="0.2">
      <c r="A1152" s="103">
        <f t="shared" si="1467"/>
        <v>45630</v>
      </c>
      <c r="B1152" s="100">
        <f t="shared" si="1513"/>
        <v>1236.6637549699999</v>
      </c>
      <c r="C1152" s="3">
        <f t="shared" si="1478"/>
        <v>1225.1620584</v>
      </c>
      <c r="D1152" s="104">
        <f t="shared" si="1514"/>
        <v>1101.3889999999999</v>
      </c>
      <c r="E1152" s="137">
        <f>IF(DAY(A1151)=$A$5,VLOOKUP(A1151,[1]A!$E$15:$G$200,3),E1151)</f>
        <v>1110.8869999999999</v>
      </c>
      <c r="F1152" s="105">
        <f t="shared" si="1515"/>
        <v>45433</v>
      </c>
      <c r="G1152" s="159">
        <f t="shared" si="1516"/>
        <v>8.623656128761148E-3</v>
      </c>
      <c r="H1152" s="106">
        <f t="shared" si="1517"/>
        <v>14</v>
      </c>
      <c r="I1152" s="106">
        <f t="shared" si="1518"/>
        <v>30</v>
      </c>
      <c r="J1152" s="100">
        <f t="shared" si="1519"/>
        <v>1.0040151588143424</v>
      </c>
      <c r="K1152" s="3">
        <v>1</v>
      </c>
      <c r="L1152" s="100">
        <f t="shared" si="1520"/>
        <v>1.0040151500000001</v>
      </c>
      <c r="M1152" s="100">
        <f t="shared" si="1521"/>
        <v>1230.0812678299999</v>
      </c>
      <c r="N1152" s="24">
        <f t="shared" si="1476"/>
        <v>0</v>
      </c>
      <c r="O1152" s="99">
        <f t="shared" si="1471"/>
        <v>0</v>
      </c>
      <c r="P1152" s="100">
        <f t="shared" si="1522"/>
        <v>0</v>
      </c>
      <c r="Q1152" s="99">
        <f t="shared" si="1472"/>
        <v>0.14710000000000001</v>
      </c>
      <c r="R1152" s="8">
        <f t="shared" si="1523"/>
        <v>1.005351262</v>
      </c>
      <c r="S1152" s="100">
        <f t="shared" si="1524"/>
        <v>6.5824871399999996</v>
      </c>
      <c r="T1152" s="100">
        <f t="shared" si="1525"/>
        <v>0</v>
      </c>
      <c r="U1152" s="109" t="str">
        <f t="shared" si="1512"/>
        <v>J=</v>
      </c>
      <c r="V1152" s="140">
        <f t="shared" si="1511"/>
        <v>45646</v>
      </c>
      <c r="W1152" s="4"/>
      <c r="X1152" s="4"/>
      <c r="Y1152" s="4"/>
      <c r="Z1152" s="16"/>
      <c r="AD1152" s="5"/>
    </row>
    <row r="1153" spans="1:135" x14ac:dyDescent="0.2">
      <c r="A1153" s="103">
        <f t="shared" si="1467"/>
        <v>45631</v>
      </c>
      <c r="B1153" s="100">
        <f t="shared" si="1513"/>
        <v>1237.48943377</v>
      </c>
      <c r="C1153" s="3">
        <f t="shared" si="1478"/>
        <v>1225.1620584</v>
      </c>
      <c r="D1153" s="104">
        <f t="shared" si="1514"/>
        <v>1101.3889999999999</v>
      </c>
      <c r="E1153" s="137">
        <f>IF(DAY(A1152)=$A$5,VLOOKUP(A1152,[1]A!$E$15:$G$200,3),E1152)</f>
        <v>1110.8869999999999</v>
      </c>
      <c r="F1153" s="105">
        <f t="shared" si="1515"/>
        <v>45433</v>
      </c>
      <c r="G1153" s="159">
        <f t="shared" si="1516"/>
        <v>8.623656128761148E-3</v>
      </c>
      <c r="H1153" s="106">
        <f t="shared" si="1517"/>
        <v>15</v>
      </c>
      <c r="I1153" s="106">
        <f t="shared" si="1518"/>
        <v>30</v>
      </c>
      <c r="J1153" s="100">
        <f t="shared" si="1519"/>
        <v>1.0043025720014667</v>
      </c>
      <c r="K1153" s="3">
        <v>1</v>
      </c>
      <c r="L1153" s="100">
        <f t="shared" si="1520"/>
        <v>1.0043025699999999</v>
      </c>
      <c r="M1153" s="100">
        <f t="shared" si="1521"/>
        <v>1230.4334039099999</v>
      </c>
      <c r="N1153" s="24">
        <f t="shared" si="1476"/>
        <v>0</v>
      </c>
      <c r="O1153" s="99">
        <f t="shared" si="1471"/>
        <v>0</v>
      </c>
      <c r="P1153" s="100">
        <f t="shared" si="1522"/>
        <v>0</v>
      </c>
      <c r="Q1153" s="99">
        <f t="shared" si="1472"/>
        <v>0.14710000000000001</v>
      </c>
      <c r="R1153" s="8">
        <f t="shared" si="1523"/>
        <v>1.005734589</v>
      </c>
      <c r="S1153" s="100">
        <f t="shared" si="1524"/>
        <v>7.0560298599999998</v>
      </c>
      <c r="T1153" s="100">
        <f t="shared" si="1525"/>
        <v>0</v>
      </c>
      <c r="U1153" s="109" t="str">
        <f t="shared" si="1512"/>
        <v>J=</v>
      </c>
      <c r="V1153" s="140">
        <f t="shared" si="1511"/>
        <v>45646</v>
      </c>
      <c r="W1153" s="4"/>
      <c r="X1153" s="4"/>
      <c r="Y1153" s="4"/>
      <c r="Z1153" s="16"/>
      <c r="AD1153" s="5"/>
    </row>
    <row r="1154" spans="1:135" x14ac:dyDescent="0.2">
      <c r="A1154" s="103">
        <f t="shared" si="1467"/>
        <v>45632</v>
      </c>
      <c r="B1154" s="100">
        <f t="shared" si="1513"/>
        <v>1238.3156485100001</v>
      </c>
      <c r="C1154" s="3">
        <f t="shared" si="1478"/>
        <v>1225.1620584</v>
      </c>
      <c r="D1154" s="104">
        <f t="shared" si="1514"/>
        <v>1101.3889999999999</v>
      </c>
      <c r="E1154" s="137">
        <f>IF(DAY(A1153)=$A$5,VLOOKUP(A1153,[1]A!$E$15:$G$200,3),E1153)</f>
        <v>1110.8869999999999</v>
      </c>
      <c r="F1154" s="105">
        <f t="shared" si="1515"/>
        <v>45433</v>
      </c>
      <c r="G1154" s="159">
        <f t="shared" si="1516"/>
        <v>8.623656128761148E-3</v>
      </c>
      <c r="H1154" s="106">
        <f t="shared" si="1517"/>
        <v>16</v>
      </c>
      <c r="I1154" s="106">
        <f t="shared" si="1518"/>
        <v>30</v>
      </c>
      <c r="J1154" s="100">
        <f t="shared" si="1519"/>
        <v>1.0045900674645798</v>
      </c>
      <c r="K1154" s="3">
        <v>1</v>
      </c>
      <c r="L1154" s="100">
        <f t="shared" si="1520"/>
        <v>1.00459006</v>
      </c>
      <c r="M1154" s="100">
        <f t="shared" si="1521"/>
        <v>1230.78562575</v>
      </c>
      <c r="N1154" s="24">
        <f t="shared" si="1476"/>
        <v>0</v>
      </c>
      <c r="O1154" s="99">
        <f t="shared" si="1471"/>
        <v>0</v>
      </c>
      <c r="P1154" s="100">
        <f t="shared" si="1522"/>
        <v>0</v>
      </c>
      <c r="Q1154" s="99">
        <f t="shared" si="1472"/>
        <v>0.14710000000000001</v>
      </c>
      <c r="R1154" s="8">
        <f t="shared" si="1523"/>
        <v>1.0061180620000001</v>
      </c>
      <c r="S1154" s="100">
        <f t="shared" si="1524"/>
        <v>7.5300227599999996</v>
      </c>
      <c r="T1154" s="100">
        <f t="shared" si="1525"/>
        <v>0</v>
      </c>
      <c r="U1154" s="109" t="str">
        <f t="shared" si="1512"/>
        <v>J=</v>
      </c>
      <c r="V1154" s="140">
        <f t="shared" si="1511"/>
        <v>45646</v>
      </c>
      <c r="W1154" s="4"/>
      <c r="X1154" s="4"/>
      <c r="Y1154" s="4"/>
      <c r="Z1154" s="16"/>
      <c r="AD1154" s="5"/>
    </row>
    <row r="1155" spans="1:135" x14ac:dyDescent="0.2">
      <c r="A1155" s="103">
        <f t="shared" si="1467"/>
        <v>45633</v>
      </c>
      <c r="B1155" s="100">
        <f t="shared" si="1513"/>
        <v>1239.1424253599998</v>
      </c>
      <c r="C1155" s="3">
        <f t="shared" si="1478"/>
        <v>1225.1620584</v>
      </c>
      <c r="D1155" s="104">
        <f t="shared" si="1514"/>
        <v>1101.3889999999999</v>
      </c>
      <c r="E1155" s="137">
        <f>IF(DAY(A1154)=$A$5,VLOOKUP(A1154,[1]A!$E$15:$G$200,3),E1154)</f>
        <v>1110.8869999999999</v>
      </c>
      <c r="F1155" s="105">
        <f t="shared" si="1515"/>
        <v>45433</v>
      </c>
      <c r="G1155" s="159">
        <f t="shared" si="1516"/>
        <v>8.623656128761148E-3</v>
      </c>
      <c r="H1155" s="106">
        <f t="shared" si="1517"/>
        <v>17</v>
      </c>
      <c r="I1155" s="106">
        <f t="shared" si="1518"/>
        <v>30</v>
      </c>
      <c r="J1155" s="100">
        <f t="shared" si="1519"/>
        <v>1.0048776452272346</v>
      </c>
      <c r="K1155" s="3">
        <v>1</v>
      </c>
      <c r="L1155" s="100">
        <f t="shared" si="1520"/>
        <v>1.0048776399999999</v>
      </c>
      <c r="M1155" s="100">
        <f t="shared" si="1521"/>
        <v>1231.1379578599999</v>
      </c>
      <c r="N1155" s="24">
        <f t="shared" si="1476"/>
        <v>0</v>
      </c>
      <c r="O1155" s="99">
        <f t="shared" si="1471"/>
        <v>0</v>
      </c>
      <c r="P1155" s="100">
        <f t="shared" si="1522"/>
        <v>0</v>
      </c>
      <c r="Q1155" s="99">
        <f t="shared" si="1472"/>
        <v>0.14710000000000001</v>
      </c>
      <c r="R1155" s="8">
        <f t="shared" si="1523"/>
        <v>1.0065016819999999</v>
      </c>
      <c r="S1155" s="100">
        <f t="shared" si="1524"/>
        <v>8.0044675000000005</v>
      </c>
      <c r="T1155" s="100">
        <f t="shared" si="1525"/>
        <v>0</v>
      </c>
      <c r="U1155" s="109" t="str">
        <f t="shared" si="1512"/>
        <v>J=</v>
      </c>
      <c r="V1155" s="140">
        <f t="shared" si="1511"/>
        <v>45646</v>
      </c>
      <c r="W1155" s="4"/>
      <c r="X1155" s="4"/>
      <c r="Y1155" s="4"/>
      <c r="Z1155" s="16"/>
      <c r="AD1155" s="5"/>
    </row>
    <row r="1156" spans="1:135" x14ac:dyDescent="0.2">
      <c r="A1156" s="103">
        <f t="shared" si="1467"/>
        <v>45634</v>
      </c>
      <c r="B1156" s="100">
        <f t="shared" si="1513"/>
        <v>1239.9697497699999</v>
      </c>
      <c r="C1156" s="3">
        <f t="shared" si="1478"/>
        <v>1225.1620584</v>
      </c>
      <c r="D1156" s="104">
        <f t="shared" si="1514"/>
        <v>1101.3889999999999</v>
      </c>
      <c r="E1156" s="137">
        <f>IF(DAY(A1155)=$A$5,VLOOKUP(A1155,[1]A!$E$15:$G$200,3),E1155)</f>
        <v>1110.8869999999999</v>
      </c>
      <c r="F1156" s="105">
        <f t="shared" si="1515"/>
        <v>45433</v>
      </c>
      <c r="G1156" s="159">
        <f t="shared" si="1516"/>
        <v>8.623656128761148E-3</v>
      </c>
      <c r="H1156" s="106">
        <f t="shared" si="1517"/>
        <v>18</v>
      </c>
      <c r="I1156" s="106">
        <f t="shared" si="1518"/>
        <v>30</v>
      </c>
      <c r="J1156" s="100">
        <f t="shared" si="1519"/>
        <v>1.0051653053129903</v>
      </c>
      <c r="K1156" s="3">
        <v>1</v>
      </c>
      <c r="L1156" s="100">
        <f t="shared" si="1520"/>
        <v>1.0051653</v>
      </c>
      <c r="M1156" s="100">
        <f t="shared" si="1521"/>
        <v>1231.4903879799999</v>
      </c>
      <c r="N1156" s="24">
        <f t="shared" si="1476"/>
        <v>0</v>
      </c>
      <c r="O1156" s="99">
        <f t="shared" si="1471"/>
        <v>0</v>
      </c>
      <c r="P1156" s="100">
        <f t="shared" si="1522"/>
        <v>0</v>
      </c>
      <c r="Q1156" s="99">
        <f t="shared" si="1472"/>
        <v>0.14710000000000001</v>
      </c>
      <c r="R1156" s="8">
        <f t="shared" si="1523"/>
        <v>1.0068854469999999</v>
      </c>
      <c r="S1156" s="100">
        <f t="shared" si="1524"/>
        <v>8.4793617900000005</v>
      </c>
      <c r="T1156" s="100">
        <f t="shared" si="1525"/>
        <v>0</v>
      </c>
      <c r="U1156" s="109" t="str">
        <f t="shared" si="1512"/>
        <v>J=</v>
      </c>
      <c r="V1156" s="140">
        <f t="shared" si="1511"/>
        <v>45646</v>
      </c>
      <c r="W1156" s="4"/>
      <c r="X1156" s="4"/>
      <c r="Y1156" s="4"/>
      <c r="Z1156" s="16"/>
      <c r="AD1156" s="5"/>
    </row>
    <row r="1157" spans="1:135" x14ac:dyDescent="0.2">
      <c r="A1157" s="103">
        <f t="shared" si="1467"/>
        <v>45635</v>
      </c>
      <c r="B1157" s="100">
        <f t="shared" si="1513"/>
        <v>1240.7976244900001</v>
      </c>
      <c r="C1157" s="3">
        <f t="shared" si="1478"/>
        <v>1225.1620584</v>
      </c>
      <c r="D1157" s="104">
        <f t="shared" si="1514"/>
        <v>1101.3889999999999</v>
      </c>
      <c r="E1157" s="137">
        <f>IF(DAY(A1156)=$A$5,VLOOKUP(A1156,[1]A!$E$15:$G$200,3),E1156)</f>
        <v>1110.8869999999999</v>
      </c>
      <c r="F1157" s="105">
        <f t="shared" si="1515"/>
        <v>45433</v>
      </c>
      <c r="G1157" s="159">
        <f t="shared" si="1516"/>
        <v>8.623656128761148E-3</v>
      </c>
      <c r="H1157" s="106">
        <f t="shared" si="1517"/>
        <v>19</v>
      </c>
      <c r="I1157" s="106">
        <f t="shared" si="1518"/>
        <v>30</v>
      </c>
      <c r="J1157" s="100">
        <f t="shared" si="1519"/>
        <v>1.0054530477454131</v>
      </c>
      <c r="K1157" s="3">
        <v>1</v>
      </c>
      <c r="L1157" s="100">
        <f t="shared" si="1520"/>
        <v>1.0054530399999999</v>
      </c>
      <c r="M1157" s="100">
        <f t="shared" si="1521"/>
        <v>1231.84291611</v>
      </c>
      <c r="N1157" s="24">
        <f t="shared" si="1476"/>
        <v>0</v>
      </c>
      <c r="O1157" s="99">
        <f t="shared" si="1471"/>
        <v>0</v>
      </c>
      <c r="P1157" s="100">
        <f t="shared" si="1522"/>
        <v>0</v>
      </c>
      <c r="Q1157" s="99">
        <f t="shared" si="1472"/>
        <v>0.14710000000000001</v>
      </c>
      <c r="R1157" s="8">
        <f t="shared" si="1523"/>
        <v>1.0072693589999999</v>
      </c>
      <c r="S1157" s="100">
        <f t="shared" si="1524"/>
        <v>8.9547083799999996</v>
      </c>
      <c r="T1157" s="100">
        <f t="shared" si="1525"/>
        <v>0</v>
      </c>
      <c r="U1157" s="109" t="str">
        <f t="shared" si="1512"/>
        <v>J=</v>
      </c>
      <c r="V1157" s="140">
        <f t="shared" si="1511"/>
        <v>45646</v>
      </c>
      <c r="W1157" s="4"/>
      <c r="X1157" s="4"/>
      <c r="Y1157" s="4"/>
      <c r="Z1157" s="16"/>
      <c r="AD1157" s="5"/>
    </row>
    <row r="1158" spans="1:135" x14ac:dyDescent="0.2">
      <c r="A1158" s="103">
        <f t="shared" si="1467"/>
        <v>45636</v>
      </c>
      <c r="B1158" s="100">
        <f t="shared" si="1513"/>
        <v>1241.62606213</v>
      </c>
      <c r="C1158" s="3">
        <f t="shared" si="1478"/>
        <v>1225.1620584</v>
      </c>
      <c r="D1158" s="104">
        <f t="shared" si="1514"/>
        <v>1101.3889999999999</v>
      </c>
      <c r="E1158" s="137">
        <f>IF(DAY(A1157)=$A$5,VLOOKUP(A1157,[1]A!$E$15:$G$200,3),E1157)</f>
        <v>1110.8869999999999</v>
      </c>
      <c r="F1158" s="105">
        <f t="shared" si="1515"/>
        <v>45433</v>
      </c>
      <c r="G1158" s="159">
        <f t="shared" si="1516"/>
        <v>8.623656128761148E-3</v>
      </c>
      <c r="H1158" s="106">
        <f t="shared" si="1517"/>
        <v>20</v>
      </c>
      <c r="I1158" s="106">
        <f t="shared" si="1518"/>
        <v>30</v>
      </c>
      <c r="J1158" s="100">
        <f t="shared" si="1519"/>
        <v>1.0057408725480759</v>
      </c>
      <c r="K1158" s="3">
        <v>1</v>
      </c>
      <c r="L1158" s="100">
        <f t="shared" si="1520"/>
        <v>1.0057408699999999</v>
      </c>
      <c r="M1158" s="100">
        <f t="shared" si="1521"/>
        <v>1232.1955545000001</v>
      </c>
      <c r="N1158" s="24">
        <f t="shared" si="1476"/>
        <v>0</v>
      </c>
      <c r="O1158" s="99">
        <f t="shared" si="1471"/>
        <v>0</v>
      </c>
      <c r="P1158" s="100">
        <f t="shared" si="1522"/>
        <v>0</v>
      </c>
      <c r="Q1158" s="99">
        <f t="shared" si="1472"/>
        <v>0.14710000000000001</v>
      </c>
      <c r="R1158" s="8">
        <f t="shared" si="1523"/>
        <v>1.0076534180000001</v>
      </c>
      <c r="S1158" s="100">
        <f t="shared" si="1524"/>
        <v>9.4305076299999993</v>
      </c>
      <c r="T1158" s="100">
        <f t="shared" si="1525"/>
        <v>0</v>
      </c>
      <c r="U1158" s="109" t="str">
        <f t="shared" si="1512"/>
        <v>J=</v>
      </c>
      <c r="V1158" s="140">
        <f t="shared" si="1511"/>
        <v>45646</v>
      </c>
      <c r="W1158" s="4"/>
      <c r="X1158" s="4"/>
      <c r="Y1158" s="4"/>
      <c r="Z1158" s="16"/>
      <c r="AD1158" s="5"/>
    </row>
    <row r="1159" spans="1:135" x14ac:dyDescent="0.2">
      <c r="A1159" s="103">
        <f t="shared" si="1467"/>
        <v>45637</v>
      </c>
      <c r="B1159" s="100">
        <f t="shared" si="1513"/>
        <v>1242.4550358200001</v>
      </c>
      <c r="C1159" s="3">
        <f t="shared" si="1478"/>
        <v>1225.1620584</v>
      </c>
      <c r="D1159" s="104">
        <f t="shared" si="1514"/>
        <v>1101.3889999999999</v>
      </c>
      <c r="E1159" s="137">
        <f>IF(DAY(A1158)=$A$5,VLOOKUP(A1158,[1]A!$E$15:$G$200,3),E1158)</f>
        <v>1110.8869999999999</v>
      </c>
      <c r="F1159" s="105">
        <f t="shared" si="1515"/>
        <v>45433</v>
      </c>
      <c r="G1159" s="159">
        <f t="shared" si="1516"/>
        <v>8.623656128761148E-3</v>
      </c>
      <c r="H1159" s="106">
        <f t="shared" si="1517"/>
        <v>21</v>
      </c>
      <c r="I1159" s="106">
        <f t="shared" si="1518"/>
        <v>30</v>
      </c>
      <c r="J1159" s="100">
        <f t="shared" si="1519"/>
        <v>1.0060287797445582</v>
      </c>
      <c r="K1159" s="3">
        <v>1</v>
      </c>
      <c r="L1159" s="100">
        <f t="shared" si="1520"/>
        <v>1.0060287699999999</v>
      </c>
      <c r="M1159" s="100">
        <f t="shared" si="1521"/>
        <v>1232.5482786600001</v>
      </c>
      <c r="N1159" s="24">
        <f t="shared" si="1476"/>
        <v>0</v>
      </c>
      <c r="O1159" s="99">
        <f t="shared" si="1471"/>
        <v>0</v>
      </c>
      <c r="P1159" s="100">
        <f t="shared" si="1522"/>
        <v>0</v>
      </c>
      <c r="Q1159" s="99">
        <f t="shared" si="1472"/>
        <v>0.14710000000000001</v>
      </c>
      <c r="R1159" s="8">
        <f t="shared" si="1523"/>
        <v>1.008037622</v>
      </c>
      <c r="S1159" s="100">
        <f t="shared" si="1524"/>
        <v>9.9067571599999997</v>
      </c>
      <c r="T1159" s="100">
        <f t="shared" si="1525"/>
        <v>0</v>
      </c>
      <c r="U1159" s="109" t="str">
        <f t="shared" si="1512"/>
        <v>J=</v>
      </c>
      <c r="V1159" s="140">
        <f t="shared" si="1511"/>
        <v>45646</v>
      </c>
      <c r="W1159" s="4"/>
      <c r="X1159" s="4"/>
      <c r="Y1159" s="4"/>
      <c r="Z1159" s="16"/>
      <c r="AD1159" s="5"/>
    </row>
    <row r="1160" spans="1:135" x14ac:dyDescent="0.2">
      <c r="A1160" s="103">
        <f t="shared" si="1467"/>
        <v>45638</v>
      </c>
      <c r="B1160" s="100">
        <f t="shared" si="1513"/>
        <v>1243.2845741900001</v>
      </c>
      <c r="C1160" s="3">
        <f t="shared" si="1478"/>
        <v>1225.1620584</v>
      </c>
      <c r="D1160" s="104">
        <f t="shared" si="1514"/>
        <v>1101.3889999999999</v>
      </c>
      <c r="E1160" s="137">
        <f>IF(DAY(A1159)=$A$5,VLOOKUP(A1159,[1]A!$E$15:$G$200,3),E1159)</f>
        <v>1110.8869999999999</v>
      </c>
      <c r="F1160" s="105">
        <f t="shared" si="1515"/>
        <v>45433</v>
      </c>
      <c r="G1160" s="159">
        <f t="shared" si="1516"/>
        <v>8.623656128761148E-3</v>
      </c>
      <c r="H1160" s="106">
        <f t="shared" si="1517"/>
        <v>22</v>
      </c>
      <c r="I1160" s="106">
        <f t="shared" si="1518"/>
        <v>30</v>
      </c>
      <c r="J1160" s="100">
        <f t="shared" si="1519"/>
        <v>1.0063167693584465</v>
      </c>
      <c r="K1160" s="3">
        <v>1</v>
      </c>
      <c r="L1160" s="100">
        <f t="shared" si="1520"/>
        <v>1.00631676</v>
      </c>
      <c r="M1160" s="100">
        <f t="shared" si="1521"/>
        <v>1232.90111308</v>
      </c>
      <c r="N1160" s="24">
        <f t="shared" si="1476"/>
        <v>0</v>
      </c>
      <c r="O1160" s="99">
        <f t="shared" si="1471"/>
        <v>0</v>
      </c>
      <c r="P1160" s="100">
        <f t="shared" si="1522"/>
        <v>0</v>
      </c>
      <c r="Q1160" s="99">
        <f t="shared" si="1472"/>
        <v>0.14710000000000001</v>
      </c>
      <c r="R1160" s="8">
        <f t="shared" si="1523"/>
        <v>1.008421974</v>
      </c>
      <c r="S1160" s="100">
        <f t="shared" si="1524"/>
        <v>10.383461110000001</v>
      </c>
      <c r="T1160" s="100">
        <f t="shared" si="1525"/>
        <v>0</v>
      </c>
      <c r="U1160" s="109" t="str">
        <f t="shared" si="1512"/>
        <v>J=</v>
      </c>
      <c r="V1160" s="140">
        <f t="shared" si="1511"/>
        <v>45646</v>
      </c>
      <c r="W1160" s="4"/>
      <c r="X1160" s="4"/>
      <c r="Y1160" s="4"/>
      <c r="Z1160" s="16"/>
      <c r="AD1160" s="5"/>
    </row>
    <row r="1161" spans="1:135" x14ac:dyDescent="0.2">
      <c r="A1161" s="103">
        <f t="shared" si="1467"/>
        <v>45639</v>
      </c>
      <c r="B1161" s="100">
        <f t="shared" si="1513"/>
        <v>1244.1146738499999</v>
      </c>
      <c r="C1161" s="3">
        <f t="shared" si="1478"/>
        <v>1225.1620584</v>
      </c>
      <c r="D1161" s="104">
        <f t="shared" si="1514"/>
        <v>1101.3889999999999</v>
      </c>
      <c r="E1161" s="137">
        <f>IF(DAY(A1160)=$A$5,VLOOKUP(A1160,[1]A!$E$15:$G$200,3),E1160)</f>
        <v>1110.8869999999999</v>
      </c>
      <c r="F1161" s="105">
        <f t="shared" si="1515"/>
        <v>45433</v>
      </c>
      <c r="G1161" s="159">
        <f t="shared" si="1516"/>
        <v>8.623656128761148E-3</v>
      </c>
      <c r="H1161" s="106">
        <f t="shared" si="1517"/>
        <v>23</v>
      </c>
      <c r="I1161" s="106">
        <f t="shared" si="1518"/>
        <v>30</v>
      </c>
      <c r="J1161" s="100">
        <f t="shared" si="1519"/>
        <v>1.006604841413334</v>
      </c>
      <c r="K1161" s="3">
        <v>1</v>
      </c>
      <c r="L1161" s="100">
        <f t="shared" si="1520"/>
        <v>1.0066048400000001</v>
      </c>
      <c r="M1161" s="100">
        <f t="shared" si="1521"/>
        <v>1233.25405776</v>
      </c>
      <c r="N1161" s="24">
        <f t="shared" si="1476"/>
        <v>0</v>
      </c>
      <c r="O1161" s="99">
        <f t="shared" si="1471"/>
        <v>0</v>
      </c>
      <c r="P1161" s="100">
        <f t="shared" si="1522"/>
        <v>0</v>
      </c>
      <c r="Q1161" s="99">
        <f t="shared" si="1472"/>
        <v>0.14710000000000001</v>
      </c>
      <c r="R1161" s="8">
        <f t="shared" si="1523"/>
        <v>1.008806471</v>
      </c>
      <c r="S1161" s="100">
        <f t="shared" si="1524"/>
        <v>10.860616090000001</v>
      </c>
      <c r="T1161" s="100">
        <f t="shared" si="1525"/>
        <v>0</v>
      </c>
      <c r="U1161" s="109" t="str">
        <f t="shared" si="1512"/>
        <v>J=</v>
      </c>
      <c r="V1161" s="140">
        <f t="shared" si="1511"/>
        <v>45646</v>
      </c>
      <c r="W1161" s="4"/>
      <c r="X1161" s="4"/>
      <c r="Y1161" s="4"/>
      <c r="Z1161" s="16"/>
      <c r="AD1161" s="5"/>
    </row>
    <row r="1162" spans="1:135" x14ac:dyDescent="0.2">
      <c r="A1162" s="103">
        <f t="shared" si="1467"/>
        <v>45640</v>
      </c>
      <c r="B1162" s="100">
        <f t="shared" si="1513"/>
        <v>1244.94531405</v>
      </c>
      <c r="C1162" s="3">
        <f t="shared" si="1478"/>
        <v>1225.1620584</v>
      </c>
      <c r="D1162" s="104">
        <f t="shared" si="1514"/>
        <v>1101.3889999999999</v>
      </c>
      <c r="E1162" s="137">
        <f>IF(DAY(A1161)=$A$5,VLOOKUP(A1161,[1]A!$E$15:$G$200,3),E1161)</f>
        <v>1110.8869999999999</v>
      </c>
      <c r="F1162" s="105">
        <f t="shared" si="1515"/>
        <v>45433</v>
      </c>
      <c r="G1162" s="159">
        <f t="shared" si="1516"/>
        <v>8.623656128761148E-3</v>
      </c>
      <c r="H1162" s="106">
        <f t="shared" si="1517"/>
        <v>24</v>
      </c>
      <c r="I1162" s="106">
        <f t="shared" si="1518"/>
        <v>30</v>
      </c>
      <c r="J1162" s="100">
        <f t="shared" si="1519"/>
        <v>1.0068929959328203</v>
      </c>
      <c r="K1162" s="3">
        <v>1</v>
      </c>
      <c r="L1162" s="100">
        <f t="shared" si="1520"/>
        <v>1.0068929900000001</v>
      </c>
      <c r="M1162" s="100">
        <f t="shared" si="1521"/>
        <v>1233.60708821</v>
      </c>
      <c r="N1162" s="24">
        <f t="shared" si="1476"/>
        <v>0</v>
      </c>
      <c r="O1162" s="99">
        <f t="shared" si="1471"/>
        <v>0</v>
      </c>
      <c r="P1162" s="100">
        <f t="shared" si="1522"/>
        <v>0</v>
      </c>
      <c r="Q1162" s="99">
        <f t="shared" si="1472"/>
        <v>0.14710000000000001</v>
      </c>
      <c r="R1162" s="8">
        <f t="shared" si="1523"/>
        <v>1.009191116</v>
      </c>
      <c r="S1162" s="100">
        <f t="shared" si="1524"/>
        <v>11.33822584</v>
      </c>
      <c r="T1162" s="100">
        <f t="shared" si="1525"/>
        <v>0</v>
      </c>
      <c r="U1162" s="109" t="str">
        <f t="shared" si="1512"/>
        <v>J=</v>
      </c>
      <c r="V1162" s="140">
        <f t="shared" si="1511"/>
        <v>45646</v>
      </c>
      <c r="W1162" s="4"/>
      <c r="X1162" s="4"/>
      <c r="Y1162" s="4"/>
      <c r="Z1162" s="16"/>
      <c r="AD1162" s="5"/>
    </row>
    <row r="1163" spans="1:135" x14ac:dyDescent="0.2">
      <c r="A1163" s="103">
        <f t="shared" ref="A1163:A1226" si="1526">(A1162+1)</f>
        <v>45641</v>
      </c>
      <c r="B1163" s="100">
        <f t="shared" si="1513"/>
        <v>1245.7765173099999</v>
      </c>
      <c r="C1163" s="3">
        <f t="shared" si="1478"/>
        <v>1225.1620584</v>
      </c>
      <c r="D1163" s="104">
        <f t="shared" si="1514"/>
        <v>1101.3889999999999</v>
      </c>
      <c r="E1163" s="137">
        <f>IF(DAY(A1162)=$A$5,VLOOKUP(A1162,[1]A!$E$15:$G$200,3),E1162)</f>
        <v>1110.8869999999999</v>
      </c>
      <c r="F1163" s="105">
        <f t="shared" si="1515"/>
        <v>45433</v>
      </c>
      <c r="G1163" s="159">
        <f t="shared" si="1516"/>
        <v>8.623656128761148E-3</v>
      </c>
      <c r="H1163" s="106">
        <f t="shared" si="1517"/>
        <v>25</v>
      </c>
      <c r="I1163" s="106">
        <f t="shared" si="1518"/>
        <v>30</v>
      </c>
      <c r="J1163" s="100">
        <f t="shared" si="1519"/>
        <v>1.0071812329405123</v>
      </c>
      <c r="K1163" s="3">
        <v>1</v>
      </c>
      <c r="L1163" s="100">
        <f t="shared" si="1520"/>
        <v>1.00718123</v>
      </c>
      <c r="M1163" s="100">
        <f t="shared" si="1521"/>
        <v>1233.96022892</v>
      </c>
      <c r="N1163" s="24">
        <f t="shared" si="1476"/>
        <v>0</v>
      </c>
      <c r="O1163" s="99">
        <f t="shared" ref="O1163:O1226" si="1527">IF(N1163&gt;0,VLOOKUP(N1163,$X$10:$AD$62,7),0)</f>
        <v>0</v>
      </c>
      <c r="P1163" s="100">
        <f t="shared" si="1522"/>
        <v>0</v>
      </c>
      <c r="Q1163" s="99">
        <f t="shared" ref="Q1163:Q1226" si="1528">(Q1162)</f>
        <v>0.14710000000000001</v>
      </c>
      <c r="R1163" s="8">
        <f t="shared" si="1523"/>
        <v>1.0095759070000001</v>
      </c>
      <c r="S1163" s="100">
        <f t="shared" si="1524"/>
        <v>11.81628839</v>
      </c>
      <c r="T1163" s="100">
        <f t="shared" si="1525"/>
        <v>0</v>
      </c>
      <c r="U1163" s="109" t="str">
        <f t="shared" si="1512"/>
        <v>J=</v>
      </c>
      <c r="V1163" s="140">
        <f t="shared" si="1511"/>
        <v>45646</v>
      </c>
      <c r="W1163" s="4"/>
      <c r="X1163" s="4"/>
      <c r="Y1163" s="4"/>
      <c r="Z1163" s="16"/>
      <c r="AD1163" s="5"/>
    </row>
    <row r="1164" spans="1:135" x14ac:dyDescent="0.2">
      <c r="A1164" s="103">
        <f t="shared" si="1526"/>
        <v>45642</v>
      </c>
      <c r="B1164" s="100">
        <f t="shared" si="1513"/>
        <v>1246.6082727799999</v>
      </c>
      <c r="C1164" s="3">
        <f t="shared" si="1478"/>
        <v>1225.1620584</v>
      </c>
      <c r="D1164" s="104">
        <f t="shared" si="1514"/>
        <v>1101.3889999999999</v>
      </c>
      <c r="E1164" s="137">
        <f>IF(DAY(A1163)=$A$5,VLOOKUP(A1163,[1]A!$E$15:$G$200,3),E1163)</f>
        <v>1110.8869999999999</v>
      </c>
      <c r="F1164" s="105">
        <f t="shared" si="1515"/>
        <v>45433</v>
      </c>
      <c r="G1164" s="159">
        <f t="shared" si="1516"/>
        <v>8.623656128761148E-3</v>
      </c>
      <c r="H1164" s="106">
        <f t="shared" si="1517"/>
        <v>26</v>
      </c>
      <c r="I1164" s="106">
        <f t="shared" si="1518"/>
        <v>30</v>
      </c>
      <c r="J1164" s="100">
        <f t="shared" si="1519"/>
        <v>1.0074695524600232</v>
      </c>
      <c r="K1164" s="3">
        <v>1</v>
      </c>
      <c r="L1164" s="100">
        <f t="shared" si="1520"/>
        <v>1.0074695499999999</v>
      </c>
      <c r="M1164" s="100">
        <f t="shared" si="1521"/>
        <v>1234.3134676499999</v>
      </c>
      <c r="N1164" s="24">
        <f t="shared" ref="N1164:N1227" si="1529">IF(DAY(A1164)=A$5,VLOOKUP(A1164,$Y$10:$AG$62,8),0)</f>
        <v>0</v>
      </c>
      <c r="O1164" s="99">
        <f t="shared" si="1527"/>
        <v>0</v>
      </c>
      <c r="P1164" s="100">
        <f t="shared" si="1522"/>
        <v>0</v>
      </c>
      <c r="Q1164" s="99">
        <f t="shared" si="1528"/>
        <v>0.14710000000000001</v>
      </c>
      <c r="R1164" s="8">
        <f t="shared" si="1523"/>
        <v>1.0099608449999999</v>
      </c>
      <c r="S1164" s="100">
        <f t="shared" si="1524"/>
        <v>12.29480513</v>
      </c>
      <c r="T1164" s="100">
        <f t="shared" si="1525"/>
        <v>0</v>
      </c>
      <c r="U1164" s="109" t="str">
        <f t="shared" si="1512"/>
        <v>J=</v>
      </c>
      <c r="V1164" s="140">
        <f t="shared" si="1511"/>
        <v>45646</v>
      </c>
      <c r="W1164" s="4"/>
      <c r="X1164" s="4"/>
      <c r="Y1164" s="4"/>
      <c r="Z1164" s="16"/>
      <c r="AD1164" s="5"/>
    </row>
    <row r="1165" spans="1:135" x14ac:dyDescent="0.2">
      <c r="A1165" s="103">
        <f t="shared" si="1526"/>
        <v>45643</v>
      </c>
      <c r="B1165" s="100">
        <f t="shared" si="1513"/>
        <v>1247.44057948</v>
      </c>
      <c r="C1165" s="3">
        <f t="shared" ref="C1165:C1228" si="1530">IF(N1164&gt;0,(M1164-P1164),C1164)</f>
        <v>1225.1620584</v>
      </c>
      <c r="D1165" s="104">
        <f t="shared" si="1514"/>
        <v>1101.3889999999999</v>
      </c>
      <c r="E1165" s="137">
        <f>IF(DAY(A1164)=$A$5,VLOOKUP(A1164,[1]A!$E$15:$G$200,3),E1164)</f>
        <v>1110.8869999999999</v>
      </c>
      <c r="F1165" s="105">
        <f t="shared" si="1515"/>
        <v>45433</v>
      </c>
      <c r="G1165" s="159">
        <f t="shared" si="1516"/>
        <v>8.623656128761148E-3</v>
      </c>
      <c r="H1165" s="106">
        <f t="shared" si="1517"/>
        <v>27</v>
      </c>
      <c r="I1165" s="106">
        <f t="shared" si="1518"/>
        <v>30</v>
      </c>
      <c r="J1165" s="100">
        <f t="shared" si="1519"/>
        <v>1.0077579545149733</v>
      </c>
      <c r="K1165" s="3">
        <v>1</v>
      </c>
      <c r="L1165" s="100">
        <f t="shared" si="1520"/>
        <v>1.00775795</v>
      </c>
      <c r="M1165" s="100">
        <f t="shared" si="1521"/>
        <v>1234.6668043899999</v>
      </c>
      <c r="N1165" s="24">
        <f t="shared" si="1529"/>
        <v>0</v>
      </c>
      <c r="O1165" s="99">
        <f t="shared" si="1527"/>
        <v>0</v>
      </c>
      <c r="P1165" s="100">
        <f t="shared" si="1522"/>
        <v>0</v>
      </c>
      <c r="Q1165" s="99">
        <f t="shared" si="1528"/>
        <v>0.14710000000000001</v>
      </c>
      <c r="R1165" s="8">
        <f t="shared" si="1523"/>
        <v>1.0103459290000001</v>
      </c>
      <c r="S1165" s="100">
        <f t="shared" si="1524"/>
        <v>12.773775090000001</v>
      </c>
      <c r="T1165" s="100">
        <f t="shared" si="1525"/>
        <v>0</v>
      </c>
      <c r="U1165" s="109" t="str">
        <f t="shared" si="1512"/>
        <v>J=</v>
      </c>
      <c r="V1165" s="140">
        <f t="shared" si="1511"/>
        <v>45646</v>
      </c>
      <c r="W1165" s="4"/>
      <c r="X1165" s="4"/>
      <c r="Y1165" s="4"/>
      <c r="Z1165" s="16"/>
      <c r="AD1165" s="5"/>
    </row>
    <row r="1166" spans="1:135" x14ac:dyDescent="0.2">
      <c r="A1166" s="103">
        <f t="shared" si="1526"/>
        <v>45644</v>
      </c>
      <c r="B1166" s="100">
        <f t="shared" si="1513"/>
        <v>1248.2734401600001</v>
      </c>
      <c r="C1166" s="3">
        <f t="shared" si="1530"/>
        <v>1225.1620584</v>
      </c>
      <c r="D1166" s="104">
        <f t="shared" si="1514"/>
        <v>1101.3889999999999</v>
      </c>
      <c r="E1166" s="137">
        <f>IF(DAY(A1165)=$A$5,VLOOKUP(A1165,[1]A!$E$15:$G$200,3),E1165)</f>
        <v>1110.8869999999999</v>
      </c>
      <c r="F1166" s="105">
        <f t="shared" si="1515"/>
        <v>45433</v>
      </c>
      <c r="G1166" s="159">
        <f t="shared" si="1516"/>
        <v>8.623656128761148E-3</v>
      </c>
      <c r="H1166" s="106">
        <f t="shared" si="1517"/>
        <v>28</v>
      </c>
      <c r="I1166" s="106">
        <f t="shared" si="1518"/>
        <v>30</v>
      </c>
      <c r="J1166" s="100">
        <f t="shared" si="1519"/>
        <v>1.0080464391289894</v>
      </c>
      <c r="K1166" s="3">
        <v>1</v>
      </c>
      <c r="L1166" s="100">
        <f t="shared" si="1520"/>
        <v>1.00804643</v>
      </c>
      <c r="M1166" s="100">
        <f t="shared" si="1521"/>
        <v>1235.0202391400001</v>
      </c>
      <c r="N1166" s="24">
        <f t="shared" si="1529"/>
        <v>0</v>
      </c>
      <c r="O1166" s="99">
        <f t="shared" si="1527"/>
        <v>0</v>
      </c>
      <c r="P1166" s="100">
        <f t="shared" si="1522"/>
        <v>0</v>
      </c>
      <c r="Q1166" s="99">
        <f t="shared" si="1528"/>
        <v>0.14710000000000001</v>
      </c>
      <c r="R1166" s="8">
        <f t="shared" si="1523"/>
        <v>1.010731161</v>
      </c>
      <c r="S1166" s="100">
        <f t="shared" si="1524"/>
        <v>13.253201020000001</v>
      </c>
      <c r="T1166" s="100">
        <f t="shared" si="1525"/>
        <v>0</v>
      </c>
      <c r="U1166" s="109" t="str">
        <f t="shared" si="1512"/>
        <v>J=</v>
      </c>
      <c r="V1166" s="140">
        <f t="shared" si="1511"/>
        <v>45646</v>
      </c>
      <c r="W1166" s="4"/>
      <c r="X1166" s="4"/>
      <c r="Y1166" s="4"/>
      <c r="Z1166" s="16"/>
      <c r="AD1166" s="5"/>
    </row>
    <row r="1167" spans="1:135" x14ac:dyDescent="0.2">
      <c r="A1167" s="103">
        <f t="shared" si="1526"/>
        <v>45645</v>
      </c>
      <c r="B1167" s="100">
        <f t="shared" si="1513"/>
        <v>1249.106865</v>
      </c>
      <c r="C1167" s="3">
        <f t="shared" si="1530"/>
        <v>1225.1620584</v>
      </c>
      <c r="D1167" s="104">
        <f t="shared" si="1514"/>
        <v>1101.3889999999999</v>
      </c>
      <c r="E1167" s="137">
        <f>IF(DAY(A1166)=$A$5,VLOOKUP(A1166,[1]A!$E$15:$G$200,3),E1166)</f>
        <v>1110.8869999999999</v>
      </c>
      <c r="F1167" s="105">
        <f t="shared" si="1515"/>
        <v>45433</v>
      </c>
      <c r="G1167" s="159">
        <f t="shared" si="1516"/>
        <v>8.623656128761148E-3</v>
      </c>
      <c r="H1167" s="106">
        <f t="shared" si="1517"/>
        <v>29</v>
      </c>
      <c r="I1167" s="106">
        <f t="shared" si="1518"/>
        <v>30</v>
      </c>
      <c r="J1167" s="100">
        <f t="shared" si="1519"/>
        <v>1.0083350063257053</v>
      </c>
      <c r="K1167" s="3">
        <v>1</v>
      </c>
      <c r="L1167" s="100">
        <f t="shared" si="1520"/>
        <v>1.008335</v>
      </c>
      <c r="M1167" s="100">
        <f t="shared" si="1521"/>
        <v>1235.3737841499999</v>
      </c>
      <c r="N1167" s="24">
        <f t="shared" si="1529"/>
        <v>0</v>
      </c>
      <c r="O1167" s="99">
        <f t="shared" si="1527"/>
        <v>0</v>
      </c>
      <c r="P1167" s="100">
        <f t="shared" si="1522"/>
        <v>0</v>
      </c>
      <c r="Q1167" s="99">
        <f t="shared" si="1528"/>
        <v>0.14710000000000001</v>
      </c>
      <c r="R1167" s="8">
        <f t="shared" si="1523"/>
        <v>1.0111165390000001</v>
      </c>
      <c r="S1167" s="100">
        <f t="shared" si="1524"/>
        <v>13.73308085</v>
      </c>
      <c r="T1167" s="100">
        <f t="shared" si="1525"/>
        <v>0</v>
      </c>
      <c r="U1167" s="109" t="str">
        <f t="shared" si="1512"/>
        <v>J=</v>
      </c>
      <c r="V1167" s="140">
        <f t="shared" si="1511"/>
        <v>45646</v>
      </c>
      <c r="W1167" s="25"/>
      <c r="X1167" s="4"/>
      <c r="Y1167" s="4"/>
      <c r="Z1167" s="18"/>
      <c r="AA1167" s="14"/>
      <c r="AB1167" s="14"/>
      <c r="AC1167" s="14"/>
      <c r="AD1167" s="15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/>
      <c r="BN1167" s="14"/>
      <c r="BO1167" s="14"/>
      <c r="BP1167" s="14"/>
      <c r="BQ1167" s="14"/>
      <c r="BR1167" s="14"/>
      <c r="BS1167" s="14"/>
      <c r="BT1167" s="14"/>
      <c r="BU1167" s="14"/>
      <c r="BV1167" s="14"/>
      <c r="BW1167" s="14"/>
      <c r="BX1167" s="14"/>
      <c r="BY1167" s="14"/>
      <c r="BZ1167" s="14"/>
      <c r="CA1167" s="14"/>
      <c r="CB1167" s="14"/>
      <c r="CC1167" s="14"/>
      <c r="CD1167" s="14"/>
      <c r="CE1167" s="14"/>
      <c r="CF1167" s="14"/>
      <c r="CG1167" s="14"/>
      <c r="CH1167" s="14"/>
      <c r="CI1167" s="14"/>
      <c r="CJ1167" s="14"/>
      <c r="CK1167" s="14"/>
      <c r="CL1167" s="14"/>
      <c r="CM1167" s="14"/>
      <c r="CN1167" s="14"/>
      <c r="CO1167" s="14"/>
      <c r="CP1167" s="14"/>
      <c r="CQ1167" s="14"/>
      <c r="CR1167" s="14"/>
      <c r="CS1167" s="14"/>
      <c r="CT1167" s="14"/>
      <c r="CU1167" s="14"/>
      <c r="CV1167" s="14"/>
      <c r="CW1167" s="14"/>
      <c r="CX1167" s="14"/>
      <c r="CY1167" s="14"/>
      <c r="CZ1167" s="14"/>
      <c r="DA1167" s="14"/>
      <c r="DB1167" s="14"/>
      <c r="DC1167" s="14"/>
      <c r="DD1167" s="14"/>
      <c r="DE1167" s="14"/>
      <c r="DF1167" s="14"/>
      <c r="DG1167" s="14"/>
      <c r="DH1167" s="14"/>
      <c r="DI1167" s="14"/>
      <c r="DJ1167" s="14"/>
      <c r="DK1167" s="14"/>
      <c r="DL1167" s="14"/>
      <c r="DM1167" s="14"/>
      <c r="DN1167" s="14"/>
      <c r="DO1167" s="14"/>
      <c r="DP1167" s="14"/>
      <c r="DQ1167" s="14"/>
      <c r="DR1167" s="14"/>
      <c r="DS1167" s="14"/>
      <c r="DT1167" s="14"/>
      <c r="DU1167" s="14"/>
      <c r="DV1167" s="14"/>
      <c r="DW1167" s="14"/>
      <c r="DX1167" s="14"/>
      <c r="DY1167" s="14"/>
      <c r="DZ1167" s="14"/>
      <c r="EA1167" s="14"/>
      <c r="EB1167" s="14"/>
      <c r="EC1167" s="14"/>
      <c r="ED1167" s="14"/>
      <c r="EE1167" s="14"/>
    </row>
    <row r="1168" spans="1:135" x14ac:dyDescent="0.2">
      <c r="A1168" s="103">
        <f t="shared" si="1526"/>
        <v>45646</v>
      </c>
      <c r="B1168" s="100">
        <f t="shared" si="1513"/>
        <v>1249.9408431299998</v>
      </c>
      <c r="C1168" s="3">
        <f t="shared" si="1530"/>
        <v>1225.1620584</v>
      </c>
      <c r="D1168" s="104">
        <f t="shared" si="1514"/>
        <v>1101.3889999999999</v>
      </c>
      <c r="E1168" s="137">
        <f>IF(DAY(A1167)=$A$5,VLOOKUP(A1167,[1]A!$E$15:$G$200,3),E1167)</f>
        <v>1110.8869999999999</v>
      </c>
      <c r="F1168" s="105">
        <f t="shared" si="1515"/>
        <v>45433</v>
      </c>
      <c r="G1168" s="159">
        <f t="shared" si="1516"/>
        <v>8.623656128761148E-3</v>
      </c>
      <c r="H1168" s="106">
        <f t="shared" si="1517"/>
        <v>30</v>
      </c>
      <c r="I1168" s="106">
        <f t="shared" si="1518"/>
        <v>30</v>
      </c>
      <c r="J1168" s="100">
        <f t="shared" si="1519"/>
        <v>1.0086236561287611</v>
      </c>
      <c r="K1168" s="3">
        <v>1</v>
      </c>
      <c r="L1168" s="100">
        <f t="shared" si="1520"/>
        <v>1.0086236500000001</v>
      </c>
      <c r="M1168" s="100">
        <f t="shared" si="1521"/>
        <v>1235.7274271799999</v>
      </c>
      <c r="N1168" s="24">
        <f t="shared" si="1529"/>
        <v>39</v>
      </c>
      <c r="O1168" s="99">
        <f t="shared" si="1527"/>
        <v>0</v>
      </c>
      <c r="P1168" s="100">
        <f t="shared" si="1522"/>
        <v>0</v>
      </c>
      <c r="Q1168" s="99">
        <f t="shared" si="1528"/>
        <v>0.14710000000000001</v>
      </c>
      <c r="R1168" s="8">
        <f t="shared" si="1523"/>
        <v>1.0115020640000001</v>
      </c>
      <c r="S1168" s="100">
        <f t="shared" si="1524"/>
        <v>14.21341595</v>
      </c>
      <c r="T1168" s="100">
        <f t="shared" si="1525"/>
        <v>14.21341595</v>
      </c>
      <c r="U1168" s="109" t="str">
        <f t="shared" si="1512"/>
        <v>J=</v>
      </c>
      <c r="V1168" s="140">
        <f t="shared" si="1511"/>
        <v>45646</v>
      </c>
      <c r="W1168" s="4"/>
      <c r="X1168" s="4"/>
      <c r="Y1168" s="4"/>
      <c r="Z1168" s="16"/>
      <c r="AD1168" s="5"/>
    </row>
    <row r="1169" spans="1:30" x14ac:dyDescent="0.2">
      <c r="A1169" s="103">
        <f t="shared" si="1526"/>
        <v>45647</v>
      </c>
      <c r="B1169" s="100">
        <f t="shared" si="1513"/>
        <v>1236.5258395800001</v>
      </c>
      <c r="C1169" s="3">
        <f t="shared" si="1530"/>
        <v>1235.7274271799999</v>
      </c>
      <c r="D1169" s="104">
        <f t="shared" si="1514"/>
        <v>1101.3889999999999</v>
      </c>
      <c r="E1169" s="137">
        <f>IF(DAY(A1168)=$A$5,VLOOKUP(A1168,[1]A!$E$15:$G$200,3),E1168)</f>
        <v>1110.8869999999999</v>
      </c>
      <c r="F1169" s="105">
        <f t="shared" si="1515"/>
        <v>45433</v>
      </c>
      <c r="G1169" s="159">
        <f t="shared" si="1516"/>
        <v>8.623656128761148E-3</v>
      </c>
      <c r="H1169" s="106">
        <f t="shared" si="1517"/>
        <v>1</v>
      </c>
      <c r="I1169" s="106">
        <f t="shared" si="1518"/>
        <v>31</v>
      </c>
      <c r="J1169" s="100">
        <f t="shared" si="1519"/>
        <v>1.0002770281976832</v>
      </c>
      <c r="K1169" s="3">
        <v>1</v>
      </c>
      <c r="L1169" s="100">
        <f t="shared" si="1520"/>
        <v>1.00027702</v>
      </c>
      <c r="M1169" s="100">
        <f t="shared" si="1521"/>
        <v>1236.0697483900001</v>
      </c>
      <c r="N1169" s="24">
        <f t="shared" si="1529"/>
        <v>0</v>
      </c>
      <c r="O1169" s="99">
        <f t="shared" si="1527"/>
        <v>0</v>
      </c>
      <c r="P1169" s="100">
        <f t="shared" si="1522"/>
        <v>0</v>
      </c>
      <c r="Q1169" s="99">
        <f t="shared" si="1528"/>
        <v>0.14710000000000001</v>
      </c>
      <c r="R1169" s="8">
        <f t="shared" si="1523"/>
        <v>1.0003689849999999</v>
      </c>
      <c r="S1169" s="100">
        <f t="shared" si="1524"/>
        <v>0.45609118999999998</v>
      </c>
      <c r="T1169" s="100">
        <f t="shared" si="1525"/>
        <v>0</v>
      </c>
      <c r="U1169" s="109" t="str">
        <f t="shared" si="1512"/>
        <v>J=</v>
      </c>
      <c r="V1169" s="140">
        <f t="shared" si="1511"/>
        <v>45677</v>
      </c>
      <c r="W1169" s="4"/>
      <c r="X1169" s="4"/>
      <c r="Y1169" s="4"/>
      <c r="Z1169" s="16"/>
      <c r="AD1169" s="5"/>
    </row>
    <row r="1170" spans="1:30" x14ac:dyDescent="0.2">
      <c r="A1170" s="103">
        <f t="shared" si="1526"/>
        <v>45648</v>
      </c>
      <c r="B1170" s="100">
        <f t="shared" si="1513"/>
        <v>1237.3247840500001</v>
      </c>
      <c r="C1170" s="3">
        <f t="shared" si="1530"/>
        <v>1235.7274271799999</v>
      </c>
      <c r="D1170" s="104">
        <f t="shared" si="1514"/>
        <v>1101.3889999999999</v>
      </c>
      <c r="E1170" s="137">
        <f>IF(DAY(A1169)=$A$5,VLOOKUP(A1169,[1]A!$E$15:$G$200,3),E1169)</f>
        <v>1110.8869999999999</v>
      </c>
      <c r="F1170" s="105">
        <f t="shared" si="1515"/>
        <v>45433</v>
      </c>
      <c r="G1170" s="159">
        <f t="shared" si="1516"/>
        <v>8.623656128761148E-3</v>
      </c>
      <c r="H1170" s="106">
        <f t="shared" si="1517"/>
        <v>2</v>
      </c>
      <c r="I1170" s="106">
        <f t="shared" si="1518"/>
        <v>31</v>
      </c>
      <c r="J1170" s="100">
        <f t="shared" si="1519"/>
        <v>1.0005541331399888</v>
      </c>
      <c r="K1170" s="3">
        <v>1</v>
      </c>
      <c r="L1170" s="100">
        <f t="shared" si="1520"/>
        <v>1.00055413</v>
      </c>
      <c r="M1170" s="100">
        <f t="shared" si="1521"/>
        <v>1236.4121808100001</v>
      </c>
      <c r="N1170" s="24">
        <f t="shared" si="1529"/>
        <v>0</v>
      </c>
      <c r="O1170" s="99">
        <f t="shared" si="1527"/>
        <v>0</v>
      </c>
      <c r="P1170" s="100">
        <f t="shared" si="1522"/>
        <v>0</v>
      </c>
      <c r="Q1170" s="99">
        <f t="shared" si="1528"/>
        <v>0.14710000000000001</v>
      </c>
      <c r="R1170" s="8">
        <f t="shared" si="1523"/>
        <v>1.000738106</v>
      </c>
      <c r="S1170" s="100">
        <f t="shared" si="1524"/>
        <v>0.91260324000000004</v>
      </c>
      <c r="T1170" s="100">
        <f t="shared" si="1525"/>
        <v>0</v>
      </c>
      <c r="U1170" s="109" t="str">
        <f t="shared" si="1512"/>
        <v>J=</v>
      </c>
      <c r="V1170" s="140">
        <f t="shared" si="1511"/>
        <v>45677</v>
      </c>
      <c r="W1170" s="4"/>
      <c r="X1170" s="4"/>
      <c r="Y1170" s="4"/>
      <c r="Z1170" s="16"/>
      <c r="AD1170" s="5"/>
    </row>
    <row r="1171" spans="1:30" x14ac:dyDescent="0.2">
      <c r="A1171" s="103">
        <f t="shared" si="1526"/>
        <v>45649</v>
      </c>
      <c r="B1171" s="100">
        <f t="shared" si="1513"/>
        <v>1238.1242361299999</v>
      </c>
      <c r="C1171" s="3">
        <f t="shared" si="1530"/>
        <v>1235.7274271799999</v>
      </c>
      <c r="D1171" s="104">
        <f t="shared" si="1514"/>
        <v>1101.3889999999999</v>
      </c>
      <c r="E1171" s="137">
        <f>IF(DAY(A1170)=$A$5,VLOOKUP(A1170,[1]A!$E$15:$G$200,3),E1170)</f>
        <v>1110.8869999999999</v>
      </c>
      <c r="F1171" s="105">
        <f t="shared" si="1515"/>
        <v>45433</v>
      </c>
      <c r="G1171" s="159">
        <f t="shared" si="1516"/>
        <v>8.623656128761148E-3</v>
      </c>
      <c r="H1171" s="106">
        <f t="shared" si="1517"/>
        <v>3</v>
      </c>
      <c r="I1171" s="106">
        <f t="shared" si="1518"/>
        <v>31</v>
      </c>
      <c r="J1171" s="100">
        <f t="shared" si="1519"/>
        <v>1.0008313148481771</v>
      </c>
      <c r="K1171" s="3">
        <v>1</v>
      </c>
      <c r="L1171" s="100">
        <f t="shared" si="1520"/>
        <v>1.0008313099999999</v>
      </c>
      <c r="M1171" s="100">
        <f t="shared" si="1521"/>
        <v>1236.75469974</v>
      </c>
      <c r="N1171" s="24">
        <f t="shared" si="1529"/>
        <v>0</v>
      </c>
      <c r="O1171" s="99">
        <f t="shared" si="1527"/>
        <v>0</v>
      </c>
      <c r="P1171" s="100">
        <f t="shared" si="1522"/>
        <v>0</v>
      </c>
      <c r="Q1171" s="99">
        <f t="shared" si="1528"/>
        <v>0.14710000000000001</v>
      </c>
      <c r="R1171" s="8">
        <f t="shared" si="1523"/>
        <v>1.001107363</v>
      </c>
      <c r="S1171" s="100">
        <f t="shared" si="1524"/>
        <v>1.3695363899999999</v>
      </c>
      <c r="T1171" s="100">
        <f t="shared" si="1525"/>
        <v>0</v>
      </c>
      <c r="U1171" s="109" t="str">
        <f t="shared" si="1512"/>
        <v>J=</v>
      </c>
      <c r="V1171" s="140">
        <f t="shared" si="1511"/>
        <v>45677</v>
      </c>
      <c r="W1171" s="4"/>
      <c r="X1171" s="4"/>
      <c r="Y1171" s="4"/>
      <c r="Z1171" s="16"/>
      <c r="AD1171" s="5"/>
    </row>
    <row r="1172" spans="1:30" x14ac:dyDescent="0.2">
      <c r="A1172" s="103">
        <f t="shared" si="1526"/>
        <v>45650</v>
      </c>
      <c r="B1172" s="100">
        <f t="shared" si="1513"/>
        <v>1238.9242084100001</v>
      </c>
      <c r="C1172" s="3">
        <f t="shared" si="1530"/>
        <v>1235.7274271799999</v>
      </c>
      <c r="D1172" s="104">
        <f t="shared" si="1514"/>
        <v>1101.3889999999999</v>
      </c>
      <c r="E1172" s="137">
        <f>IF(DAY(A1171)=$A$5,VLOOKUP(A1171,[1]A!$E$15:$G$200,3),E1171)</f>
        <v>1110.8869999999999</v>
      </c>
      <c r="F1172" s="105">
        <f t="shared" si="1515"/>
        <v>45433</v>
      </c>
      <c r="G1172" s="159">
        <f t="shared" si="1516"/>
        <v>8.623656128761148E-3</v>
      </c>
      <c r="H1172" s="106">
        <f t="shared" si="1517"/>
        <v>4</v>
      </c>
      <c r="I1172" s="106">
        <f t="shared" si="1518"/>
        <v>31</v>
      </c>
      <c r="J1172" s="100">
        <f t="shared" si="1519"/>
        <v>1.0011085733435143</v>
      </c>
      <c r="K1172" s="3">
        <v>1</v>
      </c>
      <c r="L1172" s="100">
        <f t="shared" si="1520"/>
        <v>1.00110857</v>
      </c>
      <c r="M1172" s="100">
        <f t="shared" si="1521"/>
        <v>1237.0973175300001</v>
      </c>
      <c r="N1172" s="24">
        <f t="shared" si="1529"/>
        <v>0</v>
      </c>
      <c r="O1172" s="99">
        <f t="shared" si="1527"/>
        <v>0</v>
      </c>
      <c r="P1172" s="100">
        <f t="shared" si="1522"/>
        <v>0</v>
      </c>
      <c r="Q1172" s="99">
        <f t="shared" si="1528"/>
        <v>0.14710000000000001</v>
      </c>
      <c r="R1172" s="8">
        <f t="shared" si="1523"/>
        <v>1.001476756</v>
      </c>
      <c r="S1172" s="100">
        <f t="shared" si="1524"/>
        <v>1.8268908800000001</v>
      </c>
      <c r="T1172" s="100">
        <f t="shared" si="1525"/>
        <v>0</v>
      </c>
      <c r="U1172" s="109" t="str">
        <f t="shared" si="1512"/>
        <v>J=</v>
      </c>
      <c r="V1172" s="140">
        <f t="shared" si="1511"/>
        <v>45677</v>
      </c>
      <c r="W1172" s="4"/>
      <c r="X1172" s="4"/>
      <c r="Y1172" s="4"/>
      <c r="Z1172" s="16"/>
      <c r="AD1172" s="5"/>
    </row>
    <row r="1173" spans="1:30" x14ac:dyDescent="0.2">
      <c r="A1173" s="103">
        <f t="shared" si="1526"/>
        <v>45651</v>
      </c>
      <c r="B1173" s="100">
        <f t="shared" si="1513"/>
        <v>1239.72469</v>
      </c>
      <c r="C1173" s="3">
        <f t="shared" si="1530"/>
        <v>1235.7274271799999</v>
      </c>
      <c r="D1173" s="104">
        <f t="shared" si="1514"/>
        <v>1101.3889999999999</v>
      </c>
      <c r="E1173" s="137">
        <f>IF(DAY(A1172)=$A$5,VLOOKUP(A1172,[1]A!$E$15:$G$200,3),E1172)</f>
        <v>1110.8869999999999</v>
      </c>
      <c r="F1173" s="105">
        <f t="shared" si="1515"/>
        <v>45433</v>
      </c>
      <c r="G1173" s="159">
        <f t="shared" si="1516"/>
        <v>8.623656128761148E-3</v>
      </c>
      <c r="H1173" s="106">
        <f t="shared" si="1517"/>
        <v>5</v>
      </c>
      <c r="I1173" s="106">
        <f t="shared" si="1518"/>
        <v>31</v>
      </c>
      <c r="J1173" s="100">
        <f t="shared" si="1519"/>
        <v>1.0013859086472729</v>
      </c>
      <c r="K1173" s="3">
        <v>1</v>
      </c>
      <c r="L1173" s="100">
        <f t="shared" si="1520"/>
        <v>1.0013859000000001</v>
      </c>
      <c r="M1173" s="100">
        <f t="shared" si="1521"/>
        <v>1237.4400218200001</v>
      </c>
      <c r="N1173" s="24">
        <f t="shared" si="1529"/>
        <v>0</v>
      </c>
      <c r="O1173" s="99">
        <f t="shared" si="1527"/>
        <v>0</v>
      </c>
      <c r="P1173" s="100">
        <f t="shared" si="1522"/>
        <v>0</v>
      </c>
      <c r="Q1173" s="99">
        <f t="shared" si="1528"/>
        <v>0.14710000000000001</v>
      </c>
      <c r="R1173" s="8">
        <f t="shared" si="1523"/>
        <v>1.0018462859999999</v>
      </c>
      <c r="S1173" s="100">
        <f t="shared" si="1524"/>
        <v>2.2846681800000002</v>
      </c>
      <c r="T1173" s="100">
        <f t="shared" si="1525"/>
        <v>0</v>
      </c>
      <c r="U1173" s="109" t="str">
        <f t="shared" si="1512"/>
        <v>J=</v>
      </c>
      <c r="V1173" s="140">
        <f t="shared" si="1511"/>
        <v>45677</v>
      </c>
      <c r="W1173" s="4"/>
      <c r="X1173" s="4"/>
      <c r="Y1173" s="4"/>
      <c r="Z1173" s="16"/>
      <c r="AD1173" s="5"/>
    </row>
    <row r="1174" spans="1:30" x14ac:dyDescent="0.2">
      <c r="A1174" s="103">
        <f t="shared" si="1526"/>
        <v>45652</v>
      </c>
      <c r="B1174" s="100">
        <f t="shared" si="1513"/>
        <v>1240.5257046700001</v>
      </c>
      <c r="C1174" s="3">
        <f t="shared" si="1530"/>
        <v>1235.7274271799999</v>
      </c>
      <c r="D1174" s="104">
        <f t="shared" si="1514"/>
        <v>1101.3889999999999</v>
      </c>
      <c r="E1174" s="137">
        <f>IF(DAY(A1173)=$A$5,VLOOKUP(A1173,[1]A!$E$15:$G$200,3),E1173)</f>
        <v>1110.8869999999999</v>
      </c>
      <c r="F1174" s="105">
        <f t="shared" si="1515"/>
        <v>45433</v>
      </c>
      <c r="G1174" s="159">
        <f t="shared" si="1516"/>
        <v>8.623656128761148E-3</v>
      </c>
      <c r="H1174" s="106">
        <f t="shared" si="1517"/>
        <v>6</v>
      </c>
      <c r="I1174" s="106">
        <f t="shared" si="1518"/>
        <v>31</v>
      </c>
      <c r="J1174" s="100">
        <f t="shared" si="1519"/>
        <v>1.0016633207807311</v>
      </c>
      <c r="K1174" s="3">
        <v>1</v>
      </c>
      <c r="L1174" s="100">
        <f t="shared" si="1520"/>
        <v>1.00166332</v>
      </c>
      <c r="M1174" s="100">
        <f t="shared" si="1521"/>
        <v>1237.78283732</v>
      </c>
      <c r="N1174" s="24">
        <f t="shared" si="1529"/>
        <v>0</v>
      </c>
      <c r="O1174" s="99">
        <f t="shared" si="1527"/>
        <v>0</v>
      </c>
      <c r="P1174" s="100">
        <f t="shared" si="1522"/>
        <v>0</v>
      </c>
      <c r="Q1174" s="99">
        <f t="shared" si="1528"/>
        <v>0.14710000000000001</v>
      </c>
      <c r="R1174" s="8">
        <f t="shared" si="1523"/>
        <v>1.002215952</v>
      </c>
      <c r="S1174" s="100">
        <f t="shared" si="1524"/>
        <v>2.74286735</v>
      </c>
      <c r="T1174" s="100">
        <f t="shared" si="1525"/>
        <v>0</v>
      </c>
      <c r="U1174" s="109" t="str">
        <f t="shared" si="1512"/>
        <v>J=</v>
      </c>
      <c r="V1174" s="140">
        <f t="shared" si="1511"/>
        <v>45677</v>
      </c>
      <c r="W1174" s="4"/>
      <c r="X1174" s="4"/>
      <c r="Y1174" s="4"/>
      <c r="Z1174" s="16"/>
      <c r="AD1174" s="5"/>
    </row>
    <row r="1175" spans="1:30" x14ac:dyDescent="0.2">
      <c r="A1175" s="103">
        <f t="shared" si="1526"/>
        <v>45653</v>
      </c>
      <c r="B1175" s="100">
        <f t="shared" si="1513"/>
        <v>1241.32721552</v>
      </c>
      <c r="C1175" s="3">
        <f t="shared" si="1530"/>
        <v>1235.7274271799999</v>
      </c>
      <c r="D1175" s="104">
        <f t="shared" si="1514"/>
        <v>1101.3889999999999</v>
      </c>
      <c r="E1175" s="137">
        <f>IF(DAY(A1174)=$A$5,VLOOKUP(A1174,[1]A!$E$15:$G$200,3),E1174)</f>
        <v>1110.8869999999999</v>
      </c>
      <c r="F1175" s="105">
        <f t="shared" si="1515"/>
        <v>45433</v>
      </c>
      <c r="G1175" s="159">
        <f t="shared" si="1516"/>
        <v>8.623656128761148E-3</v>
      </c>
      <c r="H1175" s="106">
        <f t="shared" si="1517"/>
        <v>7</v>
      </c>
      <c r="I1175" s="106">
        <f t="shared" si="1518"/>
        <v>31</v>
      </c>
      <c r="J1175" s="100">
        <f t="shared" si="1519"/>
        <v>1.0019408097651723</v>
      </c>
      <c r="K1175" s="3">
        <v>1</v>
      </c>
      <c r="L1175" s="100">
        <f t="shared" si="1520"/>
        <v>1.0019408000000001</v>
      </c>
      <c r="M1175" s="100">
        <f t="shared" si="1521"/>
        <v>1238.12572697</v>
      </c>
      <c r="N1175" s="24">
        <f t="shared" si="1529"/>
        <v>0</v>
      </c>
      <c r="O1175" s="99">
        <f t="shared" si="1527"/>
        <v>0</v>
      </c>
      <c r="P1175" s="100">
        <f t="shared" si="1522"/>
        <v>0</v>
      </c>
      <c r="Q1175" s="99">
        <f t="shared" si="1528"/>
        <v>0.14710000000000001</v>
      </c>
      <c r="R1175" s="8">
        <f t="shared" si="1523"/>
        <v>1.0025857540000001</v>
      </c>
      <c r="S1175" s="100">
        <f t="shared" si="1524"/>
        <v>3.2014885500000001</v>
      </c>
      <c r="T1175" s="100">
        <f t="shared" si="1525"/>
        <v>0</v>
      </c>
      <c r="U1175" s="109" t="str">
        <f t="shared" si="1512"/>
        <v>J=</v>
      </c>
      <c r="V1175" s="140">
        <f t="shared" si="1511"/>
        <v>45677</v>
      </c>
      <c r="W1175" s="4"/>
      <c r="X1175" s="4"/>
      <c r="Y1175" s="4"/>
      <c r="Z1175" s="16"/>
      <c r="AD1175" s="5"/>
    </row>
    <row r="1176" spans="1:30" x14ac:dyDescent="0.2">
      <c r="A1176" s="103">
        <f t="shared" si="1526"/>
        <v>45654</v>
      </c>
      <c r="B1176" s="100">
        <f t="shared" si="1513"/>
        <v>1242.1292611700001</v>
      </c>
      <c r="C1176" s="3">
        <f t="shared" si="1530"/>
        <v>1235.7274271799999</v>
      </c>
      <c r="D1176" s="104">
        <f t="shared" si="1514"/>
        <v>1101.3889999999999</v>
      </c>
      <c r="E1176" s="137">
        <f>IF(DAY(A1175)=$A$5,VLOOKUP(A1175,[1]A!$E$15:$G$200,3),E1175)</f>
        <v>1110.8869999999999</v>
      </c>
      <c r="F1176" s="105">
        <f t="shared" si="1515"/>
        <v>45433</v>
      </c>
      <c r="G1176" s="159">
        <f t="shared" si="1516"/>
        <v>8.623656128761148E-3</v>
      </c>
      <c r="H1176" s="106">
        <f t="shared" si="1517"/>
        <v>8</v>
      </c>
      <c r="I1176" s="106">
        <f t="shared" si="1518"/>
        <v>31</v>
      </c>
      <c r="J1176" s="100">
        <f t="shared" si="1519"/>
        <v>1.0022183756218868</v>
      </c>
      <c r="K1176" s="3">
        <v>1</v>
      </c>
      <c r="L1176" s="100">
        <f t="shared" si="1520"/>
        <v>1.00221837</v>
      </c>
      <c r="M1176" s="100">
        <f t="shared" si="1521"/>
        <v>1238.46872783</v>
      </c>
      <c r="N1176" s="24">
        <f t="shared" si="1529"/>
        <v>0</v>
      </c>
      <c r="O1176" s="99">
        <f t="shared" si="1527"/>
        <v>0</v>
      </c>
      <c r="P1176" s="100">
        <f t="shared" si="1522"/>
        <v>0</v>
      </c>
      <c r="Q1176" s="99">
        <f t="shared" si="1528"/>
        <v>0.14710000000000001</v>
      </c>
      <c r="R1176" s="8">
        <f t="shared" si="1523"/>
        <v>1.0029556930000001</v>
      </c>
      <c r="S1176" s="100">
        <f t="shared" si="1524"/>
        <v>3.6605333400000002</v>
      </c>
      <c r="T1176" s="100">
        <f t="shared" si="1525"/>
        <v>0</v>
      </c>
      <c r="U1176" s="109" t="str">
        <f t="shared" si="1512"/>
        <v>J=</v>
      </c>
      <c r="V1176" s="140">
        <f t="shared" si="1511"/>
        <v>45677</v>
      </c>
      <c r="W1176" s="4"/>
      <c r="X1176" s="4"/>
      <c r="Y1176" s="4"/>
      <c r="Z1176" s="16"/>
      <c r="AD1176" s="5"/>
    </row>
    <row r="1177" spans="1:30" x14ac:dyDescent="0.2">
      <c r="A1177" s="103">
        <f t="shared" si="1526"/>
        <v>45655</v>
      </c>
      <c r="B1177" s="100">
        <f t="shared" si="1513"/>
        <v>1242.93181712</v>
      </c>
      <c r="C1177" s="3">
        <f t="shared" si="1530"/>
        <v>1235.7274271799999</v>
      </c>
      <c r="D1177" s="104">
        <f t="shared" si="1514"/>
        <v>1101.3889999999999</v>
      </c>
      <c r="E1177" s="137">
        <f>IF(DAY(A1176)=$A$5,VLOOKUP(A1176,[1]A!$E$15:$G$200,3),E1176)</f>
        <v>1110.8869999999999</v>
      </c>
      <c r="F1177" s="105">
        <f t="shared" si="1515"/>
        <v>45433</v>
      </c>
      <c r="G1177" s="159">
        <f t="shared" si="1516"/>
        <v>8.623656128761148E-3</v>
      </c>
      <c r="H1177" s="106">
        <f t="shared" si="1517"/>
        <v>9</v>
      </c>
      <c r="I1177" s="106">
        <f t="shared" si="1518"/>
        <v>31</v>
      </c>
      <c r="J1177" s="100">
        <f t="shared" si="1519"/>
        <v>1.0024960183721703</v>
      </c>
      <c r="K1177" s="3">
        <v>1</v>
      </c>
      <c r="L1177" s="100">
        <f t="shared" si="1520"/>
        <v>1.00249601</v>
      </c>
      <c r="M1177" s="100">
        <f t="shared" si="1521"/>
        <v>1238.8118151900001</v>
      </c>
      <c r="N1177" s="24">
        <f t="shared" si="1529"/>
        <v>0</v>
      </c>
      <c r="O1177" s="99">
        <f t="shared" si="1527"/>
        <v>0</v>
      </c>
      <c r="P1177" s="100">
        <f t="shared" si="1522"/>
        <v>0</v>
      </c>
      <c r="Q1177" s="99">
        <f t="shared" si="1528"/>
        <v>0.14710000000000001</v>
      </c>
      <c r="R1177" s="8">
        <f t="shared" si="1523"/>
        <v>1.0033257689999999</v>
      </c>
      <c r="S1177" s="100">
        <f t="shared" si="1524"/>
        <v>4.1200019299999999</v>
      </c>
      <c r="T1177" s="100">
        <f t="shared" si="1525"/>
        <v>0</v>
      </c>
      <c r="U1177" s="109" t="str">
        <f t="shared" si="1512"/>
        <v>J=</v>
      </c>
      <c r="V1177" s="140">
        <f t="shared" si="1511"/>
        <v>45677</v>
      </c>
      <c r="W1177" s="4"/>
      <c r="X1177" s="4"/>
      <c r="Y1177" s="4"/>
      <c r="Z1177" s="16"/>
      <c r="AD1177" s="5"/>
    </row>
    <row r="1178" spans="1:30" x14ac:dyDescent="0.2">
      <c r="A1178" s="103">
        <f t="shared" si="1526"/>
        <v>45656</v>
      </c>
      <c r="B1178" s="100">
        <f t="shared" si="1513"/>
        <v>1243.73489475</v>
      </c>
      <c r="C1178" s="3">
        <f t="shared" si="1530"/>
        <v>1235.7274271799999</v>
      </c>
      <c r="D1178" s="104">
        <f t="shared" si="1514"/>
        <v>1101.3889999999999</v>
      </c>
      <c r="E1178" s="137">
        <f>IF(DAY(A1177)=$A$5,VLOOKUP(A1177,[1]A!$E$15:$G$200,3),E1177)</f>
        <v>1110.8869999999999</v>
      </c>
      <c r="F1178" s="105">
        <f t="shared" si="1515"/>
        <v>45433</v>
      </c>
      <c r="G1178" s="159">
        <f t="shared" si="1516"/>
        <v>8.623656128761148E-3</v>
      </c>
      <c r="H1178" s="106">
        <f t="shared" si="1517"/>
        <v>10</v>
      </c>
      <c r="I1178" s="106">
        <f t="shared" si="1518"/>
        <v>31</v>
      </c>
      <c r="J1178" s="100">
        <f t="shared" si="1519"/>
        <v>1.0027737380373245</v>
      </c>
      <c r="K1178" s="3">
        <v>1</v>
      </c>
      <c r="L1178" s="100">
        <f t="shared" si="1520"/>
        <v>1.0027737299999999</v>
      </c>
      <c r="M1178" s="100">
        <f t="shared" si="1521"/>
        <v>1239.1550014100001</v>
      </c>
      <c r="N1178" s="24">
        <f t="shared" si="1529"/>
        <v>0</v>
      </c>
      <c r="O1178" s="99">
        <f t="shared" si="1527"/>
        <v>0</v>
      </c>
      <c r="P1178" s="100">
        <f t="shared" si="1522"/>
        <v>0</v>
      </c>
      <c r="Q1178" s="99">
        <f t="shared" si="1528"/>
        <v>0.14710000000000001</v>
      </c>
      <c r="R1178" s="8">
        <f t="shared" si="1523"/>
        <v>1.0036959809999999</v>
      </c>
      <c r="S1178" s="100">
        <f t="shared" si="1524"/>
        <v>4.5798933399999999</v>
      </c>
      <c r="T1178" s="100">
        <f t="shared" si="1525"/>
        <v>0</v>
      </c>
      <c r="U1178" s="109" t="str">
        <f t="shared" si="1512"/>
        <v>J=</v>
      </c>
      <c r="V1178" s="140">
        <f t="shared" si="1511"/>
        <v>45677</v>
      </c>
      <c r="W1178" s="4"/>
      <c r="X1178" s="4"/>
      <c r="Y1178" s="4"/>
      <c r="Z1178" s="16"/>
      <c r="AD1178" s="5"/>
    </row>
    <row r="1179" spans="1:30" x14ac:dyDescent="0.2">
      <c r="A1179" s="103">
        <f t="shared" si="1526"/>
        <v>45657</v>
      </c>
      <c r="B1179" s="100">
        <f t="shared" si="1513"/>
        <v>1244.53849431</v>
      </c>
      <c r="C1179" s="3">
        <f t="shared" si="1530"/>
        <v>1235.7274271799999</v>
      </c>
      <c r="D1179" s="104">
        <f t="shared" si="1514"/>
        <v>1101.3889999999999</v>
      </c>
      <c r="E1179" s="137">
        <f>IF(DAY(A1178)=$A$5,VLOOKUP(A1178,[1]A!$E$15:$G$200,3),E1178)</f>
        <v>1110.8869999999999</v>
      </c>
      <c r="F1179" s="105">
        <f t="shared" si="1515"/>
        <v>45433</v>
      </c>
      <c r="G1179" s="159">
        <f t="shared" si="1516"/>
        <v>8.623656128761148E-3</v>
      </c>
      <c r="H1179" s="106">
        <f t="shared" si="1517"/>
        <v>11</v>
      </c>
      <c r="I1179" s="106">
        <f t="shared" si="1518"/>
        <v>31</v>
      </c>
      <c r="J1179" s="100">
        <f t="shared" si="1519"/>
        <v>1.0030515346386573</v>
      </c>
      <c r="K1179" s="3">
        <v>1</v>
      </c>
      <c r="L1179" s="100">
        <f t="shared" si="1520"/>
        <v>1.00305153</v>
      </c>
      <c r="M1179" s="100">
        <f t="shared" si="1521"/>
        <v>1239.4982864900001</v>
      </c>
      <c r="N1179" s="24">
        <f t="shared" si="1529"/>
        <v>0</v>
      </c>
      <c r="O1179" s="99">
        <f t="shared" si="1527"/>
        <v>0</v>
      </c>
      <c r="P1179" s="100">
        <f t="shared" si="1522"/>
        <v>0</v>
      </c>
      <c r="Q1179" s="99">
        <f t="shared" si="1528"/>
        <v>0.14710000000000001</v>
      </c>
      <c r="R1179" s="8">
        <f t="shared" si="1523"/>
        <v>1.004066329</v>
      </c>
      <c r="S1179" s="100">
        <f t="shared" si="1524"/>
        <v>5.04020782</v>
      </c>
      <c r="T1179" s="100">
        <f t="shared" si="1525"/>
        <v>0</v>
      </c>
      <c r="U1179" s="109" t="str">
        <f t="shared" si="1512"/>
        <v>J=</v>
      </c>
      <c r="V1179" s="140">
        <f t="shared" si="1511"/>
        <v>45677</v>
      </c>
      <c r="W1179" s="4"/>
      <c r="X1179" s="4"/>
      <c r="Y1179" s="4"/>
      <c r="Z1179" s="16"/>
      <c r="AD1179" s="5"/>
    </row>
    <row r="1180" spans="1:30" x14ac:dyDescent="0.2">
      <c r="A1180" s="103">
        <f t="shared" si="1526"/>
        <v>45658</v>
      </c>
      <c r="B1180" s="100">
        <f t="shared" si="1513"/>
        <v>1245.3426048900001</v>
      </c>
      <c r="C1180" s="3">
        <f t="shared" si="1530"/>
        <v>1235.7274271799999</v>
      </c>
      <c r="D1180" s="104">
        <f t="shared" si="1514"/>
        <v>1101.3889999999999</v>
      </c>
      <c r="E1180" s="137">
        <f>IF(DAY(A1179)=$A$5,VLOOKUP(A1179,[1]A!$E$15:$G$200,3),E1179)</f>
        <v>1110.8869999999999</v>
      </c>
      <c r="F1180" s="105">
        <f t="shared" si="1515"/>
        <v>45433</v>
      </c>
      <c r="G1180" s="159">
        <f t="shared" si="1516"/>
        <v>8.623656128761148E-3</v>
      </c>
      <c r="H1180" s="106">
        <f t="shared" si="1517"/>
        <v>12</v>
      </c>
      <c r="I1180" s="106">
        <f t="shared" si="1518"/>
        <v>31</v>
      </c>
      <c r="J1180" s="100">
        <f t="shared" si="1519"/>
        <v>1.0033294081974815</v>
      </c>
      <c r="K1180" s="3">
        <v>1</v>
      </c>
      <c r="L1180" s="100">
        <f t="shared" si="1520"/>
        <v>1.0033293999999999</v>
      </c>
      <c r="M1180" s="100">
        <f t="shared" si="1521"/>
        <v>1239.84165807</v>
      </c>
      <c r="N1180" s="24">
        <f t="shared" si="1529"/>
        <v>0</v>
      </c>
      <c r="O1180" s="99">
        <f t="shared" si="1527"/>
        <v>0</v>
      </c>
      <c r="P1180" s="100">
        <f t="shared" si="1522"/>
        <v>0</v>
      </c>
      <c r="Q1180" s="99">
        <f t="shared" si="1528"/>
        <v>0.14710000000000001</v>
      </c>
      <c r="R1180" s="8">
        <f t="shared" si="1523"/>
        <v>1.004436814</v>
      </c>
      <c r="S1180" s="100">
        <f t="shared" si="1524"/>
        <v>5.5009468200000002</v>
      </c>
      <c r="T1180" s="100">
        <f t="shared" si="1525"/>
        <v>0</v>
      </c>
      <c r="U1180" s="109" t="str">
        <f t="shared" si="1512"/>
        <v>J=</v>
      </c>
      <c r="V1180" s="140">
        <f t="shared" si="1511"/>
        <v>45677</v>
      </c>
      <c r="W1180" s="4"/>
      <c r="X1180" s="4"/>
      <c r="Y1180" s="4"/>
      <c r="Z1180" s="16"/>
      <c r="AD1180" s="5"/>
    </row>
    <row r="1181" spans="1:30" x14ac:dyDescent="0.2">
      <c r="A1181" s="103">
        <f t="shared" si="1526"/>
        <v>45659</v>
      </c>
      <c r="B1181" s="100">
        <f t="shared" si="1513"/>
        <v>1246.14723914</v>
      </c>
      <c r="C1181" s="3">
        <f t="shared" si="1530"/>
        <v>1235.7274271799999</v>
      </c>
      <c r="D1181" s="104">
        <f t="shared" si="1514"/>
        <v>1101.3889999999999</v>
      </c>
      <c r="E1181" s="137">
        <f>IF(DAY(A1180)=$A$5,VLOOKUP(A1180,[1]A!$E$15:$G$200,3),E1180)</f>
        <v>1110.8869999999999</v>
      </c>
      <c r="F1181" s="105">
        <f t="shared" si="1515"/>
        <v>45433</v>
      </c>
      <c r="G1181" s="159">
        <f t="shared" si="1516"/>
        <v>8.623656128761148E-3</v>
      </c>
      <c r="H1181" s="106">
        <f t="shared" si="1517"/>
        <v>13</v>
      </c>
      <c r="I1181" s="106">
        <f t="shared" si="1518"/>
        <v>31</v>
      </c>
      <c r="J1181" s="100">
        <f t="shared" si="1519"/>
        <v>1.0036073587351171</v>
      </c>
      <c r="K1181" s="3">
        <v>1</v>
      </c>
      <c r="L1181" s="100">
        <f t="shared" si="1520"/>
        <v>1.00360735</v>
      </c>
      <c r="M1181" s="100">
        <f t="shared" si="1521"/>
        <v>1240.1851285099999</v>
      </c>
      <c r="N1181" s="24">
        <f t="shared" si="1529"/>
        <v>0</v>
      </c>
      <c r="O1181" s="99">
        <f t="shared" si="1527"/>
        <v>0</v>
      </c>
      <c r="P1181" s="100">
        <f t="shared" si="1522"/>
        <v>0</v>
      </c>
      <c r="Q1181" s="99">
        <f t="shared" si="1528"/>
        <v>0.14710000000000001</v>
      </c>
      <c r="R1181" s="8">
        <f t="shared" si="1523"/>
        <v>1.0048074360000001</v>
      </c>
      <c r="S1181" s="100">
        <f t="shared" si="1524"/>
        <v>5.9621106299999997</v>
      </c>
      <c r="T1181" s="100">
        <f t="shared" si="1525"/>
        <v>0</v>
      </c>
      <c r="U1181" s="109" t="str">
        <f t="shared" si="1512"/>
        <v>J=</v>
      </c>
      <c r="V1181" s="140">
        <f t="shared" si="1511"/>
        <v>45677</v>
      </c>
      <c r="W1181" s="4"/>
      <c r="X1181" s="4"/>
      <c r="Y1181" s="4"/>
      <c r="Z1181" s="16"/>
      <c r="AD1181" s="5"/>
    </row>
    <row r="1182" spans="1:30" x14ac:dyDescent="0.2">
      <c r="A1182" s="103">
        <f t="shared" si="1526"/>
        <v>45660</v>
      </c>
      <c r="B1182" s="100">
        <f t="shared" si="1513"/>
        <v>1246.9523973100002</v>
      </c>
      <c r="C1182" s="3">
        <f t="shared" si="1530"/>
        <v>1235.7274271799999</v>
      </c>
      <c r="D1182" s="104">
        <f t="shared" si="1514"/>
        <v>1101.3889999999999</v>
      </c>
      <c r="E1182" s="137">
        <f>IF(DAY(A1181)=$A$5,VLOOKUP(A1181,[1]A!$E$15:$G$200,3),E1181)</f>
        <v>1110.8869999999999</v>
      </c>
      <c r="F1182" s="105">
        <f t="shared" si="1515"/>
        <v>45433</v>
      </c>
      <c r="G1182" s="159">
        <f t="shared" si="1516"/>
        <v>8.623656128761148E-3</v>
      </c>
      <c r="H1182" s="106">
        <f t="shared" si="1517"/>
        <v>14</v>
      </c>
      <c r="I1182" s="106">
        <f t="shared" si="1518"/>
        <v>31</v>
      </c>
      <c r="J1182" s="100">
        <f t="shared" si="1519"/>
        <v>1.0038853862728891</v>
      </c>
      <c r="K1182" s="3">
        <v>1</v>
      </c>
      <c r="L1182" s="100">
        <f t="shared" si="1520"/>
        <v>1.00388538</v>
      </c>
      <c r="M1182" s="100">
        <f t="shared" si="1521"/>
        <v>1240.52869781</v>
      </c>
      <c r="N1182" s="24">
        <f t="shared" si="1529"/>
        <v>0</v>
      </c>
      <c r="O1182" s="99">
        <f t="shared" si="1527"/>
        <v>0</v>
      </c>
      <c r="P1182" s="100">
        <f t="shared" si="1522"/>
        <v>0</v>
      </c>
      <c r="Q1182" s="99">
        <f t="shared" si="1528"/>
        <v>0.14710000000000001</v>
      </c>
      <c r="R1182" s="8">
        <f t="shared" si="1523"/>
        <v>1.0051781950000001</v>
      </c>
      <c r="S1182" s="100">
        <f t="shared" si="1524"/>
        <v>6.4236994999999997</v>
      </c>
      <c r="T1182" s="100">
        <f t="shared" si="1525"/>
        <v>0</v>
      </c>
      <c r="U1182" s="109" t="str">
        <f t="shared" si="1512"/>
        <v>J=</v>
      </c>
      <c r="V1182" s="140">
        <f t="shared" si="1511"/>
        <v>45677</v>
      </c>
      <c r="W1182" s="4"/>
      <c r="X1182" s="4"/>
      <c r="Y1182" s="4"/>
      <c r="Z1182" s="16"/>
      <c r="AD1182" s="5"/>
    </row>
    <row r="1183" spans="1:30" x14ac:dyDescent="0.2">
      <c r="A1183" s="103">
        <f t="shared" si="1526"/>
        <v>45661</v>
      </c>
      <c r="B1183" s="100">
        <f t="shared" si="1513"/>
        <v>1247.75807839</v>
      </c>
      <c r="C1183" s="3">
        <f t="shared" si="1530"/>
        <v>1235.7274271799999</v>
      </c>
      <c r="D1183" s="104">
        <f t="shared" si="1514"/>
        <v>1101.3889999999999</v>
      </c>
      <c r="E1183" s="137">
        <f>IF(DAY(A1182)=$A$5,VLOOKUP(A1182,[1]A!$E$15:$G$200,3),E1182)</f>
        <v>1110.8869999999999</v>
      </c>
      <c r="F1183" s="105">
        <f t="shared" si="1515"/>
        <v>45433</v>
      </c>
      <c r="G1183" s="159">
        <f t="shared" si="1516"/>
        <v>8.623656128761148E-3</v>
      </c>
      <c r="H1183" s="106">
        <f t="shared" si="1517"/>
        <v>15</v>
      </c>
      <c r="I1183" s="106">
        <f t="shared" si="1518"/>
        <v>31</v>
      </c>
      <c r="J1183" s="100">
        <f t="shared" si="1519"/>
        <v>1.0041634908321289</v>
      </c>
      <c r="K1183" s="3">
        <v>1</v>
      </c>
      <c r="L1183" s="100">
        <f t="shared" si="1520"/>
        <v>1.00416349</v>
      </c>
      <c r="M1183" s="100">
        <f t="shared" si="1521"/>
        <v>1240.87236596</v>
      </c>
      <c r="N1183" s="24">
        <f t="shared" si="1529"/>
        <v>0</v>
      </c>
      <c r="O1183" s="99">
        <f t="shared" si="1527"/>
        <v>0</v>
      </c>
      <c r="P1183" s="100">
        <f t="shared" si="1522"/>
        <v>0</v>
      </c>
      <c r="Q1183" s="99">
        <f t="shared" si="1528"/>
        <v>0.14710000000000001</v>
      </c>
      <c r="R1183" s="8">
        <f t="shared" si="1523"/>
        <v>1.0055490899999999</v>
      </c>
      <c r="S1183" s="100">
        <f t="shared" si="1524"/>
        <v>6.8857124299999999</v>
      </c>
      <c r="T1183" s="100">
        <f t="shared" si="1525"/>
        <v>0</v>
      </c>
      <c r="U1183" s="109" t="str">
        <f t="shared" si="1512"/>
        <v>J=</v>
      </c>
      <c r="V1183" s="140">
        <f t="shared" si="1511"/>
        <v>45677</v>
      </c>
      <c r="W1183" s="4"/>
      <c r="X1183" s="4"/>
      <c r="Y1183" s="4"/>
      <c r="Z1183" s="16"/>
      <c r="AD1183" s="5"/>
    </row>
    <row r="1184" spans="1:30" x14ac:dyDescent="0.2">
      <c r="A1184" s="103">
        <f t="shared" si="1526"/>
        <v>45662</v>
      </c>
      <c r="B1184" s="100">
        <f t="shared" si="1513"/>
        <v>1248.5642727200002</v>
      </c>
      <c r="C1184" s="3">
        <f t="shared" si="1530"/>
        <v>1235.7274271799999</v>
      </c>
      <c r="D1184" s="104">
        <f t="shared" si="1514"/>
        <v>1101.3889999999999</v>
      </c>
      <c r="E1184" s="137">
        <f>IF(DAY(A1183)=$A$5,VLOOKUP(A1183,[1]A!$E$15:$G$200,3),E1183)</f>
        <v>1110.8869999999999</v>
      </c>
      <c r="F1184" s="105">
        <f t="shared" si="1515"/>
        <v>45433</v>
      </c>
      <c r="G1184" s="159">
        <f t="shared" si="1516"/>
        <v>8.623656128761148E-3</v>
      </c>
      <c r="H1184" s="106">
        <f t="shared" si="1517"/>
        <v>16</v>
      </c>
      <c r="I1184" s="106">
        <f t="shared" si="1518"/>
        <v>31</v>
      </c>
      <c r="J1184" s="100">
        <f t="shared" si="1519"/>
        <v>1.0044416724341734</v>
      </c>
      <c r="K1184" s="3">
        <v>1</v>
      </c>
      <c r="L1184" s="100">
        <f t="shared" si="1520"/>
        <v>1.0044416700000001</v>
      </c>
      <c r="M1184" s="100">
        <f t="shared" si="1521"/>
        <v>1241.2161206200001</v>
      </c>
      <c r="N1184" s="24">
        <f t="shared" si="1529"/>
        <v>0</v>
      </c>
      <c r="O1184" s="99">
        <f t="shared" si="1527"/>
        <v>0</v>
      </c>
      <c r="P1184" s="100">
        <f t="shared" si="1522"/>
        <v>0</v>
      </c>
      <c r="Q1184" s="99">
        <f t="shared" si="1528"/>
        <v>0.14710000000000001</v>
      </c>
      <c r="R1184" s="8">
        <f t="shared" si="1523"/>
        <v>1.0059201230000001</v>
      </c>
      <c r="S1184" s="100">
        <f t="shared" si="1524"/>
        <v>7.3481521000000001</v>
      </c>
      <c r="T1184" s="100">
        <f t="shared" si="1525"/>
        <v>0</v>
      </c>
      <c r="U1184" s="109" t="str">
        <f t="shared" si="1512"/>
        <v>J=</v>
      </c>
      <c r="V1184" s="140">
        <f t="shared" si="1511"/>
        <v>45677</v>
      </c>
      <c r="W1184" s="4"/>
      <c r="X1184" s="4"/>
      <c r="Y1184" s="4"/>
      <c r="Z1184" s="16"/>
      <c r="AD1184" s="5"/>
    </row>
    <row r="1185" spans="1:135" x14ac:dyDescent="0.2">
      <c r="A1185" s="103">
        <f t="shared" si="1526"/>
        <v>45663</v>
      </c>
      <c r="B1185" s="100">
        <f t="shared" si="1513"/>
        <v>1249.37099046</v>
      </c>
      <c r="C1185" s="3">
        <f t="shared" si="1530"/>
        <v>1235.7274271799999</v>
      </c>
      <c r="D1185" s="104">
        <f t="shared" si="1514"/>
        <v>1101.3889999999999</v>
      </c>
      <c r="E1185" s="137">
        <f>IF(DAY(A1184)=$A$5,VLOOKUP(A1184,[1]A!$E$15:$G$200,3),E1184)</f>
        <v>1110.8869999999999</v>
      </c>
      <c r="F1185" s="105">
        <f t="shared" si="1515"/>
        <v>45433</v>
      </c>
      <c r="G1185" s="159">
        <f t="shared" si="1516"/>
        <v>8.623656128761148E-3</v>
      </c>
      <c r="H1185" s="106">
        <f t="shared" si="1517"/>
        <v>17</v>
      </c>
      <c r="I1185" s="106">
        <f t="shared" si="1518"/>
        <v>31</v>
      </c>
      <c r="J1185" s="100">
        <f t="shared" si="1519"/>
        <v>1.0047199311003656</v>
      </c>
      <c r="K1185" s="3">
        <v>1</v>
      </c>
      <c r="L1185" s="100">
        <f t="shared" si="1520"/>
        <v>1.00471993</v>
      </c>
      <c r="M1185" s="100">
        <f t="shared" si="1521"/>
        <v>1241.55997413</v>
      </c>
      <c r="N1185" s="24">
        <f t="shared" si="1529"/>
        <v>0</v>
      </c>
      <c r="O1185" s="99">
        <f t="shared" si="1527"/>
        <v>0</v>
      </c>
      <c r="P1185" s="100">
        <f t="shared" si="1522"/>
        <v>0</v>
      </c>
      <c r="Q1185" s="99">
        <f t="shared" si="1528"/>
        <v>0.14710000000000001</v>
      </c>
      <c r="R1185" s="8">
        <f t="shared" si="1523"/>
        <v>1.006291292</v>
      </c>
      <c r="S1185" s="100">
        <f t="shared" si="1524"/>
        <v>7.8110163300000002</v>
      </c>
      <c r="T1185" s="100">
        <f t="shared" si="1525"/>
        <v>0</v>
      </c>
      <c r="U1185" s="109" t="str">
        <f t="shared" si="1512"/>
        <v>J=</v>
      </c>
      <c r="V1185" s="140">
        <f t="shared" si="1511"/>
        <v>45677</v>
      </c>
      <c r="W1185" s="4"/>
      <c r="X1185" s="4"/>
      <c r="Y1185" s="4"/>
      <c r="Z1185" s="16"/>
      <c r="AD1185" s="5"/>
    </row>
    <row r="1186" spans="1:135" x14ac:dyDescent="0.2">
      <c r="A1186" s="103">
        <f t="shared" si="1526"/>
        <v>45664</v>
      </c>
      <c r="B1186" s="100">
        <f t="shared" si="1513"/>
        <v>1250.1782206800001</v>
      </c>
      <c r="C1186" s="3">
        <f t="shared" si="1530"/>
        <v>1235.7274271799999</v>
      </c>
      <c r="D1186" s="104">
        <f t="shared" si="1514"/>
        <v>1101.3889999999999</v>
      </c>
      <c r="E1186" s="137">
        <f>IF(DAY(A1185)=$A$5,VLOOKUP(A1185,[1]A!$E$15:$G$200,3),E1185)</f>
        <v>1110.8869999999999</v>
      </c>
      <c r="F1186" s="105">
        <f t="shared" si="1515"/>
        <v>45433</v>
      </c>
      <c r="G1186" s="159">
        <f t="shared" si="1516"/>
        <v>8.623656128761148E-3</v>
      </c>
      <c r="H1186" s="106">
        <f t="shared" si="1517"/>
        <v>18</v>
      </c>
      <c r="I1186" s="106">
        <f t="shared" si="1518"/>
        <v>31</v>
      </c>
      <c r="J1186" s="100">
        <f t="shared" si="1519"/>
        <v>1.004998266852055</v>
      </c>
      <c r="K1186" s="3">
        <v>1</v>
      </c>
      <c r="L1186" s="100">
        <f t="shared" si="1520"/>
        <v>1.00499826</v>
      </c>
      <c r="M1186" s="100">
        <f t="shared" si="1521"/>
        <v>1241.90391415</v>
      </c>
      <c r="N1186" s="24">
        <f t="shared" si="1529"/>
        <v>0</v>
      </c>
      <c r="O1186" s="99">
        <f t="shared" si="1527"/>
        <v>0</v>
      </c>
      <c r="P1186" s="100">
        <f t="shared" si="1522"/>
        <v>0</v>
      </c>
      <c r="Q1186" s="99">
        <f t="shared" si="1528"/>
        <v>0.14710000000000001</v>
      </c>
      <c r="R1186" s="8">
        <f t="shared" si="1523"/>
        <v>1.0066625979999999</v>
      </c>
      <c r="S1186" s="100">
        <f t="shared" si="1524"/>
        <v>8.2743065300000005</v>
      </c>
      <c r="T1186" s="100">
        <f t="shared" si="1525"/>
        <v>0</v>
      </c>
      <c r="U1186" s="109" t="str">
        <f t="shared" si="1512"/>
        <v>J=</v>
      </c>
      <c r="V1186" s="140">
        <f t="shared" si="1511"/>
        <v>45677</v>
      </c>
      <c r="W1186" s="4"/>
      <c r="X1186" s="4"/>
      <c r="Y1186" s="4"/>
      <c r="Z1186" s="16"/>
      <c r="AD1186" s="5"/>
    </row>
    <row r="1187" spans="1:135" x14ac:dyDescent="0.2">
      <c r="A1187" s="103">
        <f t="shared" si="1526"/>
        <v>45665</v>
      </c>
      <c r="B1187" s="100">
        <f t="shared" si="1513"/>
        <v>1250.9859760500001</v>
      </c>
      <c r="C1187" s="3">
        <f t="shared" si="1530"/>
        <v>1235.7274271799999</v>
      </c>
      <c r="D1187" s="104">
        <f t="shared" si="1514"/>
        <v>1101.3889999999999</v>
      </c>
      <c r="E1187" s="137">
        <f>IF(DAY(A1186)=$A$5,VLOOKUP(A1186,[1]A!$E$15:$G$200,3),E1186)</f>
        <v>1110.8869999999999</v>
      </c>
      <c r="F1187" s="105">
        <f t="shared" si="1515"/>
        <v>45433</v>
      </c>
      <c r="G1187" s="159">
        <f t="shared" si="1516"/>
        <v>8.623656128761148E-3</v>
      </c>
      <c r="H1187" s="106">
        <f t="shared" si="1517"/>
        <v>19</v>
      </c>
      <c r="I1187" s="106">
        <f t="shared" si="1518"/>
        <v>31</v>
      </c>
      <c r="J1187" s="100">
        <f t="shared" si="1519"/>
        <v>1.0052766797105956</v>
      </c>
      <c r="K1187" s="3">
        <v>1</v>
      </c>
      <c r="L1187" s="100">
        <f t="shared" si="1520"/>
        <v>1.00527667</v>
      </c>
      <c r="M1187" s="100">
        <f t="shared" si="1521"/>
        <v>1242.2479530200001</v>
      </c>
      <c r="N1187" s="24">
        <f t="shared" si="1529"/>
        <v>0</v>
      </c>
      <c r="O1187" s="99">
        <f t="shared" si="1527"/>
        <v>0</v>
      </c>
      <c r="P1187" s="100">
        <f t="shared" si="1522"/>
        <v>0</v>
      </c>
      <c r="Q1187" s="99">
        <f t="shared" si="1528"/>
        <v>0.14710000000000001</v>
      </c>
      <c r="R1187" s="8">
        <f t="shared" si="1523"/>
        <v>1.007034041</v>
      </c>
      <c r="S1187" s="100">
        <f t="shared" si="1524"/>
        <v>8.7380230300000008</v>
      </c>
      <c r="T1187" s="100">
        <f t="shared" si="1525"/>
        <v>0</v>
      </c>
      <c r="U1187" s="109" t="str">
        <f t="shared" si="1512"/>
        <v>J=</v>
      </c>
      <c r="V1187" s="140">
        <f t="shared" si="1511"/>
        <v>45677</v>
      </c>
      <c r="W1187" s="4"/>
      <c r="X1187" s="4"/>
      <c r="Y1187" s="4"/>
      <c r="Z1187" s="16"/>
      <c r="AD1187" s="5"/>
    </row>
    <row r="1188" spans="1:135" x14ac:dyDescent="0.2">
      <c r="A1188" s="103">
        <f t="shared" si="1526"/>
        <v>45666</v>
      </c>
      <c r="B1188" s="100">
        <f t="shared" si="1513"/>
        <v>1251.79425683</v>
      </c>
      <c r="C1188" s="3">
        <f t="shared" si="1530"/>
        <v>1235.7274271799999</v>
      </c>
      <c r="D1188" s="104">
        <f t="shared" si="1514"/>
        <v>1101.3889999999999</v>
      </c>
      <c r="E1188" s="137">
        <f>IF(DAY(A1187)=$A$5,VLOOKUP(A1187,[1]A!$E$15:$G$200,3),E1187)</f>
        <v>1110.8869999999999</v>
      </c>
      <c r="F1188" s="105">
        <f t="shared" si="1515"/>
        <v>45433</v>
      </c>
      <c r="G1188" s="159">
        <f t="shared" si="1516"/>
        <v>8.623656128761148E-3</v>
      </c>
      <c r="H1188" s="106">
        <f t="shared" si="1517"/>
        <v>20</v>
      </c>
      <c r="I1188" s="106">
        <f t="shared" si="1518"/>
        <v>31</v>
      </c>
      <c r="J1188" s="100">
        <f t="shared" si="1519"/>
        <v>1.0055551696973488</v>
      </c>
      <c r="K1188" s="3">
        <v>1</v>
      </c>
      <c r="L1188" s="100">
        <f t="shared" si="1520"/>
        <v>1.0055551599999999</v>
      </c>
      <c r="M1188" s="100">
        <f t="shared" si="1521"/>
        <v>1242.5920907499999</v>
      </c>
      <c r="N1188" s="24">
        <f t="shared" si="1529"/>
        <v>0</v>
      </c>
      <c r="O1188" s="99">
        <f t="shared" si="1527"/>
        <v>0</v>
      </c>
      <c r="P1188" s="100">
        <f t="shared" si="1522"/>
        <v>0</v>
      </c>
      <c r="Q1188" s="99">
        <f t="shared" si="1528"/>
        <v>0.14710000000000001</v>
      </c>
      <c r="R1188" s="8">
        <f t="shared" si="1523"/>
        <v>1.007405621</v>
      </c>
      <c r="S1188" s="100">
        <f t="shared" si="1524"/>
        <v>9.2021660799999996</v>
      </c>
      <c r="T1188" s="100">
        <f t="shared" si="1525"/>
        <v>0</v>
      </c>
      <c r="U1188" s="109" t="str">
        <f t="shared" si="1512"/>
        <v>J=</v>
      </c>
      <c r="V1188" s="140">
        <f t="shared" si="1511"/>
        <v>45677</v>
      </c>
      <c r="W1188" s="4"/>
      <c r="X1188" s="4"/>
      <c r="Y1188" s="4"/>
      <c r="Z1188" s="16"/>
      <c r="AD1188" s="5"/>
    </row>
    <row r="1189" spans="1:135" x14ac:dyDescent="0.2">
      <c r="A1189" s="103">
        <f t="shared" si="1526"/>
        <v>45667</v>
      </c>
      <c r="B1189" s="100">
        <f t="shared" si="1513"/>
        <v>1252.60306451</v>
      </c>
      <c r="C1189" s="3">
        <f t="shared" si="1530"/>
        <v>1235.7274271799999</v>
      </c>
      <c r="D1189" s="104">
        <f t="shared" si="1514"/>
        <v>1101.3889999999999</v>
      </c>
      <c r="E1189" s="137">
        <f>IF(DAY(A1188)=$A$5,VLOOKUP(A1188,[1]A!$E$15:$G$200,3),E1188)</f>
        <v>1110.8869999999999</v>
      </c>
      <c r="F1189" s="105">
        <f t="shared" si="1515"/>
        <v>45433</v>
      </c>
      <c r="G1189" s="159">
        <f t="shared" si="1516"/>
        <v>8.623656128761148E-3</v>
      </c>
      <c r="H1189" s="106">
        <f t="shared" si="1517"/>
        <v>21</v>
      </c>
      <c r="I1189" s="106">
        <f t="shared" si="1518"/>
        <v>31</v>
      </c>
      <c r="J1189" s="100">
        <f t="shared" si="1519"/>
        <v>1.0058337368336812</v>
      </c>
      <c r="K1189" s="3">
        <v>1</v>
      </c>
      <c r="L1189" s="100">
        <f t="shared" si="1520"/>
        <v>1.00583373</v>
      </c>
      <c r="M1189" s="100">
        <f t="shared" si="1521"/>
        <v>1242.9363273399999</v>
      </c>
      <c r="N1189" s="24">
        <f t="shared" si="1529"/>
        <v>0</v>
      </c>
      <c r="O1189" s="99">
        <f t="shared" si="1527"/>
        <v>0</v>
      </c>
      <c r="P1189" s="100">
        <f t="shared" si="1522"/>
        <v>0</v>
      </c>
      <c r="Q1189" s="99">
        <f t="shared" si="1528"/>
        <v>0.14710000000000001</v>
      </c>
      <c r="R1189" s="8">
        <f t="shared" si="1523"/>
        <v>1.007777339</v>
      </c>
      <c r="S1189" s="100">
        <f t="shared" si="1524"/>
        <v>9.6667371699999993</v>
      </c>
      <c r="T1189" s="100">
        <f t="shared" si="1525"/>
        <v>0</v>
      </c>
      <c r="U1189" s="109" t="str">
        <f t="shared" si="1512"/>
        <v>J=</v>
      </c>
      <c r="V1189" s="140">
        <f t="shared" si="1511"/>
        <v>45677</v>
      </c>
      <c r="W1189" s="4"/>
      <c r="X1189" s="4"/>
      <c r="Y1189" s="4"/>
      <c r="Z1189" s="16"/>
      <c r="AD1189" s="5"/>
    </row>
    <row r="1190" spans="1:135" x14ac:dyDescent="0.2">
      <c r="A1190" s="103">
        <f t="shared" si="1526"/>
        <v>45668</v>
      </c>
      <c r="B1190" s="100">
        <f t="shared" si="1513"/>
        <v>1253.4123968599999</v>
      </c>
      <c r="C1190" s="3">
        <f t="shared" si="1530"/>
        <v>1235.7274271799999</v>
      </c>
      <c r="D1190" s="104">
        <f t="shared" si="1514"/>
        <v>1101.3889999999999</v>
      </c>
      <c r="E1190" s="137">
        <f>IF(DAY(A1189)=$A$5,VLOOKUP(A1189,[1]A!$E$15:$G$200,3),E1189)</f>
        <v>1110.8869999999999</v>
      </c>
      <c r="F1190" s="105">
        <f t="shared" si="1515"/>
        <v>45433</v>
      </c>
      <c r="G1190" s="159">
        <f t="shared" si="1516"/>
        <v>8.623656128761148E-3</v>
      </c>
      <c r="H1190" s="106">
        <f t="shared" si="1517"/>
        <v>22</v>
      </c>
      <c r="I1190" s="106">
        <f t="shared" si="1518"/>
        <v>31</v>
      </c>
      <c r="J1190" s="100">
        <f t="shared" si="1519"/>
        <v>1.0061123811409654</v>
      </c>
      <c r="K1190" s="3">
        <v>1</v>
      </c>
      <c r="L1190" s="100">
        <f t="shared" si="1520"/>
        <v>1.00611238</v>
      </c>
      <c r="M1190" s="100">
        <f t="shared" si="1521"/>
        <v>1243.28066279</v>
      </c>
      <c r="N1190" s="24">
        <f t="shared" si="1529"/>
        <v>0</v>
      </c>
      <c r="O1190" s="99">
        <f t="shared" si="1527"/>
        <v>0</v>
      </c>
      <c r="P1190" s="100">
        <f t="shared" si="1522"/>
        <v>0</v>
      </c>
      <c r="Q1190" s="99">
        <f t="shared" si="1528"/>
        <v>0.14710000000000001</v>
      </c>
      <c r="R1190" s="8">
        <f t="shared" si="1523"/>
        <v>1.0081491929999999</v>
      </c>
      <c r="S1190" s="100">
        <f t="shared" si="1524"/>
        <v>10.13173407</v>
      </c>
      <c r="T1190" s="100">
        <f t="shared" si="1525"/>
        <v>0</v>
      </c>
      <c r="U1190" s="109" t="str">
        <f t="shared" si="1512"/>
        <v>J=</v>
      </c>
      <c r="V1190" s="140">
        <f t="shared" si="1511"/>
        <v>45677</v>
      </c>
      <c r="W1190" s="4"/>
      <c r="X1190" s="4"/>
      <c r="Y1190" s="4"/>
      <c r="Z1190" s="16"/>
      <c r="AD1190" s="5"/>
    </row>
    <row r="1191" spans="1:135" x14ac:dyDescent="0.2">
      <c r="A1191" s="103">
        <f t="shared" si="1526"/>
        <v>45669</v>
      </c>
      <c r="B1191" s="100">
        <f t="shared" si="1513"/>
        <v>1254.2222441399999</v>
      </c>
      <c r="C1191" s="3">
        <f t="shared" si="1530"/>
        <v>1235.7274271799999</v>
      </c>
      <c r="D1191" s="104">
        <f t="shared" si="1514"/>
        <v>1101.3889999999999</v>
      </c>
      <c r="E1191" s="137">
        <f>IF(DAY(A1190)=$A$5,VLOOKUP(A1190,[1]A!$E$15:$G$200,3),E1190)</f>
        <v>1110.8869999999999</v>
      </c>
      <c r="F1191" s="105">
        <f t="shared" si="1515"/>
        <v>45433</v>
      </c>
      <c r="G1191" s="159">
        <f t="shared" si="1516"/>
        <v>8.623656128761148E-3</v>
      </c>
      <c r="H1191" s="106">
        <f t="shared" si="1517"/>
        <v>23</v>
      </c>
      <c r="I1191" s="106">
        <f t="shared" si="1518"/>
        <v>31</v>
      </c>
      <c r="J1191" s="100">
        <f t="shared" si="1519"/>
        <v>1.0063911026405796</v>
      </c>
      <c r="K1191" s="3">
        <v>1</v>
      </c>
      <c r="L1191" s="100">
        <f t="shared" si="1520"/>
        <v>1.0063911000000001</v>
      </c>
      <c r="M1191" s="100">
        <f t="shared" si="1521"/>
        <v>1243.62508473</v>
      </c>
      <c r="N1191" s="24">
        <f t="shared" si="1529"/>
        <v>0</v>
      </c>
      <c r="O1191" s="99">
        <f t="shared" si="1527"/>
        <v>0</v>
      </c>
      <c r="P1191" s="100">
        <f t="shared" si="1522"/>
        <v>0</v>
      </c>
      <c r="Q1191" s="99">
        <f t="shared" si="1528"/>
        <v>0.14710000000000001</v>
      </c>
      <c r="R1191" s="8">
        <f t="shared" si="1523"/>
        <v>1.008521185</v>
      </c>
      <c r="S1191" s="100">
        <f t="shared" si="1524"/>
        <v>10.59715941</v>
      </c>
      <c r="T1191" s="100">
        <f t="shared" si="1525"/>
        <v>0</v>
      </c>
      <c r="U1191" s="109" t="str">
        <f t="shared" si="1512"/>
        <v>J=</v>
      </c>
      <c r="V1191" s="140">
        <f t="shared" si="1511"/>
        <v>45677</v>
      </c>
      <c r="W1191" s="4"/>
      <c r="X1191" s="4"/>
      <c r="Y1191" s="4"/>
      <c r="Z1191" s="16"/>
      <c r="AD1191" s="5"/>
    </row>
    <row r="1192" spans="1:135" x14ac:dyDescent="0.2">
      <c r="A1192" s="103">
        <f t="shared" si="1526"/>
        <v>45670</v>
      </c>
      <c r="B1192" s="100">
        <f t="shared" si="1513"/>
        <v>1255.0326178400001</v>
      </c>
      <c r="C1192" s="3">
        <f t="shared" si="1530"/>
        <v>1235.7274271799999</v>
      </c>
      <c r="D1192" s="104">
        <f t="shared" si="1514"/>
        <v>1101.3889999999999</v>
      </c>
      <c r="E1192" s="137">
        <f>IF(DAY(A1191)=$A$5,VLOOKUP(A1191,[1]A!$E$15:$G$200,3),E1191)</f>
        <v>1110.8869999999999</v>
      </c>
      <c r="F1192" s="105">
        <f t="shared" si="1515"/>
        <v>45433</v>
      </c>
      <c r="G1192" s="159">
        <f t="shared" si="1516"/>
        <v>8.623656128761148E-3</v>
      </c>
      <c r="H1192" s="106">
        <f t="shared" si="1517"/>
        <v>24</v>
      </c>
      <c r="I1192" s="106">
        <f t="shared" si="1518"/>
        <v>31</v>
      </c>
      <c r="J1192" s="100">
        <f t="shared" si="1519"/>
        <v>1.0066699013539084</v>
      </c>
      <c r="K1192" s="3">
        <v>1</v>
      </c>
      <c r="L1192" s="100">
        <f t="shared" si="1520"/>
        <v>1.0066698999999999</v>
      </c>
      <c r="M1192" s="100">
        <f t="shared" si="1521"/>
        <v>1243.96960554</v>
      </c>
      <c r="N1192" s="24">
        <f t="shared" si="1529"/>
        <v>0</v>
      </c>
      <c r="O1192" s="99">
        <f t="shared" si="1527"/>
        <v>0</v>
      </c>
      <c r="P1192" s="100">
        <f t="shared" si="1522"/>
        <v>0</v>
      </c>
      <c r="Q1192" s="99">
        <f t="shared" si="1528"/>
        <v>0.14710000000000001</v>
      </c>
      <c r="R1192" s="8">
        <f t="shared" si="1523"/>
        <v>1.008893314</v>
      </c>
      <c r="S1192" s="100">
        <f t="shared" si="1524"/>
        <v>11.0630123</v>
      </c>
      <c r="T1192" s="100">
        <f t="shared" si="1525"/>
        <v>0</v>
      </c>
      <c r="U1192" s="109" t="str">
        <f t="shared" si="1512"/>
        <v>J=</v>
      </c>
      <c r="V1192" s="140">
        <f t="shared" si="1511"/>
        <v>45677</v>
      </c>
      <c r="W1192" s="4"/>
      <c r="X1192" s="4"/>
      <c r="Y1192" s="4"/>
      <c r="Z1192" s="16"/>
      <c r="AD1192" s="5"/>
    </row>
    <row r="1193" spans="1:135" x14ac:dyDescent="0.2">
      <c r="A1193" s="103">
        <f t="shared" si="1526"/>
        <v>45671</v>
      </c>
      <c r="B1193" s="100">
        <f t="shared" si="1513"/>
        <v>1255.8435057300001</v>
      </c>
      <c r="C1193" s="3">
        <f t="shared" si="1530"/>
        <v>1235.7274271799999</v>
      </c>
      <c r="D1193" s="104">
        <f t="shared" si="1514"/>
        <v>1101.3889999999999</v>
      </c>
      <c r="E1193" s="137">
        <f>IF(DAY(A1192)=$A$5,VLOOKUP(A1192,[1]A!$E$15:$G$200,3),E1192)</f>
        <v>1110.8869999999999</v>
      </c>
      <c r="F1193" s="105">
        <f t="shared" si="1515"/>
        <v>45433</v>
      </c>
      <c r="G1193" s="159">
        <f t="shared" si="1516"/>
        <v>8.623656128761148E-3</v>
      </c>
      <c r="H1193" s="106">
        <f t="shared" si="1517"/>
        <v>25</v>
      </c>
      <c r="I1193" s="106">
        <f t="shared" si="1518"/>
        <v>31</v>
      </c>
      <c r="J1193" s="100">
        <f t="shared" si="1519"/>
        <v>1.0069487773023424</v>
      </c>
      <c r="K1193" s="3">
        <v>1</v>
      </c>
      <c r="L1193" s="100">
        <f t="shared" si="1520"/>
        <v>1.0069487699999999</v>
      </c>
      <c r="M1193" s="100">
        <f t="shared" si="1521"/>
        <v>1244.3142128500001</v>
      </c>
      <c r="N1193" s="24">
        <f t="shared" si="1529"/>
        <v>0</v>
      </c>
      <c r="O1193" s="99">
        <f t="shared" si="1527"/>
        <v>0</v>
      </c>
      <c r="P1193" s="100">
        <f t="shared" si="1522"/>
        <v>0</v>
      </c>
      <c r="Q1193" s="99">
        <f t="shared" si="1528"/>
        <v>0.14710000000000001</v>
      </c>
      <c r="R1193" s="8">
        <f t="shared" si="1523"/>
        <v>1.0092655800000001</v>
      </c>
      <c r="S1193" s="100">
        <f t="shared" si="1524"/>
        <v>11.52929288</v>
      </c>
      <c r="T1193" s="100">
        <f t="shared" si="1525"/>
        <v>0</v>
      </c>
      <c r="U1193" s="109" t="str">
        <f t="shared" si="1512"/>
        <v>J=</v>
      </c>
      <c r="V1193" s="140">
        <f t="shared" si="1511"/>
        <v>45677</v>
      </c>
      <c r="W1193" s="4"/>
      <c r="X1193" s="4"/>
      <c r="Y1193" s="4"/>
      <c r="Z1193" s="16"/>
      <c r="AD1193" s="5"/>
    </row>
    <row r="1194" spans="1:135" x14ac:dyDescent="0.2">
      <c r="A1194" s="103">
        <f t="shared" si="1526"/>
        <v>45672</v>
      </c>
      <c r="B1194" s="100">
        <f t="shared" si="1513"/>
        <v>1256.65493423</v>
      </c>
      <c r="C1194" s="3">
        <f t="shared" si="1530"/>
        <v>1235.7274271799999</v>
      </c>
      <c r="D1194" s="104">
        <f t="shared" si="1514"/>
        <v>1101.3889999999999</v>
      </c>
      <c r="E1194" s="137">
        <f>IF(DAY(A1193)=$A$5,VLOOKUP(A1193,[1]A!$E$15:$G$200,3),E1193)</f>
        <v>1110.8869999999999</v>
      </c>
      <c r="F1194" s="105">
        <f t="shared" si="1515"/>
        <v>45433</v>
      </c>
      <c r="G1194" s="159">
        <f t="shared" si="1516"/>
        <v>8.623656128761148E-3</v>
      </c>
      <c r="H1194" s="106">
        <f t="shared" si="1517"/>
        <v>26</v>
      </c>
      <c r="I1194" s="106">
        <f t="shared" si="1518"/>
        <v>31</v>
      </c>
      <c r="J1194" s="100">
        <f t="shared" si="1519"/>
        <v>1.0072277305072779</v>
      </c>
      <c r="K1194" s="3">
        <v>1</v>
      </c>
      <c r="L1194" s="100">
        <f t="shared" si="1520"/>
        <v>1.0072277300000001</v>
      </c>
      <c r="M1194" s="100">
        <f t="shared" si="1521"/>
        <v>1244.6589313699999</v>
      </c>
      <c r="N1194" s="24">
        <f t="shared" si="1529"/>
        <v>0</v>
      </c>
      <c r="O1194" s="99">
        <f t="shared" si="1527"/>
        <v>0</v>
      </c>
      <c r="P1194" s="100">
        <f t="shared" si="1522"/>
        <v>0</v>
      </c>
      <c r="Q1194" s="99">
        <f t="shared" si="1528"/>
        <v>0.14710000000000001</v>
      </c>
      <c r="R1194" s="8">
        <f t="shared" si="1523"/>
        <v>1.009637984</v>
      </c>
      <c r="S1194" s="100">
        <f t="shared" si="1524"/>
        <v>11.996002860000001</v>
      </c>
      <c r="T1194" s="100">
        <f t="shared" si="1525"/>
        <v>0</v>
      </c>
      <c r="U1194" s="109" t="str">
        <f t="shared" si="1512"/>
        <v>J=</v>
      </c>
      <c r="V1194" s="140">
        <f t="shared" si="1511"/>
        <v>45677</v>
      </c>
      <c r="W1194" s="4"/>
      <c r="X1194" s="4"/>
      <c r="Y1194" s="4"/>
      <c r="Z1194" s="16"/>
      <c r="AD1194" s="5"/>
    </row>
    <row r="1195" spans="1:135" x14ac:dyDescent="0.2">
      <c r="A1195" s="103">
        <f t="shared" si="1526"/>
        <v>45673</v>
      </c>
      <c r="B1195" s="100">
        <f t="shared" si="1513"/>
        <v>1257.4668774199999</v>
      </c>
      <c r="C1195" s="3">
        <f t="shared" si="1530"/>
        <v>1235.7274271799999</v>
      </c>
      <c r="D1195" s="104">
        <f t="shared" si="1514"/>
        <v>1101.3889999999999</v>
      </c>
      <c r="E1195" s="137">
        <f>IF(DAY(A1194)=$A$5,VLOOKUP(A1194,[1]A!$E$15:$G$200,3),E1194)</f>
        <v>1110.8869999999999</v>
      </c>
      <c r="F1195" s="105">
        <f t="shared" si="1515"/>
        <v>45433</v>
      </c>
      <c r="G1195" s="159">
        <f t="shared" si="1516"/>
        <v>8.623656128761148E-3</v>
      </c>
      <c r="H1195" s="106">
        <f t="shared" si="1517"/>
        <v>27</v>
      </c>
      <c r="I1195" s="106">
        <f t="shared" si="1518"/>
        <v>31</v>
      </c>
      <c r="J1195" s="100">
        <f t="shared" si="1519"/>
        <v>1.0075067609901169</v>
      </c>
      <c r="K1195" s="3">
        <v>1</v>
      </c>
      <c r="L1195" s="100">
        <f t="shared" si="1520"/>
        <v>1.0075067600000001</v>
      </c>
      <c r="M1195" s="100">
        <f t="shared" si="1521"/>
        <v>1245.0037364</v>
      </c>
      <c r="N1195" s="24">
        <f t="shared" si="1529"/>
        <v>0</v>
      </c>
      <c r="O1195" s="99">
        <f t="shared" si="1527"/>
        <v>0</v>
      </c>
      <c r="P1195" s="100">
        <f t="shared" si="1522"/>
        <v>0</v>
      </c>
      <c r="Q1195" s="99">
        <f t="shared" si="1528"/>
        <v>0.14710000000000001</v>
      </c>
      <c r="R1195" s="8">
        <f t="shared" si="1523"/>
        <v>1.010010525</v>
      </c>
      <c r="S1195" s="100">
        <f t="shared" si="1524"/>
        <v>12.46314102</v>
      </c>
      <c r="T1195" s="100">
        <f t="shared" si="1525"/>
        <v>0</v>
      </c>
      <c r="U1195" s="109" t="str">
        <f t="shared" si="1512"/>
        <v>J=</v>
      </c>
      <c r="V1195" s="140">
        <f t="shared" ref="V1195:V1258" si="1531">VLOOKUP(A1194,$Y$10:$AG$62,9)</f>
        <v>45677</v>
      </c>
      <c r="W1195" s="4"/>
      <c r="X1195" s="4"/>
      <c r="Y1195" s="4"/>
      <c r="Z1195" s="16"/>
      <c r="AD1195" s="5"/>
    </row>
    <row r="1196" spans="1:135" x14ac:dyDescent="0.2">
      <c r="A1196" s="103">
        <f t="shared" si="1526"/>
        <v>45674</v>
      </c>
      <c r="B1196" s="100">
        <f t="shared" si="1513"/>
        <v>1258.2793355199999</v>
      </c>
      <c r="C1196" s="3">
        <f t="shared" si="1530"/>
        <v>1235.7274271799999</v>
      </c>
      <c r="D1196" s="104">
        <f t="shared" si="1514"/>
        <v>1101.3889999999999</v>
      </c>
      <c r="E1196" s="137">
        <f>IF(DAY(A1195)=$A$5,VLOOKUP(A1195,[1]A!$E$15:$G$200,3),E1195)</f>
        <v>1110.8869999999999</v>
      </c>
      <c r="F1196" s="105">
        <f t="shared" si="1515"/>
        <v>45433</v>
      </c>
      <c r="G1196" s="159">
        <f t="shared" si="1516"/>
        <v>8.623656128761148E-3</v>
      </c>
      <c r="H1196" s="106">
        <f t="shared" si="1517"/>
        <v>28</v>
      </c>
      <c r="I1196" s="106">
        <f t="shared" si="1518"/>
        <v>31</v>
      </c>
      <c r="J1196" s="100">
        <f t="shared" si="1519"/>
        <v>1.0077858687722678</v>
      </c>
      <c r="K1196" s="3">
        <v>1</v>
      </c>
      <c r="L1196" s="100">
        <f t="shared" si="1520"/>
        <v>1.00778586</v>
      </c>
      <c r="M1196" s="100">
        <f t="shared" si="1521"/>
        <v>1245.3486279199999</v>
      </c>
      <c r="N1196" s="24">
        <f t="shared" si="1529"/>
        <v>0</v>
      </c>
      <c r="O1196" s="99">
        <f t="shared" si="1527"/>
        <v>0</v>
      </c>
      <c r="P1196" s="100">
        <f t="shared" si="1522"/>
        <v>0</v>
      </c>
      <c r="Q1196" s="99">
        <f t="shared" si="1528"/>
        <v>0.14710000000000001</v>
      </c>
      <c r="R1196" s="8">
        <f t="shared" si="1523"/>
        <v>1.010383203</v>
      </c>
      <c r="S1196" s="100">
        <f t="shared" si="1524"/>
        <v>12.9307076</v>
      </c>
      <c r="T1196" s="100">
        <f t="shared" si="1525"/>
        <v>0</v>
      </c>
      <c r="U1196" s="109" t="str">
        <f t="shared" ref="U1196:U1259" si="1532">U1195</f>
        <v>J=</v>
      </c>
      <c r="V1196" s="140">
        <f t="shared" si="1531"/>
        <v>45677</v>
      </c>
      <c r="W1196" s="4"/>
      <c r="X1196" s="4"/>
      <c r="Y1196" s="4"/>
      <c r="Z1196" s="16"/>
      <c r="AD1196" s="5"/>
    </row>
    <row r="1197" spans="1:135" x14ac:dyDescent="0.2">
      <c r="A1197" s="103">
        <f t="shared" si="1526"/>
        <v>45675</v>
      </c>
      <c r="B1197" s="100">
        <f t="shared" ref="B1197:B1260" si="1533">(M1197+S1197)</f>
        <v>1259.0923350099999</v>
      </c>
      <c r="C1197" s="3">
        <f t="shared" si="1530"/>
        <v>1235.7274271799999</v>
      </c>
      <c r="D1197" s="104">
        <f t="shared" ref="D1197:D1260" si="1534">IF(E1197=E1196,D1196,E1196)</f>
        <v>1101.3889999999999</v>
      </c>
      <c r="E1197" s="137">
        <f>IF(DAY(A1196)=$A$5,VLOOKUP(A1196,[1]A!$E$15:$G$200,3),E1196)</f>
        <v>1110.8869999999999</v>
      </c>
      <c r="F1197" s="105">
        <f t="shared" ref="F1197:F1260" si="1535">IF(D1197=D1196,F1196,EDATE(A1197,-1))</f>
        <v>45433</v>
      </c>
      <c r="G1197" s="159">
        <f t="shared" ref="G1197:G1260" si="1536">(E1197/D1197)-1</f>
        <v>8.623656128761148E-3</v>
      </c>
      <c r="H1197" s="106">
        <f t="shared" ref="H1197:H1260" si="1537">IF(A1197&gt;A$7,IF(DAY(A1197)=A$5+1,1,H1196+1),0)</f>
        <v>29</v>
      </c>
      <c r="I1197" s="106">
        <f t="shared" ref="I1197:I1260" si="1538">IF(DAY(A1197)=A$5+1,DAY(EOMONTH(A1197,0)),I1196)</f>
        <v>31</v>
      </c>
      <c r="J1197" s="100">
        <f t="shared" ref="J1197:J1260" si="1539">IF(E1197&gt;D1197,((E1197/D1197)^(H1197/I1197)),1)</f>
        <v>1.0080650538751443</v>
      </c>
      <c r="K1197" s="3">
        <v>1</v>
      </c>
      <c r="L1197" s="100">
        <f t="shared" ref="L1197:L1260" si="1540">TRUNC(J1197*K1197,8)</f>
        <v>1.0080650499999999</v>
      </c>
      <c r="M1197" s="100">
        <f t="shared" ref="M1197:M1260" si="1541">TRUNC(C1197*L1197,8)</f>
        <v>1245.6936306600001</v>
      </c>
      <c r="N1197" s="24">
        <f t="shared" si="1529"/>
        <v>0</v>
      </c>
      <c r="O1197" s="99">
        <f t="shared" si="1527"/>
        <v>0</v>
      </c>
      <c r="P1197" s="100">
        <f t="shared" ref="P1197:P1260" si="1542">IF(O1197&gt;0,TRUNC(O1197*M1197,8),0)</f>
        <v>0</v>
      </c>
      <c r="Q1197" s="99">
        <f t="shared" si="1528"/>
        <v>0.14710000000000001</v>
      </c>
      <c r="R1197" s="8">
        <f t="shared" ref="R1197:R1260" si="1543">ROUND((1+Q1197)^(30/360)^(H1197/I1197),9)</f>
        <v>1.010756019</v>
      </c>
      <c r="S1197" s="100">
        <f t="shared" ref="S1197:S1260" si="1544">TRUNC(M1197*(R1197-1),8)</f>
        <v>13.398704349999999</v>
      </c>
      <c r="T1197" s="100">
        <f t="shared" ref="T1197:T1260" si="1545">IF(N1197&gt;0,P1197+S1197,0)</f>
        <v>0</v>
      </c>
      <c r="U1197" s="109" t="str">
        <f t="shared" si="1532"/>
        <v>J=</v>
      </c>
      <c r="V1197" s="140">
        <f t="shared" si="1531"/>
        <v>45677</v>
      </c>
      <c r="W1197" s="25"/>
      <c r="X1197" s="4"/>
      <c r="Y1197" s="4"/>
      <c r="Z1197" s="18"/>
      <c r="AA1197" s="14"/>
      <c r="AB1197" s="14"/>
      <c r="AC1197" s="14"/>
      <c r="AD1197" s="15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  <c r="BQ1197" s="14"/>
      <c r="BR1197" s="14"/>
      <c r="BS1197" s="14"/>
      <c r="BT1197" s="14"/>
      <c r="BU1197" s="14"/>
      <c r="BV1197" s="14"/>
      <c r="BW1197" s="14"/>
      <c r="BX1197" s="14"/>
      <c r="BY1197" s="14"/>
      <c r="BZ1197" s="14"/>
      <c r="CA1197" s="14"/>
      <c r="CB1197" s="14"/>
      <c r="CC1197" s="14"/>
      <c r="CD1197" s="14"/>
      <c r="CE1197" s="14"/>
      <c r="CF1197" s="14"/>
      <c r="CG1197" s="14"/>
      <c r="CH1197" s="14"/>
      <c r="CI1197" s="14"/>
      <c r="CJ1197" s="14"/>
      <c r="CK1197" s="14"/>
      <c r="CL1197" s="14"/>
      <c r="CM1197" s="14"/>
      <c r="CN1197" s="14"/>
      <c r="CO1197" s="14"/>
      <c r="CP1197" s="14"/>
      <c r="CQ1197" s="14"/>
      <c r="CR1197" s="14"/>
      <c r="CS1197" s="14"/>
      <c r="CT1197" s="14"/>
      <c r="CU1197" s="14"/>
      <c r="CV1197" s="14"/>
      <c r="CW1197" s="14"/>
      <c r="CX1197" s="14"/>
      <c r="CY1197" s="14"/>
      <c r="CZ1197" s="14"/>
      <c r="DA1197" s="14"/>
      <c r="DB1197" s="14"/>
      <c r="DC1197" s="14"/>
      <c r="DD1197" s="14"/>
      <c r="DE1197" s="14"/>
      <c r="DF1197" s="14"/>
      <c r="DG1197" s="14"/>
      <c r="DH1197" s="14"/>
      <c r="DI1197" s="14"/>
      <c r="DJ1197" s="14"/>
      <c r="DK1197" s="14"/>
      <c r="DL1197" s="14"/>
      <c r="DM1197" s="14"/>
      <c r="DN1197" s="14"/>
      <c r="DO1197" s="14"/>
      <c r="DP1197" s="14"/>
      <c r="DQ1197" s="14"/>
      <c r="DR1197" s="14"/>
      <c r="DS1197" s="14"/>
      <c r="DT1197" s="14"/>
      <c r="DU1197" s="14"/>
      <c r="DV1197" s="14"/>
      <c r="DW1197" s="14"/>
      <c r="DX1197" s="14"/>
      <c r="DY1197" s="14"/>
      <c r="DZ1197" s="14"/>
      <c r="EA1197" s="14"/>
      <c r="EB1197" s="14"/>
      <c r="EC1197" s="14"/>
      <c r="ED1197" s="14"/>
      <c r="EE1197" s="14"/>
    </row>
    <row r="1198" spans="1:135" x14ac:dyDescent="0.2">
      <c r="A1198" s="103">
        <f t="shared" si="1526"/>
        <v>45676</v>
      </c>
      <c r="B1198" s="100">
        <f t="shared" si="1533"/>
        <v>1259.90585117</v>
      </c>
      <c r="C1198" s="3">
        <f t="shared" si="1530"/>
        <v>1235.7274271799999</v>
      </c>
      <c r="D1198" s="104">
        <f t="shared" si="1534"/>
        <v>1101.3889999999999</v>
      </c>
      <c r="E1198" s="137">
        <f>IF(DAY(A1197)=$A$5,VLOOKUP(A1197,[1]A!$E$15:$G$200,3),E1197)</f>
        <v>1110.8869999999999</v>
      </c>
      <c r="F1198" s="105">
        <f t="shared" si="1535"/>
        <v>45433</v>
      </c>
      <c r="G1198" s="159">
        <f t="shared" si="1536"/>
        <v>8.623656128761148E-3</v>
      </c>
      <c r="H1198" s="106">
        <f t="shared" si="1537"/>
        <v>30</v>
      </c>
      <c r="I1198" s="106">
        <f t="shared" si="1538"/>
        <v>31</v>
      </c>
      <c r="J1198" s="100">
        <f t="shared" si="1539"/>
        <v>1.0083443163201669</v>
      </c>
      <c r="K1198" s="3">
        <v>1</v>
      </c>
      <c r="L1198" s="100">
        <f t="shared" si="1540"/>
        <v>1.00834431</v>
      </c>
      <c r="M1198" s="100">
        <f t="shared" si="1541"/>
        <v>1246.0387198999999</v>
      </c>
      <c r="N1198" s="24">
        <f t="shared" si="1529"/>
        <v>0</v>
      </c>
      <c r="O1198" s="99">
        <f t="shared" si="1527"/>
        <v>0</v>
      </c>
      <c r="P1198" s="100">
        <f t="shared" si="1542"/>
        <v>0</v>
      </c>
      <c r="Q1198" s="99">
        <f t="shared" si="1528"/>
        <v>0.14710000000000001</v>
      </c>
      <c r="R1198" s="8">
        <f t="shared" si="1543"/>
        <v>1.0111289729999999</v>
      </c>
      <c r="S1198" s="100">
        <f t="shared" si="1544"/>
        <v>13.86713127</v>
      </c>
      <c r="T1198" s="100">
        <f t="shared" si="1545"/>
        <v>0</v>
      </c>
      <c r="U1198" s="109" t="str">
        <f t="shared" si="1532"/>
        <v>J=</v>
      </c>
      <c r="V1198" s="140">
        <f t="shared" si="1531"/>
        <v>45677</v>
      </c>
      <c r="W1198" s="4"/>
      <c r="X1198" s="4"/>
      <c r="Y1198" s="4"/>
      <c r="Z1198" s="16"/>
      <c r="AD1198" s="5"/>
    </row>
    <row r="1199" spans="1:135" x14ac:dyDescent="0.2">
      <c r="A1199" s="103">
        <f t="shared" si="1526"/>
        <v>45677</v>
      </c>
      <c r="B1199" s="100">
        <f t="shared" si="1533"/>
        <v>1260.71989547</v>
      </c>
      <c r="C1199" s="3">
        <f t="shared" si="1530"/>
        <v>1235.7274271799999</v>
      </c>
      <c r="D1199" s="104">
        <f t="shared" si="1534"/>
        <v>1101.3889999999999</v>
      </c>
      <c r="E1199" s="137">
        <f>IF(DAY(A1198)=$A$5,VLOOKUP(A1198,[1]A!$E$15:$G$200,3),E1198)</f>
        <v>1110.8869999999999</v>
      </c>
      <c r="F1199" s="105">
        <f t="shared" si="1535"/>
        <v>45433</v>
      </c>
      <c r="G1199" s="159">
        <f t="shared" si="1536"/>
        <v>8.623656128761148E-3</v>
      </c>
      <c r="H1199" s="106">
        <f t="shared" si="1537"/>
        <v>31</v>
      </c>
      <c r="I1199" s="106">
        <f t="shared" si="1538"/>
        <v>31</v>
      </c>
      <c r="J1199" s="100">
        <f t="shared" si="1539"/>
        <v>1.0086236561287611</v>
      </c>
      <c r="K1199" s="3">
        <v>1</v>
      </c>
      <c r="L1199" s="100">
        <f t="shared" si="1540"/>
        <v>1.0086236500000001</v>
      </c>
      <c r="M1199" s="100">
        <f t="shared" si="1541"/>
        <v>1246.383908</v>
      </c>
      <c r="N1199" s="24">
        <f t="shared" si="1529"/>
        <v>40</v>
      </c>
      <c r="O1199" s="99">
        <f t="shared" si="1527"/>
        <v>0</v>
      </c>
      <c r="P1199" s="100">
        <f t="shared" si="1542"/>
        <v>0</v>
      </c>
      <c r="Q1199" s="99">
        <f t="shared" si="1528"/>
        <v>0.14710000000000001</v>
      </c>
      <c r="R1199" s="8">
        <f t="shared" si="1543"/>
        <v>1.0115020640000001</v>
      </c>
      <c r="S1199" s="100">
        <f t="shared" si="1544"/>
        <v>14.335987469999999</v>
      </c>
      <c r="T1199" s="100">
        <f t="shared" si="1545"/>
        <v>14.335987469999999</v>
      </c>
      <c r="U1199" s="109" t="str">
        <f t="shared" si="1532"/>
        <v>J=</v>
      </c>
      <c r="V1199" s="140">
        <f t="shared" si="1531"/>
        <v>45677</v>
      </c>
      <c r="W1199" s="4"/>
      <c r="X1199" s="4"/>
      <c r="Y1199" s="4"/>
      <c r="Z1199" s="16"/>
      <c r="AD1199" s="5"/>
    </row>
    <row r="1200" spans="1:135" x14ac:dyDescent="0.2">
      <c r="A1200" s="103">
        <f t="shared" si="1526"/>
        <v>45678</v>
      </c>
      <c r="B1200" s="100">
        <f t="shared" si="1533"/>
        <v>1247.1892056300001</v>
      </c>
      <c r="C1200" s="3">
        <f t="shared" si="1530"/>
        <v>1246.383908</v>
      </c>
      <c r="D1200" s="104">
        <f t="shared" si="1534"/>
        <v>1101.3889999999999</v>
      </c>
      <c r="E1200" s="137">
        <f>IF(DAY(A1199)=$A$5,VLOOKUP(A1199,[1]A!$E$15:$G$200,3),E1199)</f>
        <v>1110.8869999999999</v>
      </c>
      <c r="F1200" s="105">
        <f t="shared" si="1535"/>
        <v>45433</v>
      </c>
      <c r="G1200" s="159">
        <f t="shared" si="1536"/>
        <v>8.623656128761148E-3</v>
      </c>
      <c r="H1200" s="106">
        <f t="shared" si="1537"/>
        <v>1</v>
      </c>
      <c r="I1200" s="106">
        <f t="shared" si="1538"/>
        <v>31</v>
      </c>
      <c r="J1200" s="100">
        <f t="shared" si="1539"/>
        <v>1.0002770281976832</v>
      </c>
      <c r="K1200" s="3">
        <v>1</v>
      </c>
      <c r="L1200" s="100">
        <f t="shared" si="1540"/>
        <v>1.00027702</v>
      </c>
      <c r="M1200" s="100">
        <f t="shared" si="1541"/>
        <v>1246.72918127</v>
      </c>
      <c r="N1200" s="24">
        <f t="shared" si="1529"/>
        <v>0</v>
      </c>
      <c r="O1200" s="99">
        <f t="shared" si="1527"/>
        <v>0</v>
      </c>
      <c r="P1200" s="100">
        <f t="shared" si="1542"/>
        <v>0</v>
      </c>
      <c r="Q1200" s="99">
        <f t="shared" si="1528"/>
        <v>0.14710000000000001</v>
      </c>
      <c r="R1200" s="8">
        <f t="shared" si="1543"/>
        <v>1.0003689849999999</v>
      </c>
      <c r="S1200" s="100">
        <f t="shared" si="1544"/>
        <v>0.46002436000000002</v>
      </c>
      <c r="T1200" s="100">
        <f t="shared" si="1545"/>
        <v>0</v>
      </c>
      <c r="U1200" s="109" t="str">
        <f t="shared" si="1532"/>
        <v>J=</v>
      </c>
      <c r="V1200" s="140">
        <f t="shared" si="1531"/>
        <v>45708</v>
      </c>
      <c r="W1200" s="4"/>
      <c r="X1200" s="4"/>
      <c r="Y1200" s="4"/>
      <c r="Z1200" s="16"/>
      <c r="AD1200" s="5"/>
    </row>
    <row r="1201" spans="1:30" x14ac:dyDescent="0.2">
      <c r="A1201" s="103">
        <f t="shared" si="1526"/>
        <v>45679</v>
      </c>
      <c r="B1201" s="100">
        <f t="shared" si="1533"/>
        <v>1247.9950399300001</v>
      </c>
      <c r="C1201" s="3">
        <f t="shared" si="1530"/>
        <v>1246.383908</v>
      </c>
      <c r="D1201" s="104">
        <f t="shared" si="1534"/>
        <v>1101.3889999999999</v>
      </c>
      <c r="E1201" s="137">
        <f>IF(DAY(A1200)=$A$5,VLOOKUP(A1200,[1]A!$E$15:$G$200,3),E1200)</f>
        <v>1110.8869999999999</v>
      </c>
      <c r="F1201" s="105">
        <f t="shared" si="1535"/>
        <v>45433</v>
      </c>
      <c r="G1201" s="159">
        <f t="shared" si="1536"/>
        <v>8.623656128761148E-3</v>
      </c>
      <c r="H1201" s="106">
        <f t="shared" si="1537"/>
        <v>2</v>
      </c>
      <c r="I1201" s="106">
        <f t="shared" si="1538"/>
        <v>31</v>
      </c>
      <c r="J1201" s="100">
        <f t="shared" si="1539"/>
        <v>1.0005541331399888</v>
      </c>
      <c r="K1201" s="3">
        <v>1</v>
      </c>
      <c r="L1201" s="100">
        <f t="shared" si="1540"/>
        <v>1.00055413</v>
      </c>
      <c r="M1201" s="100">
        <f t="shared" si="1541"/>
        <v>1247.07456671</v>
      </c>
      <c r="N1201" s="24">
        <f t="shared" si="1529"/>
        <v>0</v>
      </c>
      <c r="O1201" s="99">
        <f t="shared" si="1527"/>
        <v>0</v>
      </c>
      <c r="P1201" s="100">
        <f t="shared" si="1542"/>
        <v>0</v>
      </c>
      <c r="Q1201" s="99">
        <f t="shared" si="1528"/>
        <v>0.14710000000000001</v>
      </c>
      <c r="R1201" s="8">
        <f t="shared" si="1543"/>
        <v>1.000738106</v>
      </c>
      <c r="S1201" s="100">
        <f t="shared" si="1544"/>
        <v>0.92047321999999998</v>
      </c>
      <c r="T1201" s="100">
        <f t="shared" si="1545"/>
        <v>0</v>
      </c>
      <c r="U1201" s="109" t="str">
        <f t="shared" si="1532"/>
        <v>J=</v>
      </c>
      <c r="V1201" s="140">
        <f t="shared" si="1531"/>
        <v>45708</v>
      </c>
      <c r="W1201" s="4"/>
      <c r="X1201" s="4"/>
      <c r="Y1201" s="4"/>
      <c r="Z1201" s="16"/>
      <c r="AD1201" s="5"/>
    </row>
    <row r="1202" spans="1:30" x14ac:dyDescent="0.2">
      <c r="A1202" s="103">
        <f t="shared" si="1526"/>
        <v>45680</v>
      </c>
      <c r="B1202" s="100">
        <f t="shared" si="1533"/>
        <v>1248.8013861899999</v>
      </c>
      <c r="C1202" s="3">
        <f t="shared" si="1530"/>
        <v>1246.383908</v>
      </c>
      <c r="D1202" s="104">
        <f t="shared" si="1534"/>
        <v>1101.3889999999999</v>
      </c>
      <c r="E1202" s="137">
        <f>IF(DAY(A1201)=$A$5,VLOOKUP(A1201,[1]A!$E$15:$G$200,3),E1201)</f>
        <v>1110.8869999999999</v>
      </c>
      <c r="F1202" s="105">
        <f t="shared" si="1535"/>
        <v>45433</v>
      </c>
      <c r="G1202" s="159">
        <f t="shared" si="1536"/>
        <v>8.623656128761148E-3</v>
      </c>
      <c r="H1202" s="106">
        <f t="shared" si="1537"/>
        <v>3</v>
      </c>
      <c r="I1202" s="106">
        <f t="shared" si="1538"/>
        <v>31</v>
      </c>
      <c r="J1202" s="100">
        <f t="shared" si="1539"/>
        <v>1.0008313148481771</v>
      </c>
      <c r="K1202" s="3">
        <v>1</v>
      </c>
      <c r="L1202" s="100">
        <f t="shared" si="1540"/>
        <v>1.0008313099999999</v>
      </c>
      <c r="M1202" s="100">
        <f t="shared" si="1541"/>
        <v>1247.4200394</v>
      </c>
      <c r="N1202" s="24">
        <f t="shared" si="1529"/>
        <v>0</v>
      </c>
      <c r="O1202" s="99">
        <f t="shared" si="1527"/>
        <v>0</v>
      </c>
      <c r="P1202" s="100">
        <f t="shared" si="1542"/>
        <v>0</v>
      </c>
      <c r="Q1202" s="99">
        <f t="shared" si="1528"/>
        <v>0.14710000000000001</v>
      </c>
      <c r="R1202" s="8">
        <f t="shared" si="1543"/>
        <v>1.001107363</v>
      </c>
      <c r="S1202" s="100">
        <f t="shared" si="1544"/>
        <v>1.38134679</v>
      </c>
      <c r="T1202" s="100">
        <f t="shared" si="1545"/>
        <v>0</v>
      </c>
      <c r="U1202" s="109" t="str">
        <f t="shared" si="1532"/>
        <v>J=</v>
      </c>
      <c r="V1202" s="140">
        <f t="shared" si="1531"/>
        <v>45708</v>
      </c>
      <c r="W1202" s="4"/>
      <c r="X1202" s="4"/>
      <c r="Y1202" s="4"/>
      <c r="Z1202" s="16"/>
      <c r="AD1202" s="5"/>
    </row>
    <row r="1203" spans="1:30" x14ac:dyDescent="0.2">
      <c r="A1203" s="103">
        <f t="shared" si="1526"/>
        <v>45681</v>
      </c>
      <c r="B1203" s="100">
        <f t="shared" si="1533"/>
        <v>1249.6082571500001</v>
      </c>
      <c r="C1203" s="3">
        <f t="shared" si="1530"/>
        <v>1246.383908</v>
      </c>
      <c r="D1203" s="104">
        <f t="shared" si="1534"/>
        <v>1101.3889999999999</v>
      </c>
      <c r="E1203" s="137">
        <f>IF(DAY(A1202)=$A$5,VLOOKUP(A1202,[1]A!$E$15:$G$200,3),E1202)</f>
        <v>1110.8869999999999</v>
      </c>
      <c r="F1203" s="105">
        <f t="shared" si="1535"/>
        <v>45433</v>
      </c>
      <c r="G1203" s="159">
        <f t="shared" si="1536"/>
        <v>8.623656128761148E-3</v>
      </c>
      <c r="H1203" s="106">
        <f t="shared" si="1537"/>
        <v>4</v>
      </c>
      <c r="I1203" s="106">
        <f t="shared" si="1538"/>
        <v>31</v>
      </c>
      <c r="J1203" s="100">
        <f t="shared" si="1539"/>
        <v>1.0011085733435143</v>
      </c>
      <c r="K1203" s="3">
        <v>1</v>
      </c>
      <c r="L1203" s="100">
        <f t="shared" si="1540"/>
        <v>1.00110857</v>
      </c>
      <c r="M1203" s="100">
        <f t="shared" si="1541"/>
        <v>1247.7656118</v>
      </c>
      <c r="N1203" s="24">
        <f t="shared" si="1529"/>
        <v>0</v>
      </c>
      <c r="O1203" s="99">
        <f t="shared" si="1527"/>
        <v>0</v>
      </c>
      <c r="P1203" s="100">
        <f t="shared" si="1542"/>
        <v>0</v>
      </c>
      <c r="Q1203" s="99">
        <f t="shared" si="1528"/>
        <v>0.14710000000000001</v>
      </c>
      <c r="R1203" s="8">
        <f t="shared" si="1543"/>
        <v>1.001476756</v>
      </c>
      <c r="S1203" s="100">
        <f t="shared" si="1544"/>
        <v>1.84264535</v>
      </c>
      <c r="T1203" s="100">
        <f t="shared" si="1545"/>
        <v>0</v>
      </c>
      <c r="U1203" s="109" t="str">
        <f t="shared" si="1532"/>
        <v>J=</v>
      </c>
      <c r="V1203" s="140">
        <f t="shared" si="1531"/>
        <v>45708</v>
      </c>
      <c r="W1203" s="4"/>
      <c r="X1203" s="4"/>
      <c r="Y1203" s="4"/>
      <c r="Z1203" s="16"/>
      <c r="AD1203" s="5"/>
    </row>
    <row r="1204" spans="1:30" x14ac:dyDescent="0.2">
      <c r="A1204" s="103">
        <f t="shared" si="1526"/>
        <v>45682</v>
      </c>
      <c r="B1204" s="100">
        <f t="shared" si="1533"/>
        <v>1250.4156418099999</v>
      </c>
      <c r="C1204" s="3">
        <f t="shared" si="1530"/>
        <v>1246.383908</v>
      </c>
      <c r="D1204" s="104">
        <f t="shared" si="1534"/>
        <v>1101.3889999999999</v>
      </c>
      <c r="E1204" s="137">
        <f>IF(DAY(A1203)=$A$5,VLOOKUP(A1203,[1]A!$E$15:$G$200,3),E1203)</f>
        <v>1110.8869999999999</v>
      </c>
      <c r="F1204" s="105">
        <f t="shared" si="1535"/>
        <v>45433</v>
      </c>
      <c r="G1204" s="159">
        <f t="shared" si="1536"/>
        <v>8.623656128761148E-3</v>
      </c>
      <c r="H1204" s="106">
        <f t="shared" si="1537"/>
        <v>5</v>
      </c>
      <c r="I1204" s="106">
        <f t="shared" si="1538"/>
        <v>31</v>
      </c>
      <c r="J1204" s="100">
        <f t="shared" si="1539"/>
        <v>1.0013859086472729</v>
      </c>
      <c r="K1204" s="3">
        <v>1</v>
      </c>
      <c r="L1204" s="100">
        <f t="shared" si="1540"/>
        <v>1.0013859000000001</v>
      </c>
      <c r="M1204" s="100">
        <f t="shared" si="1541"/>
        <v>1248.11127145</v>
      </c>
      <c r="N1204" s="24">
        <f t="shared" si="1529"/>
        <v>0</v>
      </c>
      <c r="O1204" s="99">
        <f t="shared" si="1527"/>
        <v>0</v>
      </c>
      <c r="P1204" s="100">
        <f t="shared" si="1542"/>
        <v>0</v>
      </c>
      <c r="Q1204" s="99">
        <f t="shared" si="1528"/>
        <v>0.14710000000000001</v>
      </c>
      <c r="R1204" s="8">
        <f t="shared" si="1543"/>
        <v>1.0018462859999999</v>
      </c>
      <c r="S1204" s="100">
        <f t="shared" si="1544"/>
        <v>2.3043703600000001</v>
      </c>
      <c r="T1204" s="100">
        <f t="shared" si="1545"/>
        <v>0</v>
      </c>
      <c r="U1204" s="109" t="str">
        <f t="shared" si="1532"/>
        <v>J=</v>
      </c>
      <c r="V1204" s="140">
        <f t="shared" si="1531"/>
        <v>45708</v>
      </c>
      <c r="W1204" s="4"/>
      <c r="X1204" s="4"/>
      <c r="Y1204" s="4"/>
      <c r="Z1204" s="16"/>
      <c r="AD1204" s="5"/>
    </row>
    <row r="1205" spans="1:30" x14ac:dyDescent="0.2">
      <c r="A1205" s="103">
        <f t="shared" si="1526"/>
        <v>45683</v>
      </c>
      <c r="B1205" s="100">
        <f t="shared" si="1533"/>
        <v>1251.22356416</v>
      </c>
      <c r="C1205" s="3">
        <f t="shared" si="1530"/>
        <v>1246.383908</v>
      </c>
      <c r="D1205" s="104">
        <f t="shared" si="1534"/>
        <v>1101.3889999999999</v>
      </c>
      <c r="E1205" s="137">
        <f>IF(DAY(A1204)=$A$5,VLOOKUP(A1204,[1]A!$E$15:$G$200,3),E1204)</f>
        <v>1110.8869999999999</v>
      </c>
      <c r="F1205" s="105">
        <f t="shared" si="1535"/>
        <v>45433</v>
      </c>
      <c r="G1205" s="159">
        <f t="shared" si="1536"/>
        <v>8.623656128761148E-3</v>
      </c>
      <c r="H1205" s="106">
        <f t="shared" si="1537"/>
        <v>6</v>
      </c>
      <c r="I1205" s="106">
        <f t="shared" si="1538"/>
        <v>31</v>
      </c>
      <c r="J1205" s="100">
        <f t="shared" si="1539"/>
        <v>1.0016633207807311</v>
      </c>
      <c r="K1205" s="3">
        <v>1</v>
      </c>
      <c r="L1205" s="100">
        <f t="shared" si="1540"/>
        <v>1.00166332</v>
      </c>
      <c r="M1205" s="100">
        <f t="shared" si="1541"/>
        <v>1248.4570432800001</v>
      </c>
      <c r="N1205" s="24">
        <f t="shared" si="1529"/>
        <v>0</v>
      </c>
      <c r="O1205" s="99">
        <f t="shared" si="1527"/>
        <v>0</v>
      </c>
      <c r="P1205" s="100">
        <f t="shared" si="1542"/>
        <v>0</v>
      </c>
      <c r="Q1205" s="99">
        <f t="shared" si="1528"/>
        <v>0.14710000000000001</v>
      </c>
      <c r="R1205" s="8">
        <f t="shared" si="1543"/>
        <v>1.002215952</v>
      </c>
      <c r="S1205" s="100">
        <f t="shared" si="1544"/>
        <v>2.7665208799999998</v>
      </c>
      <c r="T1205" s="100">
        <f t="shared" si="1545"/>
        <v>0</v>
      </c>
      <c r="U1205" s="109" t="str">
        <f t="shared" si="1532"/>
        <v>J=</v>
      </c>
      <c r="V1205" s="140">
        <f t="shared" si="1531"/>
        <v>45708</v>
      </c>
      <c r="W1205" s="4"/>
      <c r="X1205" s="4"/>
      <c r="Y1205" s="4"/>
      <c r="Z1205" s="16"/>
      <c r="AD1205" s="5"/>
    </row>
    <row r="1206" spans="1:30" x14ac:dyDescent="0.2">
      <c r="A1206" s="103">
        <f t="shared" si="1526"/>
        <v>45684</v>
      </c>
      <c r="B1206" s="100">
        <f t="shared" si="1533"/>
        <v>1252.03198694</v>
      </c>
      <c r="C1206" s="3">
        <f t="shared" si="1530"/>
        <v>1246.383908</v>
      </c>
      <c r="D1206" s="104">
        <f t="shared" si="1534"/>
        <v>1101.3889999999999</v>
      </c>
      <c r="E1206" s="137">
        <f>IF(DAY(A1205)=$A$5,VLOOKUP(A1205,[1]A!$E$15:$G$200,3),E1205)</f>
        <v>1110.8869999999999</v>
      </c>
      <c r="F1206" s="105">
        <f t="shared" si="1535"/>
        <v>45433</v>
      </c>
      <c r="G1206" s="159">
        <f t="shared" si="1536"/>
        <v>8.623656128761148E-3</v>
      </c>
      <c r="H1206" s="106">
        <f t="shared" si="1537"/>
        <v>7</v>
      </c>
      <c r="I1206" s="106">
        <f t="shared" si="1538"/>
        <v>31</v>
      </c>
      <c r="J1206" s="100">
        <f t="shared" si="1539"/>
        <v>1.0019408097651723</v>
      </c>
      <c r="K1206" s="3">
        <v>1</v>
      </c>
      <c r="L1206" s="100">
        <f t="shared" si="1540"/>
        <v>1.0019408000000001</v>
      </c>
      <c r="M1206" s="100">
        <f t="shared" si="1541"/>
        <v>1248.8028898800001</v>
      </c>
      <c r="N1206" s="24">
        <f t="shared" si="1529"/>
        <v>0</v>
      </c>
      <c r="O1206" s="99">
        <f t="shared" si="1527"/>
        <v>0</v>
      </c>
      <c r="P1206" s="100">
        <f t="shared" si="1542"/>
        <v>0</v>
      </c>
      <c r="Q1206" s="99">
        <f t="shared" si="1528"/>
        <v>0.14710000000000001</v>
      </c>
      <c r="R1206" s="8">
        <f t="shared" si="1543"/>
        <v>1.0025857540000001</v>
      </c>
      <c r="S1206" s="100">
        <f t="shared" si="1544"/>
        <v>3.22909706</v>
      </c>
      <c r="T1206" s="100">
        <f t="shared" si="1545"/>
        <v>0</v>
      </c>
      <c r="U1206" s="109" t="str">
        <f t="shared" si="1532"/>
        <v>J=</v>
      </c>
      <c r="V1206" s="140">
        <f t="shared" si="1531"/>
        <v>45708</v>
      </c>
      <c r="W1206" s="4"/>
      <c r="X1206" s="4"/>
      <c r="Y1206" s="4"/>
      <c r="Z1206" s="16"/>
      <c r="AD1206" s="5"/>
    </row>
    <row r="1207" spans="1:30" x14ac:dyDescent="0.2">
      <c r="A1207" s="103">
        <f t="shared" si="1526"/>
        <v>45685</v>
      </c>
      <c r="B1207" s="100">
        <f t="shared" si="1533"/>
        <v>1252.84094916</v>
      </c>
      <c r="C1207" s="3">
        <f t="shared" si="1530"/>
        <v>1246.383908</v>
      </c>
      <c r="D1207" s="104">
        <f t="shared" si="1534"/>
        <v>1101.3889999999999</v>
      </c>
      <c r="E1207" s="137">
        <f>IF(DAY(A1206)=$A$5,VLOOKUP(A1206,[1]A!$E$15:$G$200,3),E1206)</f>
        <v>1110.8869999999999</v>
      </c>
      <c r="F1207" s="105">
        <f t="shared" si="1535"/>
        <v>45433</v>
      </c>
      <c r="G1207" s="159">
        <f t="shared" si="1536"/>
        <v>8.623656128761148E-3</v>
      </c>
      <c r="H1207" s="106">
        <f t="shared" si="1537"/>
        <v>8</v>
      </c>
      <c r="I1207" s="106">
        <f t="shared" si="1538"/>
        <v>31</v>
      </c>
      <c r="J1207" s="100">
        <f t="shared" si="1539"/>
        <v>1.0022183756218868</v>
      </c>
      <c r="K1207" s="3">
        <v>1</v>
      </c>
      <c r="L1207" s="100">
        <f t="shared" si="1540"/>
        <v>1.00221837</v>
      </c>
      <c r="M1207" s="100">
        <f t="shared" si="1541"/>
        <v>1249.1488486600001</v>
      </c>
      <c r="N1207" s="24">
        <f t="shared" si="1529"/>
        <v>0</v>
      </c>
      <c r="O1207" s="99">
        <f t="shared" si="1527"/>
        <v>0</v>
      </c>
      <c r="P1207" s="100">
        <f t="shared" si="1542"/>
        <v>0</v>
      </c>
      <c r="Q1207" s="99">
        <f t="shared" si="1528"/>
        <v>0.14710000000000001</v>
      </c>
      <c r="R1207" s="8">
        <f t="shared" si="1543"/>
        <v>1.0029556930000001</v>
      </c>
      <c r="S1207" s="100">
        <f t="shared" si="1544"/>
        <v>3.6921005</v>
      </c>
      <c r="T1207" s="100">
        <f t="shared" si="1545"/>
        <v>0</v>
      </c>
      <c r="U1207" s="109" t="str">
        <f t="shared" si="1532"/>
        <v>J=</v>
      </c>
      <c r="V1207" s="140">
        <f t="shared" si="1531"/>
        <v>45708</v>
      </c>
      <c r="W1207" s="4"/>
      <c r="X1207" s="4"/>
      <c r="Y1207" s="4"/>
      <c r="Z1207" s="16"/>
      <c r="AD1207" s="5"/>
    </row>
    <row r="1208" spans="1:30" x14ac:dyDescent="0.2">
      <c r="A1208" s="103">
        <f t="shared" si="1526"/>
        <v>45686</v>
      </c>
      <c r="B1208" s="100">
        <f t="shared" si="1533"/>
        <v>1253.6504260699999</v>
      </c>
      <c r="C1208" s="3">
        <f t="shared" si="1530"/>
        <v>1246.383908</v>
      </c>
      <c r="D1208" s="104">
        <f t="shared" si="1534"/>
        <v>1101.3889999999999</v>
      </c>
      <c r="E1208" s="137">
        <f>IF(DAY(A1207)=$A$5,VLOOKUP(A1207,[1]A!$E$15:$G$200,3),E1207)</f>
        <v>1110.8869999999999</v>
      </c>
      <c r="F1208" s="105">
        <f t="shared" si="1535"/>
        <v>45433</v>
      </c>
      <c r="G1208" s="159">
        <f t="shared" si="1536"/>
        <v>8.623656128761148E-3</v>
      </c>
      <c r="H1208" s="106">
        <f t="shared" si="1537"/>
        <v>9</v>
      </c>
      <c r="I1208" s="106">
        <f t="shared" si="1538"/>
        <v>31</v>
      </c>
      <c r="J1208" s="100">
        <f t="shared" si="1539"/>
        <v>1.0024960183721703</v>
      </c>
      <c r="K1208" s="3">
        <v>1</v>
      </c>
      <c r="L1208" s="100">
        <f t="shared" si="1540"/>
        <v>1.00249601</v>
      </c>
      <c r="M1208" s="100">
        <f t="shared" si="1541"/>
        <v>1249.4948946899999</v>
      </c>
      <c r="N1208" s="24">
        <f t="shared" si="1529"/>
        <v>0</v>
      </c>
      <c r="O1208" s="99">
        <f t="shared" si="1527"/>
        <v>0</v>
      </c>
      <c r="P1208" s="100">
        <f t="shared" si="1542"/>
        <v>0</v>
      </c>
      <c r="Q1208" s="99">
        <f t="shared" si="1528"/>
        <v>0.14710000000000001</v>
      </c>
      <c r="R1208" s="8">
        <f t="shared" si="1543"/>
        <v>1.0033257689999999</v>
      </c>
      <c r="S1208" s="100">
        <f t="shared" si="1544"/>
        <v>4.1555313800000002</v>
      </c>
      <c r="T1208" s="100">
        <f t="shared" si="1545"/>
        <v>0</v>
      </c>
      <c r="U1208" s="109" t="str">
        <f t="shared" si="1532"/>
        <v>J=</v>
      </c>
      <c r="V1208" s="140">
        <f t="shared" si="1531"/>
        <v>45708</v>
      </c>
      <c r="W1208" s="4"/>
      <c r="X1208" s="4"/>
      <c r="Y1208" s="4"/>
      <c r="Z1208" s="16"/>
      <c r="AD1208" s="5"/>
    </row>
    <row r="1209" spans="1:30" x14ac:dyDescent="0.2">
      <c r="A1209" s="103">
        <f t="shared" si="1526"/>
        <v>45687</v>
      </c>
      <c r="B1209" s="100">
        <f t="shared" si="1533"/>
        <v>1254.4604291600001</v>
      </c>
      <c r="C1209" s="3">
        <f t="shared" si="1530"/>
        <v>1246.383908</v>
      </c>
      <c r="D1209" s="104">
        <f t="shared" si="1534"/>
        <v>1101.3889999999999</v>
      </c>
      <c r="E1209" s="137">
        <f>IF(DAY(A1208)=$A$5,VLOOKUP(A1208,[1]A!$E$15:$G$200,3),E1208)</f>
        <v>1110.8869999999999</v>
      </c>
      <c r="F1209" s="105">
        <f t="shared" si="1535"/>
        <v>45433</v>
      </c>
      <c r="G1209" s="159">
        <f t="shared" si="1536"/>
        <v>8.623656128761148E-3</v>
      </c>
      <c r="H1209" s="106">
        <f t="shared" si="1537"/>
        <v>10</v>
      </c>
      <c r="I1209" s="106">
        <f t="shared" si="1538"/>
        <v>31</v>
      </c>
      <c r="J1209" s="100">
        <f t="shared" si="1539"/>
        <v>1.0027737380373245</v>
      </c>
      <c r="K1209" s="3">
        <v>1</v>
      </c>
      <c r="L1209" s="100">
        <f t="shared" si="1540"/>
        <v>1.0027737299999999</v>
      </c>
      <c r="M1209" s="100">
        <f t="shared" si="1541"/>
        <v>1249.84104043</v>
      </c>
      <c r="N1209" s="24">
        <f t="shared" si="1529"/>
        <v>0</v>
      </c>
      <c r="O1209" s="99">
        <f t="shared" si="1527"/>
        <v>0</v>
      </c>
      <c r="P1209" s="100">
        <f t="shared" si="1542"/>
        <v>0</v>
      </c>
      <c r="Q1209" s="99">
        <f t="shared" si="1528"/>
        <v>0.14710000000000001</v>
      </c>
      <c r="R1209" s="8">
        <f t="shared" si="1543"/>
        <v>1.0036959809999999</v>
      </c>
      <c r="S1209" s="100">
        <f t="shared" si="1544"/>
        <v>4.6193887299999998</v>
      </c>
      <c r="T1209" s="100">
        <f t="shared" si="1545"/>
        <v>0</v>
      </c>
      <c r="U1209" s="109" t="str">
        <f t="shared" si="1532"/>
        <v>J=</v>
      </c>
      <c r="V1209" s="140">
        <f t="shared" si="1531"/>
        <v>45708</v>
      </c>
      <c r="W1209" s="4"/>
      <c r="X1209" s="4"/>
      <c r="Y1209" s="4"/>
      <c r="Z1209" s="16"/>
      <c r="AD1209" s="5"/>
    </row>
    <row r="1210" spans="1:30" x14ac:dyDescent="0.2">
      <c r="A1210" s="103">
        <f t="shared" si="1526"/>
        <v>45688</v>
      </c>
      <c r="B1210" s="100">
        <f t="shared" si="1533"/>
        <v>1255.27095869</v>
      </c>
      <c r="C1210" s="3">
        <f t="shared" si="1530"/>
        <v>1246.383908</v>
      </c>
      <c r="D1210" s="104">
        <f t="shared" si="1534"/>
        <v>1101.3889999999999</v>
      </c>
      <c r="E1210" s="137">
        <f>IF(DAY(A1209)=$A$5,VLOOKUP(A1209,[1]A!$E$15:$G$200,3),E1209)</f>
        <v>1110.8869999999999</v>
      </c>
      <c r="F1210" s="105">
        <f t="shared" si="1535"/>
        <v>45433</v>
      </c>
      <c r="G1210" s="159">
        <f t="shared" si="1536"/>
        <v>8.623656128761148E-3</v>
      </c>
      <c r="H1210" s="106">
        <f t="shared" si="1537"/>
        <v>11</v>
      </c>
      <c r="I1210" s="106">
        <f t="shared" si="1538"/>
        <v>31</v>
      </c>
      <c r="J1210" s="100">
        <f t="shared" si="1539"/>
        <v>1.0030515346386573</v>
      </c>
      <c r="K1210" s="3">
        <v>1</v>
      </c>
      <c r="L1210" s="100">
        <f t="shared" si="1540"/>
        <v>1.00305153</v>
      </c>
      <c r="M1210" s="100">
        <f t="shared" si="1541"/>
        <v>1250.18728588</v>
      </c>
      <c r="N1210" s="24">
        <f t="shared" si="1529"/>
        <v>0</v>
      </c>
      <c r="O1210" s="99">
        <f t="shared" si="1527"/>
        <v>0</v>
      </c>
      <c r="P1210" s="100">
        <f t="shared" si="1542"/>
        <v>0</v>
      </c>
      <c r="Q1210" s="99">
        <f t="shared" si="1528"/>
        <v>0.14710000000000001</v>
      </c>
      <c r="R1210" s="8">
        <f t="shared" si="1543"/>
        <v>1.004066329</v>
      </c>
      <c r="S1210" s="100">
        <f t="shared" si="1544"/>
        <v>5.0836728100000004</v>
      </c>
      <c r="T1210" s="100">
        <f t="shared" si="1545"/>
        <v>0</v>
      </c>
      <c r="U1210" s="109" t="str">
        <f t="shared" si="1532"/>
        <v>J=</v>
      </c>
      <c r="V1210" s="140">
        <f t="shared" si="1531"/>
        <v>45708</v>
      </c>
      <c r="W1210" s="4"/>
      <c r="X1210" s="4"/>
      <c r="Y1210" s="4"/>
      <c r="Z1210" s="16"/>
      <c r="AD1210" s="5"/>
    </row>
    <row r="1211" spans="1:30" x14ac:dyDescent="0.2">
      <c r="A1211" s="103">
        <f t="shared" si="1526"/>
        <v>45689</v>
      </c>
      <c r="B1211" s="100">
        <f t="shared" si="1533"/>
        <v>1256.08200364</v>
      </c>
      <c r="C1211" s="3">
        <f t="shared" si="1530"/>
        <v>1246.383908</v>
      </c>
      <c r="D1211" s="104">
        <f t="shared" si="1534"/>
        <v>1101.3889999999999</v>
      </c>
      <c r="E1211" s="137">
        <f>IF(DAY(A1210)=$A$5,VLOOKUP(A1210,[1]A!$E$15:$G$200,3),E1210)</f>
        <v>1110.8869999999999</v>
      </c>
      <c r="F1211" s="105">
        <f t="shared" si="1535"/>
        <v>45433</v>
      </c>
      <c r="G1211" s="159">
        <f t="shared" si="1536"/>
        <v>8.623656128761148E-3</v>
      </c>
      <c r="H1211" s="106">
        <f t="shared" si="1537"/>
        <v>12</v>
      </c>
      <c r="I1211" s="106">
        <f t="shared" si="1538"/>
        <v>31</v>
      </c>
      <c r="J1211" s="100">
        <f t="shared" si="1539"/>
        <v>1.0033294081974815</v>
      </c>
      <c r="K1211" s="3">
        <v>1</v>
      </c>
      <c r="L1211" s="100">
        <f t="shared" si="1540"/>
        <v>1.0033293999999999</v>
      </c>
      <c r="M1211" s="100">
        <f t="shared" si="1541"/>
        <v>1250.5336185799999</v>
      </c>
      <c r="N1211" s="24">
        <f t="shared" si="1529"/>
        <v>0</v>
      </c>
      <c r="O1211" s="99">
        <f t="shared" si="1527"/>
        <v>0</v>
      </c>
      <c r="P1211" s="100">
        <f t="shared" si="1542"/>
        <v>0</v>
      </c>
      <c r="Q1211" s="99">
        <f t="shared" si="1528"/>
        <v>0.14710000000000001</v>
      </c>
      <c r="R1211" s="8">
        <f t="shared" si="1543"/>
        <v>1.004436814</v>
      </c>
      <c r="S1211" s="100">
        <f t="shared" si="1544"/>
        <v>5.5483850600000002</v>
      </c>
      <c r="T1211" s="100">
        <f t="shared" si="1545"/>
        <v>0</v>
      </c>
      <c r="U1211" s="109" t="str">
        <f t="shared" si="1532"/>
        <v>J=</v>
      </c>
      <c r="V1211" s="140">
        <f t="shared" si="1531"/>
        <v>45708</v>
      </c>
      <c r="W1211" s="4"/>
      <c r="X1211" s="4"/>
      <c r="Y1211" s="4"/>
      <c r="Z1211" s="16"/>
      <c r="AD1211" s="5"/>
    </row>
    <row r="1212" spans="1:30" x14ac:dyDescent="0.2">
      <c r="A1212" s="103">
        <f t="shared" si="1526"/>
        <v>45690</v>
      </c>
      <c r="B1212" s="100">
        <f t="shared" si="1533"/>
        <v>1256.89357677</v>
      </c>
      <c r="C1212" s="3">
        <f t="shared" si="1530"/>
        <v>1246.383908</v>
      </c>
      <c r="D1212" s="104">
        <f t="shared" si="1534"/>
        <v>1101.3889999999999</v>
      </c>
      <c r="E1212" s="137">
        <f>IF(DAY(A1211)=$A$5,VLOOKUP(A1211,[1]A!$E$15:$G$200,3),E1211)</f>
        <v>1110.8869999999999</v>
      </c>
      <c r="F1212" s="105">
        <f t="shared" si="1535"/>
        <v>45433</v>
      </c>
      <c r="G1212" s="159">
        <f t="shared" si="1536"/>
        <v>8.623656128761148E-3</v>
      </c>
      <c r="H1212" s="106">
        <f t="shared" si="1537"/>
        <v>13</v>
      </c>
      <c r="I1212" s="106">
        <f t="shared" si="1538"/>
        <v>31</v>
      </c>
      <c r="J1212" s="100">
        <f t="shared" si="1539"/>
        <v>1.0036073587351171</v>
      </c>
      <c r="K1212" s="3">
        <v>1</v>
      </c>
      <c r="L1212" s="100">
        <f t="shared" si="1540"/>
        <v>1.00360735</v>
      </c>
      <c r="M1212" s="100">
        <f t="shared" si="1541"/>
        <v>1250.88005099</v>
      </c>
      <c r="N1212" s="24">
        <f t="shared" si="1529"/>
        <v>0</v>
      </c>
      <c r="O1212" s="99">
        <f t="shared" si="1527"/>
        <v>0</v>
      </c>
      <c r="P1212" s="100">
        <f t="shared" si="1542"/>
        <v>0</v>
      </c>
      <c r="Q1212" s="99">
        <f t="shared" si="1528"/>
        <v>0.14710000000000001</v>
      </c>
      <c r="R1212" s="8">
        <f t="shared" si="1543"/>
        <v>1.0048074360000001</v>
      </c>
      <c r="S1212" s="100">
        <f t="shared" si="1544"/>
        <v>6.0135257800000002</v>
      </c>
      <c r="T1212" s="100">
        <f t="shared" si="1545"/>
        <v>0</v>
      </c>
      <c r="U1212" s="109" t="str">
        <f t="shared" si="1532"/>
        <v>J=</v>
      </c>
      <c r="V1212" s="140">
        <f t="shared" si="1531"/>
        <v>45708</v>
      </c>
      <c r="W1212" s="4"/>
      <c r="X1212" s="4"/>
      <c r="Y1212" s="4"/>
      <c r="Z1212" s="16"/>
      <c r="AD1212" s="5"/>
    </row>
    <row r="1213" spans="1:30" x14ac:dyDescent="0.2">
      <c r="A1213" s="103">
        <f t="shared" si="1526"/>
        <v>45691</v>
      </c>
      <c r="B1213" s="100">
        <f t="shared" si="1533"/>
        <v>1257.70567833</v>
      </c>
      <c r="C1213" s="3">
        <f t="shared" si="1530"/>
        <v>1246.383908</v>
      </c>
      <c r="D1213" s="104">
        <f t="shared" si="1534"/>
        <v>1101.3889999999999</v>
      </c>
      <c r="E1213" s="137">
        <f>IF(DAY(A1212)=$A$5,VLOOKUP(A1212,[1]A!$E$15:$G$200,3),E1212)</f>
        <v>1110.8869999999999</v>
      </c>
      <c r="F1213" s="105">
        <f t="shared" si="1535"/>
        <v>45433</v>
      </c>
      <c r="G1213" s="159">
        <f t="shared" si="1536"/>
        <v>8.623656128761148E-3</v>
      </c>
      <c r="H1213" s="106">
        <f t="shared" si="1537"/>
        <v>14</v>
      </c>
      <c r="I1213" s="106">
        <f t="shared" si="1538"/>
        <v>31</v>
      </c>
      <c r="J1213" s="100">
        <f t="shared" si="1539"/>
        <v>1.0038853862728891</v>
      </c>
      <c r="K1213" s="3">
        <v>1</v>
      </c>
      <c r="L1213" s="100">
        <f t="shared" si="1540"/>
        <v>1.00388538</v>
      </c>
      <c r="M1213" s="100">
        <f t="shared" si="1541"/>
        <v>1251.2265831</v>
      </c>
      <c r="N1213" s="24">
        <f t="shared" si="1529"/>
        <v>0</v>
      </c>
      <c r="O1213" s="99">
        <f t="shared" si="1527"/>
        <v>0</v>
      </c>
      <c r="P1213" s="100">
        <f t="shared" si="1542"/>
        <v>0</v>
      </c>
      <c r="Q1213" s="99">
        <f t="shared" si="1528"/>
        <v>0.14710000000000001</v>
      </c>
      <c r="R1213" s="8">
        <f t="shared" si="1543"/>
        <v>1.0051781950000001</v>
      </c>
      <c r="S1213" s="100">
        <f t="shared" si="1544"/>
        <v>6.4790952300000004</v>
      </c>
      <c r="T1213" s="100">
        <f t="shared" si="1545"/>
        <v>0</v>
      </c>
      <c r="U1213" s="109" t="str">
        <f t="shared" si="1532"/>
        <v>J=</v>
      </c>
      <c r="V1213" s="140">
        <f t="shared" si="1531"/>
        <v>45708</v>
      </c>
      <c r="W1213" s="4"/>
      <c r="X1213" s="4"/>
      <c r="Y1213" s="4"/>
      <c r="Z1213" s="16"/>
      <c r="AD1213" s="5"/>
    </row>
    <row r="1214" spans="1:30" x14ac:dyDescent="0.2">
      <c r="A1214" s="103">
        <f t="shared" si="1526"/>
        <v>45692</v>
      </c>
      <c r="B1214" s="100">
        <f t="shared" si="1533"/>
        <v>1258.5183073399999</v>
      </c>
      <c r="C1214" s="3">
        <f t="shared" si="1530"/>
        <v>1246.383908</v>
      </c>
      <c r="D1214" s="104">
        <f t="shared" si="1534"/>
        <v>1101.3889999999999</v>
      </c>
      <c r="E1214" s="137">
        <f>IF(DAY(A1213)=$A$5,VLOOKUP(A1213,[1]A!$E$15:$G$200,3),E1213)</f>
        <v>1110.8869999999999</v>
      </c>
      <c r="F1214" s="105">
        <f t="shared" si="1535"/>
        <v>45433</v>
      </c>
      <c r="G1214" s="159">
        <f t="shared" si="1536"/>
        <v>8.623656128761148E-3</v>
      </c>
      <c r="H1214" s="106">
        <f t="shared" si="1537"/>
        <v>15</v>
      </c>
      <c r="I1214" s="106">
        <f t="shared" si="1538"/>
        <v>31</v>
      </c>
      <c r="J1214" s="100">
        <f t="shared" si="1539"/>
        <v>1.0041634908321289</v>
      </c>
      <c r="K1214" s="3">
        <v>1</v>
      </c>
      <c r="L1214" s="100">
        <f t="shared" si="1540"/>
        <v>1.00416349</v>
      </c>
      <c r="M1214" s="100">
        <f t="shared" si="1541"/>
        <v>1251.5732149299999</v>
      </c>
      <c r="N1214" s="24">
        <f t="shared" si="1529"/>
        <v>0</v>
      </c>
      <c r="O1214" s="99">
        <f t="shared" si="1527"/>
        <v>0</v>
      </c>
      <c r="P1214" s="100">
        <f t="shared" si="1542"/>
        <v>0</v>
      </c>
      <c r="Q1214" s="99">
        <f t="shared" si="1528"/>
        <v>0.14710000000000001</v>
      </c>
      <c r="R1214" s="8">
        <f t="shared" si="1543"/>
        <v>1.0055490899999999</v>
      </c>
      <c r="S1214" s="100">
        <f t="shared" si="1544"/>
        <v>6.94509241</v>
      </c>
      <c r="T1214" s="100">
        <f t="shared" si="1545"/>
        <v>0</v>
      </c>
      <c r="U1214" s="109" t="str">
        <f t="shared" si="1532"/>
        <v>J=</v>
      </c>
      <c r="V1214" s="140">
        <f t="shared" si="1531"/>
        <v>45708</v>
      </c>
      <c r="W1214" s="4"/>
      <c r="X1214" s="4"/>
      <c r="Y1214" s="4"/>
      <c r="Z1214" s="16"/>
      <c r="AD1214" s="5"/>
    </row>
    <row r="1215" spans="1:30" x14ac:dyDescent="0.2">
      <c r="A1215" s="103">
        <f t="shared" si="1526"/>
        <v>45693</v>
      </c>
      <c r="B1215" s="100">
        <f t="shared" si="1533"/>
        <v>1259.3314539999999</v>
      </c>
      <c r="C1215" s="3">
        <f t="shared" si="1530"/>
        <v>1246.383908</v>
      </c>
      <c r="D1215" s="104">
        <f t="shared" si="1534"/>
        <v>1101.3889999999999</v>
      </c>
      <c r="E1215" s="137">
        <f>IF(DAY(A1214)=$A$5,VLOOKUP(A1214,[1]A!$E$15:$G$200,3),E1214)</f>
        <v>1110.8869999999999</v>
      </c>
      <c r="F1215" s="105">
        <f t="shared" si="1535"/>
        <v>45433</v>
      </c>
      <c r="G1215" s="159">
        <f t="shared" si="1536"/>
        <v>8.623656128761148E-3</v>
      </c>
      <c r="H1215" s="106">
        <f t="shared" si="1537"/>
        <v>16</v>
      </c>
      <c r="I1215" s="106">
        <f t="shared" si="1538"/>
        <v>31</v>
      </c>
      <c r="J1215" s="100">
        <f t="shared" si="1539"/>
        <v>1.0044416724341734</v>
      </c>
      <c r="K1215" s="3">
        <v>1</v>
      </c>
      <c r="L1215" s="100">
        <f t="shared" si="1540"/>
        <v>1.0044416700000001</v>
      </c>
      <c r="M1215" s="100">
        <f t="shared" si="1541"/>
        <v>1251.9199340099999</v>
      </c>
      <c r="N1215" s="24">
        <f t="shared" si="1529"/>
        <v>0</v>
      </c>
      <c r="O1215" s="99">
        <f t="shared" si="1527"/>
        <v>0</v>
      </c>
      <c r="P1215" s="100">
        <f t="shared" si="1542"/>
        <v>0</v>
      </c>
      <c r="Q1215" s="99">
        <f t="shared" si="1528"/>
        <v>0.14710000000000001</v>
      </c>
      <c r="R1215" s="8">
        <f t="shared" si="1543"/>
        <v>1.0059201230000001</v>
      </c>
      <c r="S1215" s="100">
        <f t="shared" si="1544"/>
        <v>7.4115199900000004</v>
      </c>
      <c r="T1215" s="100">
        <f t="shared" si="1545"/>
        <v>0</v>
      </c>
      <c r="U1215" s="109" t="str">
        <f t="shared" si="1532"/>
        <v>J=</v>
      </c>
      <c r="V1215" s="140">
        <f t="shared" si="1531"/>
        <v>45708</v>
      </c>
      <c r="W1215" s="4"/>
      <c r="X1215" s="4"/>
      <c r="Y1215" s="4"/>
      <c r="Z1215" s="16"/>
      <c r="AD1215" s="5"/>
    </row>
    <row r="1216" spans="1:30" x14ac:dyDescent="0.2">
      <c r="A1216" s="103">
        <f t="shared" si="1526"/>
        <v>45694</v>
      </c>
      <c r="B1216" s="100">
        <f t="shared" si="1533"/>
        <v>1260.14512859</v>
      </c>
      <c r="C1216" s="3">
        <f t="shared" si="1530"/>
        <v>1246.383908</v>
      </c>
      <c r="D1216" s="104">
        <f t="shared" si="1534"/>
        <v>1101.3889999999999</v>
      </c>
      <c r="E1216" s="137">
        <f>IF(DAY(A1215)=$A$5,VLOOKUP(A1215,[1]A!$E$15:$G$200,3),E1215)</f>
        <v>1110.8869999999999</v>
      </c>
      <c r="F1216" s="105">
        <f t="shared" si="1535"/>
        <v>45433</v>
      </c>
      <c r="G1216" s="159">
        <f t="shared" si="1536"/>
        <v>8.623656128761148E-3</v>
      </c>
      <c r="H1216" s="106">
        <f t="shared" si="1537"/>
        <v>17</v>
      </c>
      <c r="I1216" s="106">
        <f t="shared" si="1538"/>
        <v>31</v>
      </c>
      <c r="J1216" s="100">
        <f t="shared" si="1539"/>
        <v>1.0047199311003656</v>
      </c>
      <c r="K1216" s="3">
        <v>1</v>
      </c>
      <c r="L1216" s="100">
        <f t="shared" si="1540"/>
        <v>1.00471993</v>
      </c>
      <c r="M1216" s="100">
        <f t="shared" si="1541"/>
        <v>1252.2667527900001</v>
      </c>
      <c r="N1216" s="24">
        <f t="shared" si="1529"/>
        <v>0</v>
      </c>
      <c r="O1216" s="99">
        <f t="shared" si="1527"/>
        <v>0</v>
      </c>
      <c r="P1216" s="100">
        <f t="shared" si="1542"/>
        <v>0</v>
      </c>
      <c r="Q1216" s="99">
        <f t="shared" si="1528"/>
        <v>0.14710000000000001</v>
      </c>
      <c r="R1216" s="8">
        <f t="shared" si="1543"/>
        <v>1.006291292</v>
      </c>
      <c r="S1216" s="100">
        <f t="shared" si="1544"/>
        <v>7.8783757999999997</v>
      </c>
      <c r="T1216" s="100">
        <f t="shared" si="1545"/>
        <v>0</v>
      </c>
      <c r="U1216" s="109" t="str">
        <f t="shared" si="1532"/>
        <v>J=</v>
      </c>
      <c r="V1216" s="140">
        <f t="shared" si="1531"/>
        <v>45708</v>
      </c>
      <c r="W1216" s="4"/>
      <c r="X1216" s="4"/>
      <c r="Y1216" s="4"/>
      <c r="Z1216" s="16"/>
      <c r="AD1216" s="5"/>
    </row>
    <row r="1217" spans="1:135" x14ac:dyDescent="0.2">
      <c r="A1217" s="103">
        <f t="shared" si="1526"/>
        <v>45695</v>
      </c>
      <c r="B1217" s="100">
        <f t="shared" si="1533"/>
        <v>1260.95932008</v>
      </c>
      <c r="C1217" s="3">
        <f t="shared" si="1530"/>
        <v>1246.383908</v>
      </c>
      <c r="D1217" s="104">
        <f t="shared" si="1534"/>
        <v>1101.3889999999999</v>
      </c>
      <c r="E1217" s="137">
        <f>IF(DAY(A1216)=$A$5,VLOOKUP(A1216,[1]A!$E$15:$G$200,3),E1216)</f>
        <v>1110.8869999999999</v>
      </c>
      <c r="F1217" s="105">
        <f t="shared" si="1535"/>
        <v>45433</v>
      </c>
      <c r="G1217" s="159">
        <f t="shared" si="1536"/>
        <v>8.623656128761148E-3</v>
      </c>
      <c r="H1217" s="106">
        <f t="shared" si="1537"/>
        <v>18</v>
      </c>
      <c r="I1217" s="106">
        <f t="shared" si="1538"/>
        <v>31</v>
      </c>
      <c r="J1217" s="100">
        <f t="shared" si="1539"/>
        <v>1.004998266852055</v>
      </c>
      <c r="K1217" s="3">
        <v>1</v>
      </c>
      <c r="L1217" s="100">
        <f t="shared" si="1540"/>
        <v>1.00499826</v>
      </c>
      <c r="M1217" s="100">
        <f t="shared" si="1541"/>
        <v>1252.6136588300001</v>
      </c>
      <c r="N1217" s="24">
        <f t="shared" si="1529"/>
        <v>0</v>
      </c>
      <c r="O1217" s="99">
        <f t="shared" si="1527"/>
        <v>0</v>
      </c>
      <c r="P1217" s="100">
        <f t="shared" si="1542"/>
        <v>0</v>
      </c>
      <c r="Q1217" s="99">
        <f t="shared" si="1528"/>
        <v>0.14710000000000001</v>
      </c>
      <c r="R1217" s="8">
        <f t="shared" si="1543"/>
        <v>1.0066625979999999</v>
      </c>
      <c r="S1217" s="100">
        <f t="shared" si="1544"/>
        <v>8.3456612499999991</v>
      </c>
      <c r="T1217" s="100">
        <f t="shared" si="1545"/>
        <v>0</v>
      </c>
      <c r="U1217" s="109" t="str">
        <f t="shared" si="1532"/>
        <v>J=</v>
      </c>
      <c r="V1217" s="140">
        <f t="shared" si="1531"/>
        <v>45708</v>
      </c>
      <c r="W1217" s="4"/>
      <c r="X1217" s="4"/>
      <c r="Y1217" s="4"/>
      <c r="Z1217" s="16"/>
      <c r="AD1217" s="5"/>
    </row>
    <row r="1218" spans="1:135" x14ac:dyDescent="0.2">
      <c r="A1218" s="103">
        <f t="shared" si="1526"/>
        <v>45696</v>
      </c>
      <c r="B1218" s="100">
        <f t="shared" si="1533"/>
        <v>1261.77404125</v>
      </c>
      <c r="C1218" s="3">
        <f t="shared" si="1530"/>
        <v>1246.383908</v>
      </c>
      <c r="D1218" s="104">
        <f t="shared" si="1534"/>
        <v>1101.3889999999999</v>
      </c>
      <c r="E1218" s="137">
        <f>IF(DAY(A1217)=$A$5,VLOOKUP(A1217,[1]A!$E$15:$G$200,3),E1217)</f>
        <v>1110.8869999999999</v>
      </c>
      <c r="F1218" s="105">
        <f t="shared" si="1535"/>
        <v>45433</v>
      </c>
      <c r="G1218" s="159">
        <f t="shared" si="1536"/>
        <v>8.623656128761148E-3</v>
      </c>
      <c r="H1218" s="106">
        <f t="shared" si="1537"/>
        <v>19</v>
      </c>
      <c r="I1218" s="106">
        <f t="shared" si="1538"/>
        <v>31</v>
      </c>
      <c r="J1218" s="100">
        <f t="shared" si="1539"/>
        <v>1.0052766797105956</v>
      </c>
      <c r="K1218" s="3">
        <v>1</v>
      </c>
      <c r="L1218" s="100">
        <f t="shared" si="1540"/>
        <v>1.00527667</v>
      </c>
      <c r="M1218" s="100">
        <f t="shared" si="1541"/>
        <v>1252.9606645700001</v>
      </c>
      <c r="N1218" s="24">
        <f t="shared" si="1529"/>
        <v>0</v>
      </c>
      <c r="O1218" s="99">
        <f t="shared" si="1527"/>
        <v>0</v>
      </c>
      <c r="P1218" s="100">
        <f t="shared" si="1542"/>
        <v>0</v>
      </c>
      <c r="Q1218" s="99">
        <f t="shared" si="1528"/>
        <v>0.14710000000000001</v>
      </c>
      <c r="R1218" s="8">
        <f t="shared" si="1543"/>
        <v>1.007034041</v>
      </c>
      <c r="S1218" s="100">
        <f t="shared" si="1544"/>
        <v>8.8133766799999993</v>
      </c>
      <c r="T1218" s="100">
        <f t="shared" si="1545"/>
        <v>0</v>
      </c>
      <c r="U1218" s="109" t="str">
        <f t="shared" si="1532"/>
        <v>J=</v>
      </c>
      <c r="V1218" s="140">
        <f t="shared" si="1531"/>
        <v>45708</v>
      </c>
      <c r="W1218" s="4"/>
      <c r="X1218" s="4"/>
      <c r="Y1218" s="4"/>
      <c r="Z1218" s="16"/>
      <c r="AD1218" s="5"/>
    </row>
    <row r="1219" spans="1:135" x14ac:dyDescent="0.2">
      <c r="A1219" s="103">
        <f t="shared" si="1526"/>
        <v>45697</v>
      </c>
      <c r="B1219" s="100">
        <f t="shared" si="1533"/>
        <v>1262.5892923700001</v>
      </c>
      <c r="C1219" s="3">
        <f t="shared" si="1530"/>
        <v>1246.383908</v>
      </c>
      <c r="D1219" s="104">
        <f t="shared" si="1534"/>
        <v>1101.3889999999999</v>
      </c>
      <c r="E1219" s="137">
        <f>IF(DAY(A1218)=$A$5,VLOOKUP(A1218,[1]A!$E$15:$G$200,3),E1218)</f>
        <v>1110.8869999999999</v>
      </c>
      <c r="F1219" s="105">
        <f t="shared" si="1535"/>
        <v>45433</v>
      </c>
      <c r="G1219" s="159">
        <f t="shared" si="1536"/>
        <v>8.623656128761148E-3</v>
      </c>
      <c r="H1219" s="106">
        <f t="shared" si="1537"/>
        <v>20</v>
      </c>
      <c r="I1219" s="106">
        <f t="shared" si="1538"/>
        <v>31</v>
      </c>
      <c r="J1219" s="100">
        <f t="shared" si="1539"/>
        <v>1.0055551696973488</v>
      </c>
      <c r="K1219" s="3">
        <v>1</v>
      </c>
      <c r="L1219" s="100">
        <f t="shared" si="1540"/>
        <v>1.0055551599999999</v>
      </c>
      <c r="M1219" s="100">
        <f t="shared" si="1541"/>
        <v>1253.30777003</v>
      </c>
      <c r="N1219" s="24">
        <f t="shared" si="1529"/>
        <v>0</v>
      </c>
      <c r="O1219" s="99">
        <f t="shared" si="1527"/>
        <v>0</v>
      </c>
      <c r="P1219" s="100">
        <f t="shared" si="1542"/>
        <v>0</v>
      </c>
      <c r="Q1219" s="99">
        <f t="shared" si="1528"/>
        <v>0.14710000000000001</v>
      </c>
      <c r="R1219" s="8">
        <f t="shared" si="1543"/>
        <v>1.007405621</v>
      </c>
      <c r="S1219" s="100">
        <f t="shared" si="1544"/>
        <v>9.2815223400000004</v>
      </c>
      <c r="T1219" s="100">
        <f t="shared" si="1545"/>
        <v>0</v>
      </c>
      <c r="U1219" s="109" t="str">
        <f t="shared" si="1532"/>
        <v>J=</v>
      </c>
      <c r="V1219" s="140">
        <f t="shared" si="1531"/>
        <v>45708</v>
      </c>
      <c r="W1219" s="4"/>
      <c r="X1219" s="4"/>
      <c r="Y1219" s="4"/>
      <c r="Z1219" s="16"/>
      <c r="AD1219" s="5"/>
    </row>
    <row r="1220" spans="1:135" x14ac:dyDescent="0.2">
      <c r="A1220" s="103">
        <f t="shared" si="1526"/>
        <v>45698</v>
      </c>
      <c r="B1220" s="100">
        <f t="shared" si="1533"/>
        <v>1263.4050749200001</v>
      </c>
      <c r="C1220" s="3">
        <f t="shared" si="1530"/>
        <v>1246.383908</v>
      </c>
      <c r="D1220" s="104">
        <f t="shared" si="1534"/>
        <v>1101.3889999999999</v>
      </c>
      <c r="E1220" s="137">
        <f>IF(DAY(A1219)=$A$5,VLOOKUP(A1219,[1]A!$E$15:$G$200,3),E1219)</f>
        <v>1110.8869999999999</v>
      </c>
      <c r="F1220" s="105">
        <f t="shared" si="1535"/>
        <v>45433</v>
      </c>
      <c r="G1220" s="159">
        <f t="shared" si="1536"/>
        <v>8.623656128761148E-3</v>
      </c>
      <c r="H1220" s="106">
        <f t="shared" si="1537"/>
        <v>21</v>
      </c>
      <c r="I1220" s="106">
        <f t="shared" si="1538"/>
        <v>31</v>
      </c>
      <c r="J1220" s="100">
        <f t="shared" si="1539"/>
        <v>1.0058337368336812</v>
      </c>
      <c r="K1220" s="3">
        <v>1</v>
      </c>
      <c r="L1220" s="100">
        <f t="shared" si="1540"/>
        <v>1.00583373</v>
      </c>
      <c r="M1220" s="100">
        <f t="shared" si="1541"/>
        <v>1253.65497519</v>
      </c>
      <c r="N1220" s="24">
        <f t="shared" si="1529"/>
        <v>0</v>
      </c>
      <c r="O1220" s="99">
        <f t="shared" si="1527"/>
        <v>0</v>
      </c>
      <c r="P1220" s="100">
        <f t="shared" si="1542"/>
        <v>0</v>
      </c>
      <c r="Q1220" s="99">
        <f t="shared" si="1528"/>
        <v>0.14710000000000001</v>
      </c>
      <c r="R1220" s="8">
        <f t="shared" si="1543"/>
        <v>1.007777339</v>
      </c>
      <c r="S1220" s="100">
        <f t="shared" si="1544"/>
        <v>9.7500997300000005</v>
      </c>
      <c r="T1220" s="100">
        <f t="shared" si="1545"/>
        <v>0</v>
      </c>
      <c r="U1220" s="109" t="str">
        <f t="shared" si="1532"/>
        <v>J=</v>
      </c>
      <c r="V1220" s="140">
        <f t="shared" si="1531"/>
        <v>45708</v>
      </c>
      <c r="W1220" s="4"/>
      <c r="X1220" s="4"/>
      <c r="Y1220" s="4"/>
      <c r="Z1220" s="16"/>
      <c r="AD1220" s="5"/>
    </row>
    <row r="1221" spans="1:135" x14ac:dyDescent="0.2">
      <c r="A1221" s="103">
        <f t="shared" si="1526"/>
        <v>45699</v>
      </c>
      <c r="B1221" s="100">
        <f t="shared" si="1533"/>
        <v>1264.2213866700001</v>
      </c>
      <c r="C1221" s="3">
        <f t="shared" si="1530"/>
        <v>1246.383908</v>
      </c>
      <c r="D1221" s="104">
        <f t="shared" si="1534"/>
        <v>1101.3889999999999</v>
      </c>
      <c r="E1221" s="137">
        <f>IF(DAY(A1220)=$A$5,VLOOKUP(A1220,[1]A!$E$15:$G$200,3),E1220)</f>
        <v>1110.8869999999999</v>
      </c>
      <c r="F1221" s="105">
        <f t="shared" si="1535"/>
        <v>45433</v>
      </c>
      <c r="G1221" s="159">
        <f t="shared" si="1536"/>
        <v>8.623656128761148E-3</v>
      </c>
      <c r="H1221" s="106">
        <f t="shared" si="1537"/>
        <v>22</v>
      </c>
      <c r="I1221" s="106">
        <f t="shared" si="1538"/>
        <v>31</v>
      </c>
      <c r="J1221" s="100">
        <f t="shared" si="1539"/>
        <v>1.0061123811409654</v>
      </c>
      <c r="K1221" s="3">
        <v>1</v>
      </c>
      <c r="L1221" s="100">
        <f t="shared" si="1540"/>
        <v>1.00611238</v>
      </c>
      <c r="M1221" s="100">
        <f t="shared" si="1541"/>
        <v>1254.0022800700001</v>
      </c>
      <c r="N1221" s="24">
        <f t="shared" si="1529"/>
        <v>0</v>
      </c>
      <c r="O1221" s="99">
        <f t="shared" si="1527"/>
        <v>0</v>
      </c>
      <c r="P1221" s="100">
        <f t="shared" si="1542"/>
        <v>0</v>
      </c>
      <c r="Q1221" s="99">
        <f t="shared" si="1528"/>
        <v>0.14710000000000001</v>
      </c>
      <c r="R1221" s="8">
        <f t="shared" si="1543"/>
        <v>1.0081491929999999</v>
      </c>
      <c r="S1221" s="100">
        <f t="shared" si="1544"/>
        <v>10.2191066</v>
      </c>
      <c r="T1221" s="100">
        <f t="shared" si="1545"/>
        <v>0</v>
      </c>
      <c r="U1221" s="109" t="str">
        <f t="shared" si="1532"/>
        <v>J=</v>
      </c>
      <c r="V1221" s="140">
        <f t="shared" si="1531"/>
        <v>45708</v>
      </c>
      <c r="W1221" s="4"/>
      <c r="X1221" s="4"/>
      <c r="Y1221" s="4"/>
      <c r="Z1221" s="16"/>
      <c r="AD1221" s="5"/>
    </row>
    <row r="1222" spans="1:135" x14ac:dyDescent="0.2">
      <c r="A1222" s="103">
        <f t="shared" si="1526"/>
        <v>45700</v>
      </c>
      <c r="B1222" s="100">
        <f t="shared" si="1533"/>
        <v>1265.0382178</v>
      </c>
      <c r="C1222" s="3">
        <f t="shared" si="1530"/>
        <v>1246.383908</v>
      </c>
      <c r="D1222" s="104">
        <f t="shared" si="1534"/>
        <v>1101.3889999999999</v>
      </c>
      <c r="E1222" s="137">
        <f>IF(DAY(A1221)=$A$5,VLOOKUP(A1221,[1]A!$E$15:$G$200,3),E1221)</f>
        <v>1110.8869999999999</v>
      </c>
      <c r="F1222" s="105">
        <f t="shared" si="1535"/>
        <v>45433</v>
      </c>
      <c r="G1222" s="159">
        <f t="shared" si="1536"/>
        <v>8.623656128761148E-3</v>
      </c>
      <c r="H1222" s="106">
        <f t="shared" si="1537"/>
        <v>23</v>
      </c>
      <c r="I1222" s="106">
        <f t="shared" si="1538"/>
        <v>31</v>
      </c>
      <c r="J1222" s="100">
        <f t="shared" si="1539"/>
        <v>1.0063911026405796</v>
      </c>
      <c r="K1222" s="3">
        <v>1</v>
      </c>
      <c r="L1222" s="100">
        <f t="shared" si="1540"/>
        <v>1.0063911000000001</v>
      </c>
      <c r="M1222" s="100">
        <f t="shared" si="1541"/>
        <v>1254.3496721900001</v>
      </c>
      <c r="N1222" s="24">
        <f t="shared" si="1529"/>
        <v>0</v>
      </c>
      <c r="O1222" s="99">
        <f t="shared" si="1527"/>
        <v>0</v>
      </c>
      <c r="P1222" s="100">
        <f t="shared" si="1542"/>
        <v>0</v>
      </c>
      <c r="Q1222" s="99">
        <f t="shared" si="1528"/>
        <v>0.14710000000000001</v>
      </c>
      <c r="R1222" s="8">
        <f t="shared" si="1543"/>
        <v>1.008521185</v>
      </c>
      <c r="S1222" s="100">
        <f t="shared" si="1544"/>
        <v>10.68854561</v>
      </c>
      <c r="T1222" s="100">
        <f t="shared" si="1545"/>
        <v>0</v>
      </c>
      <c r="U1222" s="109" t="str">
        <f t="shared" si="1532"/>
        <v>J=</v>
      </c>
      <c r="V1222" s="140">
        <f t="shared" si="1531"/>
        <v>45708</v>
      </c>
      <c r="W1222" s="4"/>
      <c r="X1222" s="4"/>
      <c r="Y1222" s="4"/>
      <c r="Z1222" s="16"/>
      <c r="AD1222" s="5"/>
    </row>
    <row r="1223" spans="1:135" x14ac:dyDescent="0.2">
      <c r="A1223" s="103">
        <f t="shared" si="1526"/>
        <v>45701</v>
      </c>
      <c r="B1223" s="100">
        <f t="shared" si="1533"/>
        <v>1265.8555798699999</v>
      </c>
      <c r="C1223" s="3">
        <f t="shared" si="1530"/>
        <v>1246.383908</v>
      </c>
      <c r="D1223" s="104">
        <f t="shared" si="1534"/>
        <v>1101.3889999999999</v>
      </c>
      <c r="E1223" s="137">
        <f>IF(DAY(A1222)=$A$5,VLOOKUP(A1222,[1]A!$E$15:$G$200,3),E1222)</f>
        <v>1110.8869999999999</v>
      </c>
      <c r="F1223" s="105">
        <f t="shared" si="1535"/>
        <v>45433</v>
      </c>
      <c r="G1223" s="159">
        <f t="shared" si="1536"/>
        <v>8.623656128761148E-3</v>
      </c>
      <c r="H1223" s="106">
        <f t="shared" si="1537"/>
        <v>24</v>
      </c>
      <c r="I1223" s="106">
        <f t="shared" si="1538"/>
        <v>31</v>
      </c>
      <c r="J1223" s="100">
        <f t="shared" si="1539"/>
        <v>1.0066699013539084</v>
      </c>
      <c r="K1223" s="3">
        <v>1</v>
      </c>
      <c r="L1223" s="100">
        <f t="shared" si="1540"/>
        <v>1.0066698999999999</v>
      </c>
      <c r="M1223" s="100">
        <f t="shared" si="1541"/>
        <v>1254.6971640199999</v>
      </c>
      <c r="N1223" s="24">
        <f t="shared" si="1529"/>
        <v>0</v>
      </c>
      <c r="O1223" s="99">
        <f t="shared" si="1527"/>
        <v>0</v>
      </c>
      <c r="P1223" s="100">
        <f t="shared" si="1542"/>
        <v>0</v>
      </c>
      <c r="Q1223" s="99">
        <f t="shared" si="1528"/>
        <v>0.14710000000000001</v>
      </c>
      <c r="R1223" s="8">
        <f t="shared" si="1543"/>
        <v>1.008893314</v>
      </c>
      <c r="S1223" s="100">
        <f t="shared" si="1544"/>
        <v>11.158415850000001</v>
      </c>
      <c r="T1223" s="100">
        <f t="shared" si="1545"/>
        <v>0</v>
      </c>
      <c r="U1223" s="109" t="str">
        <f t="shared" si="1532"/>
        <v>J=</v>
      </c>
      <c r="V1223" s="140">
        <f t="shared" si="1531"/>
        <v>45708</v>
      </c>
      <c r="W1223" s="4"/>
      <c r="X1223" s="4"/>
      <c r="Y1223" s="4"/>
      <c r="Z1223" s="16"/>
      <c r="AD1223" s="5"/>
    </row>
    <row r="1224" spans="1:135" x14ac:dyDescent="0.2">
      <c r="A1224" s="103">
        <f t="shared" si="1526"/>
        <v>45702</v>
      </c>
      <c r="B1224" s="100">
        <f t="shared" si="1533"/>
        <v>1266.6734605700001</v>
      </c>
      <c r="C1224" s="3">
        <f t="shared" si="1530"/>
        <v>1246.383908</v>
      </c>
      <c r="D1224" s="104">
        <f t="shared" si="1534"/>
        <v>1101.3889999999999</v>
      </c>
      <c r="E1224" s="137">
        <f>IF(DAY(A1223)=$A$5,VLOOKUP(A1223,[1]A!$E$15:$G$200,3),E1223)</f>
        <v>1110.8869999999999</v>
      </c>
      <c r="F1224" s="105">
        <f t="shared" si="1535"/>
        <v>45433</v>
      </c>
      <c r="G1224" s="159">
        <f t="shared" si="1536"/>
        <v>8.623656128761148E-3</v>
      </c>
      <c r="H1224" s="106">
        <f t="shared" si="1537"/>
        <v>25</v>
      </c>
      <c r="I1224" s="106">
        <f t="shared" si="1538"/>
        <v>31</v>
      </c>
      <c r="J1224" s="100">
        <f t="shared" si="1539"/>
        <v>1.0069487773023424</v>
      </c>
      <c r="K1224" s="3">
        <v>1</v>
      </c>
      <c r="L1224" s="100">
        <f t="shared" si="1540"/>
        <v>1.0069487699999999</v>
      </c>
      <c r="M1224" s="100">
        <f t="shared" si="1541"/>
        <v>1255.0447431</v>
      </c>
      <c r="N1224" s="24">
        <f t="shared" si="1529"/>
        <v>0</v>
      </c>
      <c r="O1224" s="99">
        <f t="shared" si="1527"/>
        <v>0</v>
      </c>
      <c r="P1224" s="100">
        <f t="shared" si="1542"/>
        <v>0</v>
      </c>
      <c r="Q1224" s="99">
        <f t="shared" si="1528"/>
        <v>0.14710000000000001</v>
      </c>
      <c r="R1224" s="8">
        <f t="shared" si="1543"/>
        <v>1.0092655800000001</v>
      </c>
      <c r="S1224" s="100">
        <f t="shared" si="1544"/>
        <v>11.62871747</v>
      </c>
      <c r="T1224" s="100">
        <f t="shared" si="1545"/>
        <v>0</v>
      </c>
      <c r="U1224" s="109" t="str">
        <f t="shared" si="1532"/>
        <v>J=</v>
      </c>
      <c r="V1224" s="140">
        <f t="shared" si="1531"/>
        <v>45708</v>
      </c>
      <c r="W1224" s="4"/>
      <c r="X1224" s="4"/>
      <c r="Y1224" s="4"/>
      <c r="Z1224" s="16"/>
      <c r="AD1224" s="5"/>
    </row>
    <row r="1225" spans="1:135" x14ac:dyDescent="0.2">
      <c r="A1225" s="103">
        <f t="shared" si="1526"/>
        <v>45703</v>
      </c>
      <c r="B1225" s="100">
        <f t="shared" si="1533"/>
        <v>1267.4918865499999</v>
      </c>
      <c r="C1225" s="3">
        <f t="shared" si="1530"/>
        <v>1246.383908</v>
      </c>
      <c r="D1225" s="104">
        <f t="shared" si="1534"/>
        <v>1101.3889999999999</v>
      </c>
      <c r="E1225" s="137">
        <f>IF(DAY(A1224)=$A$5,VLOOKUP(A1224,[1]A!$E$15:$G$200,3),E1224)</f>
        <v>1110.8869999999999</v>
      </c>
      <c r="F1225" s="105">
        <f t="shared" si="1535"/>
        <v>45433</v>
      </c>
      <c r="G1225" s="159">
        <f t="shared" si="1536"/>
        <v>8.623656128761148E-3</v>
      </c>
      <c r="H1225" s="106">
        <f t="shared" si="1537"/>
        <v>26</v>
      </c>
      <c r="I1225" s="106">
        <f t="shared" si="1538"/>
        <v>31</v>
      </c>
      <c r="J1225" s="100">
        <f t="shared" si="1539"/>
        <v>1.0072277305072779</v>
      </c>
      <c r="K1225" s="3">
        <v>1</v>
      </c>
      <c r="L1225" s="100">
        <f t="shared" si="1540"/>
        <v>1.0072277300000001</v>
      </c>
      <c r="M1225" s="100">
        <f t="shared" si="1541"/>
        <v>1255.3924343599999</v>
      </c>
      <c r="N1225" s="24">
        <f t="shared" si="1529"/>
        <v>0</v>
      </c>
      <c r="O1225" s="99">
        <f t="shared" si="1527"/>
        <v>0</v>
      </c>
      <c r="P1225" s="100">
        <f t="shared" si="1542"/>
        <v>0</v>
      </c>
      <c r="Q1225" s="99">
        <f t="shared" si="1528"/>
        <v>0.14710000000000001</v>
      </c>
      <c r="R1225" s="8">
        <f t="shared" si="1543"/>
        <v>1.009637984</v>
      </c>
      <c r="S1225" s="100">
        <f t="shared" si="1544"/>
        <v>12.099452189999999</v>
      </c>
      <c r="T1225" s="100">
        <f t="shared" si="1545"/>
        <v>0</v>
      </c>
      <c r="U1225" s="109" t="str">
        <f t="shared" si="1532"/>
        <v>J=</v>
      </c>
      <c r="V1225" s="140">
        <f t="shared" si="1531"/>
        <v>45708</v>
      </c>
      <c r="W1225" s="4"/>
      <c r="X1225" s="4"/>
      <c r="Y1225" s="4"/>
      <c r="Z1225" s="16"/>
      <c r="AD1225" s="5"/>
    </row>
    <row r="1226" spans="1:135" x14ac:dyDescent="0.2">
      <c r="A1226" s="103">
        <f t="shared" si="1526"/>
        <v>45704</v>
      </c>
      <c r="B1226" s="100">
        <f t="shared" si="1533"/>
        <v>1268.31083165</v>
      </c>
      <c r="C1226" s="3">
        <f t="shared" si="1530"/>
        <v>1246.383908</v>
      </c>
      <c r="D1226" s="104">
        <f t="shared" si="1534"/>
        <v>1101.3889999999999</v>
      </c>
      <c r="E1226" s="137">
        <f>IF(DAY(A1225)=$A$5,VLOOKUP(A1225,[1]A!$E$15:$G$200,3),E1225)</f>
        <v>1110.8869999999999</v>
      </c>
      <c r="F1226" s="105">
        <f t="shared" si="1535"/>
        <v>45433</v>
      </c>
      <c r="G1226" s="159">
        <f t="shared" si="1536"/>
        <v>8.623656128761148E-3</v>
      </c>
      <c r="H1226" s="106">
        <f t="shared" si="1537"/>
        <v>27</v>
      </c>
      <c r="I1226" s="106">
        <f t="shared" si="1538"/>
        <v>31</v>
      </c>
      <c r="J1226" s="100">
        <f t="shared" si="1539"/>
        <v>1.0075067609901169</v>
      </c>
      <c r="K1226" s="3">
        <v>1</v>
      </c>
      <c r="L1226" s="100">
        <f t="shared" si="1540"/>
        <v>1.0075067600000001</v>
      </c>
      <c r="M1226" s="100">
        <f t="shared" si="1541"/>
        <v>1255.7402128599999</v>
      </c>
      <c r="N1226" s="24">
        <f t="shared" si="1529"/>
        <v>0</v>
      </c>
      <c r="O1226" s="99">
        <f t="shared" si="1527"/>
        <v>0</v>
      </c>
      <c r="P1226" s="100">
        <f t="shared" si="1542"/>
        <v>0</v>
      </c>
      <c r="Q1226" s="99">
        <f t="shared" si="1528"/>
        <v>0.14710000000000001</v>
      </c>
      <c r="R1226" s="8">
        <f t="shared" si="1543"/>
        <v>1.010010525</v>
      </c>
      <c r="S1226" s="100">
        <f t="shared" si="1544"/>
        <v>12.570618789999999</v>
      </c>
      <c r="T1226" s="100">
        <f t="shared" si="1545"/>
        <v>0</v>
      </c>
      <c r="U1226" s="109" t="str">
        <f t="shared" si="1532"/>
        <v>J=</v>
      </c>
      <c r="V1226" s="140">
        <f t="shared" si="1531"/>
        <v>45708</v>
      </c>
      <c r="W1226" s="4"/>
      <c r="X1226" s="4"/>
      <c r="Y1226" s="4"/>
      <c r="Z1226" s="16"/>
      <c r="AD1226" s="5"/>
    </row>
    <row r="1227" spans="1:135" x14ac:dyDescent="0.2">
      <c r="A1227" s="103">
        <f t="shared" ref="A1227:A1290" si="1546">(A1226+1)</f>
        <v>45705</v>
      </c>
      <c r="B1227" s="100">
        <f t="shared" si="1533"/>
        <v>1269.13029611</v>
      </c>
      <c r="C1227" s="3">
        <f t="shared" si="1530"/>
        <v>1246.383908</v>
      </c>
      <c r="D1227" s="104">
        <f t="shared" si="1534"/>
        <v>1101.3889999999999</v>
      </c>
      <c r="E1227" s="137">
        <f>IF(DAY(A1226)=$A$5,VLOOKUP(A1226,[1]A!$E$15:$G$200,3),E1226)</f>
        <v>1110.8869999999999</v>
      </c>
      <c r="F1227" s="105">
        <f t="shared" si="1535"/>
        <v>45433</v>
      </c>
      <c r="G1227" s="159">
        <f t="shared" si="1536"/>
        <v>8.623656128761148E-3</v>
      </c>
      <c r="H1227" s="106">
        <f t="shared" si="1537"/>
        <v>28</v>
      </c>
      <c r="I1227" s="106">
        <f t="shared" si="1538"/>
        <v>31</v>
      </c>
      <c r="J1227" s="100">
        <f t="shared" si="1539"/>
        <v>1.0077858687722678</v>
      </c>
      <c r="K1227" s="3">
        <v>1</v>
      </c>
      <c r="L1227" s="100">
        <f t="shared" si="1540"/>
        <v>1.00778586</v>
      </c>
      <c r="M1227" s="100">
        <f t="shared" si="1541"/>
        <v>1256.0880786099999</v>
      </c>
      <c r="N1227" s="24">
        <f t="shared" si="1529"/>
        <v>0</v>
      </c>
      <c r="O1227" s="99">
        <f t="shared" ref="O1227:O1290" si="1547">IF(N1227&gt;0,VLOOKUP(N1227,$X$10:$AD$62,7),0)</f>
        <v>0</v>
      </c>
      <c r="P1227" s="100">
        <f t="shared" si="1542"/>
        <v>0</v>
      </c>
      <c r="Q1227" s="99">
        <f t="shared" ref="Q1227:Q1290" si="1548">(Q1226)</f>
        <v>0.14710000000000001</v>
      </c>
      <c r="R1227" s="8">
        <f t="shared" si="1543"/>
        <v>1.010383203</v>
      </c>
      <c r="S1227" s="100">
        <f t="shared" si="1544"/>
        <v>13.0422175</v>
      </c>
      <c r="T1227" s="100">
        <f t="shared" si="1545"/>
        <v>0</v>
      </c>
      <c r="U1227" s="109" t="str">
        <f t="shared" si="1532"/>
        <v>J=</v>
      </c>
      <c r="V1227" s="140">
        <f t="shared" si="1531"/>
        <v>45708</v>
      </c>
      <c r="W1227" s="4"/>
      <c r="X1227" s="4"/>
      <c r="Y1227" s="4"/>
      <c r="Z1227" s="16"/>
      <c r="AD1227" s="5"/>
    </row>
    <row r="1228" spans="1:135" x14ac:dyDescent="0.2">
      <c r="A1228" s="103">
        <f t="shared" si="1546"/>
        <v>45706</v>
      </c>
      <c r="B1228" s="100">
        <f t="shared" si="1533"/>
        <v>1269.95030662</v>
      </c>
      <c r="C1228" s="3">
        <f t="shared" si="1530"/>
        <v>1246.383908</v>
      </c>
      <c r="D1228" s="104">
        <f t="shared" si="1534"/>
        <v>1101.3889999999999</v>
      </c>
      <c r="E1228" s="137">
        <f>IF(DAY(A1227)=$A$5,VLOOKUP(A1227,[1]A!$E$15:$G$200,3),E1227)</f>
        <v>1110.8869999999999</v>
      </c>
      <c r="F1228" s="105">
        <f t="shared" si="1535"/>
        <v>45433</v>
      </c>
      <c r="G1228" s="159">
        <f t="shared" si="1536"/>
        <v>8.623656128761148E-3</v>
      </c>
      <c r="H1228" s="106">
        <f t="shared" si="1537"/>
        <v>29</v>
      </c>
      <c r="I1228" s="106">
        <f t="shared" si="1538"/>
        <v>31</v>
      </c>
      <c r="J1228" s="100">
        <f t="shared" si="1539"/>
        <v>1.0080650538751443</v>
      </c>
      <c r="K1228" s="3">
        <v>1</v>
      </c>
      <c r="L1228" s="100">
        <f t="shared" si="1540"/>
        <v>1.0080650499999999</v>
      </c>
      <c r="M1228" s="100">
        <f t="shared" si="1541"/>
        <v>1256.4360565300001</v>
      </c>
      <c r="N1228" s="24">
        <f t="shared" ref="N1228:N1291" si="1549">IF(DAY(A1228)=A$5,VLOOKUP(A1228,$Y$10:$AG$62,8),0)</f>
        <v>0</v>
      </c>
      <c r="O1228" s="99">
        <f t="shared" si="1547"/>
        <v>0</v>
      </c>
      <c r="P1228" s="100">
        <f t="shared" si="1542"/>
        <v>0</v>
      </c>
      <c r="Q1228" s="99">
        <f t="shared" si="1548"/>
        <v>0.14710000000000001</v>
      </c>
      <c r="R1228" s="8">
        <f t="shared" si="1543"/>
        <v>1.010756019</v>
      </c>
      <c r="S1228" s="100">
        <f t="shared" si="1544"/>
        <v>13.514250090000001</v>
      </c>
      <c r="T1228" s="100">
        <f t="shared" si="1545"/>
        <v>0</v>
      </c>
      <c r="U1228" s="109" t="str">
        <f t="shared" si="1532"/>
        <v>J=</v>
      </c>
      <c r="V1228" s="140">
        <f t="shared" si="1531"/>
        <v>45708</v>
      </c>
      <c r="W1228" s="25"/>
      <c r="X1228" s="4"/>
      <c r="Y1228" s="4"/>
      <c r="Z1228" s="18"/>
      <c r="AA1228" s="14"/>
      <c r="AB1228" s="14"/>
      <c r="AC1228" s="14"/>
      <c r="AD1228" s="15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  <c r="BS1228" s="14"/>
      <c r="BT1228" s="14"/>
      <c r="BU1228" s="14"/>
      <c r="BV1228" s="14"/>
      <c r="BW1228" s="14"/>
      <c r="BX1228" s="14"/>
      <c r="BY1228" s="14"/>
      <c r="BZ1228" s="14"/>
      <c r="CA1228" s="14"/>
      <c r="CB1228" s="14"/>
      <c r="CC1228" s="14"/>
      <c r="CD1228" s="14"/>
      <c r="CE1228" s="14"/>
      <c r="CF1228" s="14"/>
      <c r="CG1228" s="14"/>
      <c r="CH1228" s="14"/>
      <c r="CI1228" s="14"/>
      <c r="CJ1228" s="14"/>
      <c r="CK1228" s="14"/>
      <c r="CL1228" s="14"/>
      <c r="CM1228" s="14"/>
      <c r="CN1228" s="14"/>
      <c r="CO1228" s="14"/>
      <c r="CP1228" s="14"/>
      <c r="CQ1228" s="14"/>
      <c r="CR1228" s="14"/>
      <c r="CS1228" s="14"/>
      <c r="CT1228" s="14"/>
      <c r="CU1228" s="14"/>
      <c r="CV1228" s="14"/>
      <c r="CW1228" s="14"/>
      <c r="CX1228" s="14"/>
      <c r="CY1228" s="14"/>
      <c r="CZ1228" s="14"/>
      <c r="DA1228" s="14"/>
      <c r="DB1228" s="14"/>
      <c r="DC1228" s="14"/>
      <c r="DD1228" s="14"/>
      <c r="DE1228" s="14"/>
      <c r="DF1228" s="14"/>
      <c r="DG1228" s="14"/>
      <c r="DH1228" s="14"/>
      <c r="DI1228" s="14"/>
      <c r="DJ1228" s="14"/>
      <c r="DK1228" s="14"/>
      <c r="DL1228" s="14"/>
      <c r="DM1228" s="14"/>
      <c r="DN1228" s="14"/>
      <c r="DO1228" s="14"/>
      <c r="DP1228" s="14"/>
      <c r="DQ1228" s="14"/>
      <c r="DR1228" s="14"/>
      <c r="DS1228" s="14"/>
      <c r="DT1228" s="14"/>
      <c r="DU1228" s="14"/>
      <c r="DV1228" s="14"/>
      <c r="DW1228" s="14"/>
      <c r="DX1228" s="14"/>
      <c r="DY1228" s="14"/>
      <c r="DZ1228" s="14"/>
      <c r="EA1228" s="14"/>
      <c r="EB1228" s="14"/>
      <c r="EC1228" s="14"/>
      <c r="ED1228" s="14"/>
      <c r="EE1228" s="14"/>
    </row>
    <row r="1229" spans="1:135" x14ac:dyDescent="0.2">
      <c r="A1229" s="103">
        <f t="shared" si="1546"/>
        <v>45707</v>
      </c>
      <c r="B1229" s="100">
        <f t="shared" si="1533"/>
        <v>1270.77083825</v>
      </c>
      <c r="C1229" s="3">
        <f t="shared" ref="C1229:C1292" si="1550">IF(N1228&gt;0,(M1228-P1228),C1228)</f>
        <v>1246.383908</v>
      </c>
      <c r="D1229" s="104">
        <f t="shared" si="1534"/>
        <v>1101.3889999999999</v>
      </c>
      <c r="E1229" s="137">
        <f>IF(DAY(A1228)=$A$5,VLOOKUP(A1228,[1]A!$E$15:$G$200,3),E1228)</f>
        <v>1110.8869999999999</v>
      </c>
      <c r="F1229" s="105">
        <f t="shared" si="1535"/>
        <v>45433</v>
      </c>
      <c r="G1229" s="159">
        <f t="shared" si="1536"/>
        <v>8.623656128761148E-3</v>
      </c>
      <c r="H1229" s="106">
        <f t="shared" si="1537"/>
        <v>30</v>
      </c>
      <c r="I1229" s="106">
        <f t="shared" si="1538"/>
        <v>31</v>
      </c>
      <c r="J1229" s="100">
        <f t="shared" si="1539"/>
        <v>1.0083443163201669</v>
      </c>
      <c r="K1229" s="3">
        <v>1</v>
      </c>
      <c r="L1229" s="100">
        <f t="shared" si="1540"/>
        <v>1.00834431</v>
      </c>
      <c r="M1229" s="100">
        <f t="shared" si="1541"/>
        <v>1256.7841217</v>
      </c>
      <c r="N1229" s="24">
        <f t="shared" si="1549"/>
        <v>0</v>
      </c>
      <c r="O1229" s="99">
        <f t="shared" si="1547"/>
        <v>0</v>
      </c>
      <c r="P1229" s="100">
        <f t="shared" si="1542"/>
        <v>0</v>
      </c>
      <c r="Q1229" s="99">
        <f t="shared" si="1548"/>
        <v>0.14710000000000001</v>
      </c>
      <c r="R1229" s="8">
        <f t="shared" si="1543"/>
        <v>1.0111289729999999</v>
      </c>
      <c r="S1229" s="100">
        <f t="shared" si="1544"/>
        <v>13.986716550000001</v>
      </c>
      <c r="T1229" s="100">
        <f t="shared" si="1545"/>
        <v>0</v>
      </c>
      <c r="U1229" s="109" t="str">
        <f t="shared" si="1532"/>
        <v>J=</v>
      </c>
      <c r="V1229" s="140">
        <f t="shared" si="1531"/>
        <v>45708</v>
      </c>
      <c r="W1229" s="4"/>
      <c r="X1229" s="4"/>
      <c r="Y1229" s="4"/>
      <c r="Z1229" s="16"/>
      <c r="AD1229" s="5"/>
    </row>
    <row r="1230" spans="1:135" x14ac:dyDescent="0.2">
      <c r="A1230" s="103">
        <f t="shared" si="1546"/>
        <v>45708</v>
      </c>
      <c r="B1230" s="100">
        <f t="shared" si="1533"/>
        <v>1271.59190259</v>
      </c>
      <c r="C1230" s="3">
        <f t="shared" si="1550"/>
        <v>1246.383908</v>
      </c>
      <c r="D1230" s="104">
        <f t="shared" si="1534"/>
        <v>1101.3889999999999</v>
      </c>
      <c r="E1230" s="137">
        <f>IF(DAY(A1229)=$A$5,VLOOKUP(A1229,[1]A!$E$15:$G$200,3),E1229)</f>
        <v>1110.8869999999999</v>
      </c>
      <c r="F1230" s="105">
        <f t="shared" si="1535"/>
        <v>45433</v>
      </c>
      <c r="G1230" s="159">
        <f t="shared" si="1536"/>
        <v>8.623656128761148E-3</v>
      </c>
      <c r="H1230" s="106">
        <f t="shared" si="1537"/>
        <v>31</v>
      </c>
      <c r="I1230" s="106">
        <f t="shared" si="1538"/>
        <v>31</v>
      </c>
      <c r="J1230" s="100">
        <f t="shared" si="1539"/>
        <v>1.0086236561287611</v>
      </c>
      <c r="K1230" s="3">
        <v>1</v>
      </c>
      <c r="L1230" s="100">
        <f t="shared" si="1540"/>
        <v>1.0086236500000001</v>
      </c>
      <c r="M1230" s="100">
        <f t="shared" si="1541"/>
        <v>1257.13228658</v>
      </c>
      <c r="N1230" s="24">
        <f t="shared" si="1549"/>
        <v>41</v>
      </c>
      <c r="O1230" s="99">
        <f t="shared" si="1547"/>
        <v>0</v>
      </c>
      <c r="P1230" s="100">
        <f t="shared" si="1542"/>
        <v>0</v>
      </c>
      <c r="Q1230" s="99">
        <f t="shared" si="1548"/>
        <v>0.14710000000000001</v>
      </c>
      <c r="R1230" s="8">
        <f t="shared" si="1543"/>
        <v>1.0115020640000001</v>
      </c>
      <c r="S1230" s="100">
        <f t="shared" si="1544"/>
        <v>14.45961601</v>
      </c>
      <c r="T1230" s="100">
        <f t="shared" si="1545"/>
        <v>14.45961601</v>
      </c>
      <c r="U1230" s="109" t="str">
        <f t="shared" si="1532"/>
        <v>J=</v>
      </c>
      <c r="V1230" s="140">
        <f t="shared" si="1531"/>
        <v>45708</v>
      </c>
      <c r="W1230" s="4"/>
      <c r="X1230" s="4"/>
      <c r="Y1230" s="4"/>
      <c r="Z1230" s="16"/>
      <c r="AD1230" s="5"/>
    </row>
    <row r="1231" spans="1:135" x14ac:dyDescent="0.2">
      <c r="A1231" s="103">
        <f t="shared" si="1546"/>
        <v>45709</v>
      </c>
      <c r="B1231" s="100">
        <f t="shared" si="1533"/>
        <v>1258.0315916100001</v>
      </c>
      <c r="C1231" s="3">
        <f t="shared" si="1550"/>
        <v>1257.13228658</v>
      </c>
      <c r="D1231" s="104">
        <f t="shared" si="1534"/>
        <v>1101.3889999999999</v>
      </c>
      <c r="E1231" s="137">
        <f>IF(DAY(A1230)=$A$5,VLOOKUP(A1230,[1]A!$E$15:$G$200,3),E1230)</f>
        <v>1110.8869999999999</v>
      </c>
      <c r="F1231" s="105">
        <f t="shared" si="1535"/>
        <v>45433</v>
      </c>
      <c r="G1231" s="159">
        <f t="shared" si="1536"/>
        <v>8.623656128761148E-3</v>
      </c>
      <c r="H1231" s="106">
        <f t="shared" si="1537"/>
        <v>1</v>
      </c>
      <c r="I1231" s="106">
        <f t="shared" si="1538"/>
        <v>28</v>
      </c>
      <c r="J1231" s="100">
        <f t="shared" si="1539"/>
        <v>1.0003067143417343</v>
      </c>
      <c r="K1231" s="3">
        <v>1</v>
      </c>
      <c r="L1231" s="100">
        <f t="shared" si="1540"/>
        <v>1.00030671</v>
      </c>
      <c r="M1231" s="100">
        <f t="shared" si="1541"/>
        <v>1257.5178616200001</v>
      </c>
      <c r="N1231" s="24">
        <f t="shared" si="1549"/>
        <v>0</v>
      </c>
      <c r="O1231" s="99">
        <f t="shared" si="1547"/>
        <v>0</v>
      </c>
      <c r="P1231" s="100">
        <f t="shared" si="1542"/>
        <v>0</v>
      </c>
      <c r="Q1231" s="99">
        <f t="shared" si="1548"/>
        <v>0.14710000000000001</v>
      </c>
      <c r="R1231" s="8">
        <f t="shared" si="1543"/>
        <v>1.000408527</v>
      </c>
      <c r="S1231" s="100">
        <f t="shared" si="1544"/>
        <v>0.51372998999999997</v>
      </c>
      <c r="T1231" s="100">
        <f t="shared" si="1545"/>
        <v>0</v>
      </c>
      <c r="U1231" s="109" t="str">
        <f t="shared" si="1532"/>
        <v>J=</v>
      </c>
      <c r="V1231" s="140">
        <f t="shared" si="1531"/>
        <v>45736</v>
      </c>
      <c r="W1231" s="4"/>
      <c r="X1231" s="4"/>
      <c r="Y1231" s="4"/>
      <c r="Z1231" s="16"/>
      <c r="AD1231" s="5"/>
    </row>
    <row r="1232" spans="1:135" x14ac:dyDescent="0.2">
      <c r="A1232" s="103">
        <f t="shared" si="1546"/>
        <v>45710</v>
      </c>
      <c r="B1232" s="100">
        <f t="shared" si="1533"/>
        <v>1258.9315475800001</v>
      </c>
      <c r="C1232" s="3">
        <f t="shared" si="1550"/>
        <v>1257.13228658</v>
      </c>
      <c r="D1232" s="104">
        <f t="shared" si="1534"/>
        <v>1101.3889999999999</v>
      </c>
      <c r="E1232" s="137">
        <f>IF(DAY(A1231)=$A$5,VLOOKUP(A1231,[1]A!$E$15:$G$200,3),E1231)</f>
        <v>1110.8869999999999</v>
      </c>
      <c r="F1232" s="105">
        <f t="shared" si="1535"/>
        <v>45433</v>
      </c>
      <c r="G1232" s="159">
        <f t="shared" si="1536"/>
        <v>8.623656128761148E-3</v>
      </c>
      <c r="H1232" s="106">
        <f t="shared" si="1537"/>
        <v>2</v>
      </c>
      <c r="I1232" s="106">
        <f t="shared" si="1538"/>
        <v>28</v>
      </c>
      <c r="J1232" s="100">
        <f t="shared" si="1539"/>
        <v>1.0006135227571562</v>
      </c>
      <c r="K1232" s="3">
        <v>1</v>
      </c>
      <c r="L1232" s="100">
        <f t="shared" si="1540"/>
        <v>1.0006135199999999</v>
      </c>
      <c r="M1232" s="100">
        <f t="shared" si="1541"/>
        <v>1257.90356238</v>
      </c>
      <c r="N1232" s="24">
        <f t="shared" si="1549"/>
        <v>0</v>
      </c>
      <c r="O1232" s="99">
        <f t="shared" si="1547"/>
        <v>0</v>
      </c>
      <c r="P1232" s="100">
        <f t="shared" si="1542"/>
        <v>0</v>
      </c>
      <c r="Q1232" s="99">
        <f t="shared" si="1548"/>
        <v>0.14710000000000001</v>
      </c>
      <c r="R1232" s="8">
        <f t="shared" si="1543"/>
        <v>1.0008172209999999</v>
      </c>
      <c r="S1232" s="100">
        <f t="shared" si="1544"/>
        <v>1.0279852</v>
      </c>
      <c r="T1232" s="100">
        <f t="shared" si="1545"/>
        <v>0</v>
      </c>
      <c r="U1232" s="109" t="str">
        <f t="shared" si="1532"/>
        <v>J=</v>
      </c>
      <c r="V1232" s="140">
        <f t="shared" si="1531"/>
        <v>45736</v>
      </c>
      <c r="W1232" s="4"/>
      <c r="X1232" s="17"/>
      <c r="Y1232" s="16"/>
      <c r="Z1232" s="16"/>
      <c r="AD1232" s="5"/>
    </row>
    <row r="1233" spans="1:30" x14ac:dyDescent="0.2">
      <c r="A1233" s="103">
        <f t="shared" si="1546"/>
        <v>45711</v>
      </c>
      <c r="B1233" s="100">
        <f t="shared" si="1533"/>
        <v>1259.8321422200002</v>
      </c>
      <c r="C1233" s="3">
        <f t="shared" si="1550"/>
        <v>1257.13228658</v>
      </c>
      <c r="D1233" s="104">
        <f t="shared" si="1534"/>
        <v>1101.3889999999999</v>
      </c>
      <c r="E1233" s="137">
        <f>IF(DAY(A1232)=$A$5,VLOOKUP(A1232,[1]A!$E$15:$G$200,3),E1232)</f>
        <v>1110.8869999999999</v>
      </c>
      <c r="F1233" s="105">
        <f t="shared" si="1535"/>
        <v>45433</v>
      </c>
      <c r="G1233" s="159">
        <f t="shared" si="1536"/>
        <v>8.623656128761148E-3</v>
      </c>
      <c r="H1233" s="106">
        <f t="shared" si="1537"/>
        <v>3</v>
      </c>
      <c r="I1233" s="106">
        <f t="shared" si="1538"/>
        <v>28</v>
      </c>
      <c r="J1233" s="100">
        <f t="shared" si="1539"/>
        <v>1.0009204252751194</v>
      </c>
      <c r="K1233" s="3">
        <v>1</v>
      </c>
      <c r="L1233" s="100">
        <f t="shared" si="1540"/>
        <v>1.0009204199999999</v>
      </c>
      <c r="M1233" s="100">
        <f t="shared" si="1541"/>
        <v>1258.28937627</v>
      </c>
      <c r="N1233" s="24">
        <f t="shared" si="1549"/>
        <v>0</v>
      </c>
      <c r="O1233" s="99">
        <f t="shared" si="1547"/>
        <v>0</v>
      </c>
      <c r="P1233" s="100">
        <f t="shared" si="1542"/>
        <v>0</v>
      </c>
      <c r="Q1233" s="99">
        <f t="shared" si="1548"/>
        <v>0.14710000000000001</v>
      </c>
      <c r="R1233" s="8">
        <f t="shared" si="1543"/>
        <v>1.0012260820000001</v>
      </c>
      <c r="S1233" s="100">
        <f t="shared" si="1544"/>
        <v>1.5427659499999999</v>
      </c>
      <c r="T1233" s="100">
        <f t="shared" si="1545"/>
        <v>0</v>
      </c>
      <c r="U1233" s="109" t="str">
        <f t="shared" si="1532"/>
        <v>J=</v>
      </c>
      <c r="V1233" s="140">
        <f t="shared" si="1531"/>
        <v>45736</v>
      </c>
      <c r="W1233" s="4"/>
      <c r="X1233" s="17"/>
      <c r="Y1233" s="16"/>
      <c r="Z1233" s="16"/>
      <c r="AD1233" s="5"/>
    </row>
    <row r="1234" spans="1:30" x14ac:dyDescent="0.2">
      <c r="A1234" s="103">
        <f t="shared" si="1546"/>
        <v>45712</v>
      </c>
      <c r="B1234" s="100">
        <f t="shared" si="1533"/>
        <v>1260.7333872200002</v>
      </c>
      <c r="C1234" s="3">
        <f t="shared" si="1550"/>
        <v>1257.13228658</v>
      </c>
      <c r="D1234" s="104">
        <f t="shared" si="1534"/>
        <v>1101.3889999999999</v>
      </c>
      <c r="E1234" s="137">
        <f>IF(DAY(A1233)=$A$5,VLOOKUP(A1233,[1]A!$E$15:$G$200,3),E1233)</f>
        <v>1110.8869999999999</v>
      </c>
      <c r="F1234" s="105">
        <f t="shared" si="1535"/>
        <v>45433</v>
      </c>
      <c r="G1234" s="159">
        <f t="shared" si="1536"/>
        <v>8.623656128761148E-3</v>
      </c>
      <c r="H1234" s="106">
        <f t="shared" si="1537"/>
        <v>4</v>
      </c>
      <c r="I1234" s="106">
        <f t="shared" si="1538"/>
        <v>28</v>
      </c>
      <c r="J1234" s="100">
        <f t="shared" si="1539"/>
        <v>1.0012274219244861</v>
      </c>
      <c r="K1234" s="3">
        <v>1</v>
      </c>
      <c r="L1234" s="100">
        <f t="shared" si="1540"/>
        <v>1.00122742</v>
      </c>
      <c r="M1234" s="100">
        <f t="shared" si="1541"/>
        <v>1258.6753158900001</v>
      </c>
      <c r="N1234" s="24">
        <f t="shared" si="1549"/>
        <v>0</v>
      </c>
      <c r="O1234" s="99">
        <f t="shared" si="1547"/>
        <v>0</v>
      </c>
      <c r="P1234" s="100">
        <f t="shared" si="1542"/>
        <v>0</v>
      </c>
      <c r="Q1234" s="99">
        <f t="shared" si="1548"/>
        <v>0.14710000000000001</v>
      </c>
      <c r="R1234" s="8">
        <f t="shared" si="1543"/>
        <v>1.001635109</v>
      </c>
      <c r="S1234" s="100">
        <f t="shared" si="1544"/>
        <v>2.0580713300000002</v>
      </c>
      <c r="T1234" s="100">
        <f t="shared" si="1545"/>
        <v>0</v>
      </c>
      <c r="U1234" s="109" t="str">
        <f t="shared" si="1532"/>
        <v>J=</v>
      </c>
      <c r="V1234" s="140">
        <f t="shared" si="1531"/>
        <v>45736</v>
      </c>
      <c r="W1234" s="4"/>
      <c r="X1234" s="17"/>
      <c r="Y1234" s="16"/>
      <c r="Z1234" s="16"/>
      <c r="AD1234" s="5"/>
    </row>
    <row r="1235" spans="1:30" x14ac:dyDescent="0.2">
      <c r="A1235" s="103">
        <f t="shared" si="1546"/>
        <v>45713</v>
      </c>
      <c r="B1235" s="100">
        <f t="shared" si="1533"/>
        <v>1261.6352728299998</v>
      </c>
      <c r="C1235" s="3">
        <f t="shared" si="1550"/>
        <v>1257.13228658</v>
      </c>
      <c r="D1235" s="104">
        <f t="shared" si="1534"/>
        <v>1101.3889999999999</v>
      </c>
      <c r="E1235" s="137">
        <f>IF(DAY(A1234)=$A$5,VLOOKUP(A1234,[1]A!$E$15:$G$200,3),E1234)</f>
        <v>1110.8869999999999</v>
      </c>
      <c r="F1235" s="105">
        <f t="shared" si="1535"/>
        <v>45433</v>
      </c>
      <c r="G1235" s="159">
        <f t="shared" si="1536"/>
        <v>8.623656128761148E-3</v>
      </c>
      <c r="H1235" s="106">
        <f t="shared" si="1537"/>
        <v>5</v>
      </c>
      <c r="I1235" s="106">
        <f t="shared" si="1538"/>
        <v>28</v>
      </c>
      <c r="J1235" s="100">
        <f t="shared" si="1539"/>
        <v>1.0015345127341282</v>
      </c>
      <c r="K1235" s="3">
        <v>1</v>
      </c>
      <c r="L1235" s="100">
        <f t="shared" si="1540"/>
        <v>1.0015345099999999</v>
      </c>
      <c r="M1235" s="100">
        <f t="shared" si="1541"/>
        <v>1259.06136864</v>
      </c>
      <c r="N1235" s="24">
        <f t="shared" si="1549"/>
        <v>0</v>
      </c>
      <c r="O1235" s="99">
        <f t="shared" si="1547"/>
        <v>0</v>
      </c>
      <c r="P1235" s="100">
        <f t="shared" si="1542"/>
        <v>0</v>
      </c>
      <c r="Q1235" s="99">
        <f t="shared" si="1548"/>
        <v>0.14710000000000001</v>
      </c>
      <c r="R1235" s="8">
        <f t="shared" si="1543"/>
        <v>1.002044304</v>
      </c>
      <c r="S1235" s="100">
        <f t="shared" si="1544"/>
        <v>2.5739041899999999</v>
      </c>
      <c r="T1235" s="100">
        <f t="shared" si="1545"/>
        <v>0</v>
      </c>
      <c r="U1235" s="109" t="str">
        <f t="shared" si="1532"/>
        <v>J=</v>
      </c>
      <c r="V1235" s="140">
        <f t="shared" si="1531"/>
        <v>45736</v>
      </c>
      <c r="W1235" s="4"/>
      <c r="X1235" s="17"/>
      <c r="Y1235" s="16"/>
      <c r="Z1235" s="16"/>
      <c r="AD1235" s="5"/>
    </row>
    <row r="1236" spans="1:30" x14ac:dyDescent="0.2">
      <c r="A1236" s="103">
        <f t="shared" si="1546"/>
        <v>45714</v>
      </c>
      <c r="B1236" s="100">
        <f t="shared" si="1533"/>
        <v>1262.5377981300001</v>
      </c>
      <c r="C1236" s="3">
        <f t="shared" si="1550"/>
        <v>1257.13228658</v>
      </c>
      <c r="D1236" s="104">
        <f t="shared" si="1534"/>
        <v>1101.3889999999999</v>
      </c>
      <c r="E1236" s="137">
        <f>IF(DAY(A1235)=$A$5,VLOOKUP(A1235,[1]A!$E$15:$G$200,3),E1235)</f>
        <v>1110.8869999999999</v>
      </c>
      <c r="F1236" s="105">
        <f t="shared" si="1535"/>
        <v>45433</v>
      </c>
      <c r="G1236" s="159">
        <f t="shared" si="1536"/>
        <v>8.623656128761148E-3</v>
      </c>
      <c r="H1236" s="106">
        <f t="shared" si="1537"/>
        <v>6</v>
      </c>
      <c r="I1236" s="106">
        <f t="shared" si="1538"/>
        <v>28</v>
      </c>
      <c r="J1236" s="100">
        <f t="shared" si="1539"/>
        <v>1.0018416977329259</v>
      </c>
      <c r="K1236" s="3">
        <v>1</v>
      </c>
      <c r="L1236" s="100">
        <f t="shared" si="1540"/>
        <v>1.00184169</v>
      </c>
      <c r="M1236" s="100">
        <f t="shared" si="1541"/>
        <v>1259.4475345400001</v>
      </c>
      <c r="N1236" s="24">
        <f t="shared" si="1549"/>
        <v>0</v>
      </c>
      <c r="O1236" s="99">
        <f t="shared" si="1547"/>
        <v>0</v>
      </c>
      <c r="P1236" s="100">
        <f t="shared" si="1542"/>
        <v>0</v>
      </c>
      <c r="Q1236" s="99">
        <f t="shared" si="1548"/>
        <v>0.14710000000000001</v>
      </c>
      <c r="R1236" s="8">
        <f t="shared" si="1543"/>
        <v>1.0024536660000001</v>
      </c>
      <c r="S1236" s="100">
        <f t="shared" si="1544"/>
        <v>3.0902635900000002</v>
      </c>
      <c r="T1236" s="100">
        <f t="shared" si="1545"/>
        <v>0</v>
      </c>
      <c r="U1236" s="109" t="str">
        <f t="shared" si="1532"/>
        <v>J=</v>
      </c>
      <c r="V1236" s="140">
        <f t="shared" si="1531"/>
        <v>45736</v>
      </c>
      <c r="W1236" s="4"/>
      <c r="X1236" s="17"/>
      <c r="Y1236" s="16"/>
      <c r="Z1236" s="16"/>
      <c r="AD1236" s="5"/>
    </row>
    <row r="1237" spans="1:30" x14ac:dyDescent="0.2">
      <c r="A1237" s="103">
        <f t="shared" si="1546"/>
        <v>45715</v>
      </c>
      <c r="B1237" s="100">
        <f t="shared" si="1533"/>
        <v>1263.4409773099999</v>
      </c>
      <c r="C1237" s="3">
        <f t="shared" si="1550"/>
        <v>1257.13228658</v>
      </c>
      <c r="D1237" s="104">
        <f t="shared" si="1534"/>
        <v>1101.3889999999999</v>
      </c>
      <c r="E1237" s="137">
        <f>IF(DAY(A1236)=$A$5,VLOOKUP(A1236,[1]A!$E$15:$G$200,3),E1236)</f>
        <v>1110.8869999999999</v>
      </c>
      <c r="F1237" s="105">
        <f t="shared" si="1535"/>
        <v>45433</v>
      </c>
      <c r="G1237" s="159">
        <f t="shared" si="1536"/>
        <v>8.623656128761148E-3</v>
      </c>
      <c r="H1237" s="106">
        <f t="shared" si="1537"/>
        <v>7</v>
      </c>
      <c r="I1237" s="106">
        <f t="shared" si="1538"/>
        <v>28</v>
      </c>
      <c r="J1237" s="100">
        <f t="shared" si="1539"/>
        <v>1.002148976949768</v>
      </c>
      <c r="K1237" s="3">
        <v>1</v>
      </c>
      <c r="L1237" s="100">
        <f t="shared" si="1540"/>
        <v>1.0021489699999999</v>
      </c>
      <c r="M1237" s="100">
        <f t="shared" si="1541"/>
        <v>1259.8338261399999</v>
      </c>
      <c r="N1237" s="24">
        <f t="shared" si="1549"/>
        <v>0</v>
      </c>
      <c r="O1237" s="99">
        <f t="shared" si="1547"/>
        <v>0</v>
      </c>
      <c r="P1237" s="100">
        <f t="shared" si="1542"/>
        <v>0</v>
      </c>
      <c r="Q1237" s="99">
        <f t="shared" si="1548"/>
        <v>0.14710000000000001</v>
      </c>
      <c r="R1237" s="8">
        <f t="shared" si="1543"/>
        <v>1.0028631960000001</v>
      </c>
      <c r="S1237" s="100">
        <f t="shared" si="1544"/>
        <v>3.6071511699999999</v>
      </c>
      <c r="T1237" s="100">
        <f t="shared" si="1545"/>
        <v>0</v>
      </c>
      <c r="U1237" s="109" t="str">
        <f t="shared" si="1532"/>
        <v>J=</v>
      </c>
      <c r="V1237" s="140">
        <f t="shared" si="1531"/>
        <v>45736</v>
      </c>
      <c r="W1237" s="4"/>
      <c r="X1237" s="17"/>
      <c r="Y1237" s="16"/>
      <c r="Z1237" s="16"/>
      <c r="AD1237" s="5"/>
    </row>
    <row r="1238" spans="1:30" x14ac:dyDescent="0.2">
      <c r="A1238" s="103">
        <f t="shared" si="1546"/>
        <v>45716</v>
      </c>
      <c r="B1238" s="100">
        <f t="shared" si="1533"/>
        <v>1264.34480822</v>
      </c>
      <c r="C1238" s="3">
        <f t="shared" si="1550"/>
        <v>1257.13228658</v>
      </c>
      <c r="D1238" s="104">
        <f t="shared" si="1534"/>
        <v>1101.3889999999999</v>
      </c>
      <c r="E1238" s="137">
        <f>IF(DAY(A1237)=$A$5,VLOOKUP(A1237,[1]A!$E$15:$G$200,3),E1237)</f>
        <v>1110.8869999999999</v>
      </c>
      <c r="F1238" s="105">
        <f t="shared" si="1535"/>
        <v>45433</v>
      </c>
      <c r="G1238" s="159">
        <f t="shared" si="1536"/>
        <v>8.623656128761148E-3</v>
      </c>
      <c r="H1238" s="106">
        <f t="shared" si="1537"/>
        <v>8</v>
      </c>
      <c r="I1238" s="106">
        <f t="shared" si="1538"/>
        <v>28</v>
      </c>
      <c r="J1238" s="100">
        <f t="shared" si="1539"/>
        <v>1.0024563504135531</v>
      </c>
      <c r="K1238" s="3">
        <v>1</v>
      </c>
      <c r="L1238" s="100">
        <f t="shared" si="1540"/>
        <v>1.0024563500000001</v>
      </c>
      <c r="M1238" s="100">
        <f t="shared" si="1541"/>
        <v>1260.22024347</v>
      </c>
      <c r="N1238" s="24">
        <f t="shared" si="1549"/>
        <v>0</v>
      </c>
      <c r="O1238" s="99">
        <f t="shared" si="1547"/>
        <v>0</v>
      </c>
      <c r="P1238" s="100">
        <f t="shared" si="1542"/>
        <v>0</v>
      </c>
      <c r="Q1238" s="99">
        <f t="shared" si="1548"/>
        <v>0.14710000000000001</v>
      </c>
      <c r="R1238" s="8">
        <f t="shared" si="1543"/>
        <v>1.003272892</v>
      </c>
      <c r="S1238" s="100">
        <f t="shared" si="1544"/>
        <v>4.1245647500000002</v>
      </c>
      <c r="T1238" s="100">
        <f t="shared" si="1545"/>
        <v>0</v>
      </c>
      <c r="U1238" s="109" t="str">
        <f t="shared" si="1532"/>
        <v>J=</v>
      </c>
      <c r="V1238" s="140">
        <f t="shared" si="1531"/>
        <v>45736</v>
      </c>
      <c r="W1238" s="4"/>
      <c r="X1238" s="17"/>
      <c r="Y1238" s="16"/>
      <c r="Z1238" s="16"/>
      <c r="AD1238" s="5"/>
    </row>
    <row r="1239" spans="1:30" x14ac:dyDescent="0.2">
      <c r="A1239" s="103">
        <f t="shared" si="1546"/>
        <v>45717</v>
      </c>
      <c r="B1239" s="100">
        <f t="shared" si="1533"/>
        <v>1265.2492684700001</v>
      </c>
      <c r="C1239" s="3">
        <f t="shared" si="1550"/>
        <v>1257.13228658</v>
      </c>
      <c r="D1239" s="104">
        <f t="shared" si="1534"/>
        <v>1101.3889999999999</v>
      </c>
      <c r="E1239" s="137">
        <f>IF(DAY(A1238)=$A$5,VLOOKUP(A1238,[1]A!$E$15:$G$200,3),E1238)</f>
        <v>1110.8869999999999</v>
      </c>
      <c r="F1239" s="105">
        <f t="shared" si="1535"/>
        <v>45433</v>
      </c>
      <c r="G1239" s="159">
        <f t="shared" si="1536"/>
        <v>8.623656128761148E-3</v>
      </c>
      <c r="H1239" s="106">
        <f t="shared" si="1537"/>
        <v>9</v>
      </c>
      <c r="I1239" s="106">
        <f t="shared" si="1538"/>
        <v>28</v>
      </c>
      <c r="J1239" s="100">
        <f t="shared" si="1539"/>
        <v>1.0027638181531877</v>
      </c>
      <c r="K1239" s="3">
        <v>1</v>
      </c>
      <c r="L1239" s="100">
        <f t="shared" si="1540"/>
        <v>1.00276381</v>
      </c>
      <c r="M1239" s="100">
        <f t="shared" si="1541"/>
        <v>1260.6067613600001</v>
      </c>
      <c r="N1239" s="24">
        <f t="shared" si="1549"/>
        <v>0</v>
      </c>
      <c r="O1239" s="99">
        <f t="shared" si="1547"/>
        <v>0</v>
      </c>
      <c r="P1239" s="100">
        <f t="shared" si="1542"/>
        <v>0</v>
      </c>
      <c r="Q1239" s="99">
        <f t="shared" si="1548"/>
        <v>0.14710000000000001</v>
      </c>
      <c r="R1239" s="8">
        <f t="shared" si="1543"/>
        <v>1.0036827559999999</v>
      </c>
      <c r="S1239" s="100">
        <f t="shared" si="1544"/>
        <v>4.6425071100000004</v>
      </c>
      <c r="T1239" s="100">
        <f t="shared" si="1545"/>
        <v>0</v>
      </c>
      <c r="U1239" s="109" t="str">
        <f t="shared" si="1532"/>
        <v>J=</v>
      </c>
      <c r="V1239" s="140">
        <f t="shared" si="1531"/>
        <v>45736</v>
      </c>
      <c r="W1239" s="4"/>
      <c r="X1239" s="17"/>
      <c r="Y1239" s="16"/>
      <c r="Z1239" s="16"/>
      <c r="AD1239" s="5"/>
    </row>
    <row r="1240" spans="1:30" x14ac:dyDescent="0.2">
      <c r="A1240" s="103">
        <f t="shared" si="1546"/>
        <v>45718</v>
      </c>
      <c r="B1240" s="100">
        <f t="shared" si="1533"/>
        <v>1266.1543962600001</v>
      </c>
      <c r="C1240" s="3">
        <f t="shared" si="1550"/>
        <v>1257.13228658</v>
      </c>
      <c r="D1240" s="104">
        <f t="shared" si="1534"/>
        <v>1101.3889999999999</v>
      </c>
      <c r="E1240" s="137">
        <f>IF(DAY(A1239)=$A$5,VLOOKUP(A1239,[1]A!$E$15:$G$200,3),E1239)</f>
        <v>1110.8869999999999</v>
      </c>
      <c r="F1240" s="105">
        <f t="shared" si="1535"/>
        <v>45433</v>
      </c>
      <c r="G1240" s="159">
        <f t="shared" si="1536"/>
        <v>8.623656128761148E-3</v>
      </c>
      <c r="H1240" s="106">
        <f t="shared" si="1537"/>
        <v>10</v>
      </c>
      <c r="I1240" s="106">
        <f t="shared" si="1538"/>
        <v>28</v>
      </c>
      <c r="J1240" s="100">
        <f t="shared" si="1539"/>
        <v>1.0030713801975877</v>
      </c>
      <c r="K1240" s="3">
        <v>1</v>
      </c>
      <c r="L1240" s="100">
        <f t="shared" si="1540"/>
        <v>1.00307138</v>
      </c>
      <c r="M1240" s="100">
        <f t="shared" si="1541"/>
        <v>1260.9934175400001</v>
      </c>
      <c r="N1240" s="24">
        <f t="shared" si="1549"/>
        <v>0</v>
      </c>
      <c r="O1240" s="99">
        <f t="shared" si="1547"/>
        <v>0</v>
      </c>
      <c r="P1240" s="100">
        <f t="shared" si="1542"/>
        <v>0</v>
      </c>
      <c r="Q1240" s="99">
        <f t="shared" si="1548"/>
        <v>0.14710000000000001</v>
      </c>
      <c r="R1240" s="8">
        <f t="shared" si="1543"/>
        <v>1.0040927879999999</v>
      </c>
      <c r="S1240" s="100">
        <f t="shared" si="1544"/>
        <v>5.1609787200000001</v>
      </c>
      <c r="T1240" s="100">
        <f t="shared" si="1545"/>
        <v>0</v>
      </c>
      <c r="U1240" s="109" t="str">
        <f t="shared" si="1532"/>
        <v>J=</v>
      </c>
      <c r="V1240" s="140">
        <f t="shared" si="1531"/>
        <v>45736</v>
      </c>
      <c r="W1240" s="4"/>
      <c r="X1240" s="17"/>
      <c r="Y1240" s="16"/>
      <c r="Z1240" s="16"/>
      <c r="AD1240" s="5"/>
    </row>
    <row r="1241" spans="1:30" x14ac:dyDescent="0.2">
      <c r="A1241" s="103">
        <f t="shared" si="1546"/>
        <v>45719</v>
      </c>
      <c r="B1241" s="100">
        <f t="shared" si="1533"/>
        <v>1267.0601528100001</v>
      </c>
      <c r="C1241" s="3">
        <f t="shared" si="1550"/>
        <v>1257.13228658</v>
      </c>
      <c r="D1241" s="104">
        <f t="shared" si="1534"/>
        <v>1101.3889999999999</v>
      </c>
      <c r="E1241" s="137">
        <f>IF(DAY(A1240)=$A$5,VLOOKUP(A1240,[1]A!$E$15:$G$200,3),E1240)</f>
        <v>1110.8869999999999</v>
      </c>
      <c r="F1241" s="105">
        <f t="shared" si="1535"/>
        <v>45433</v>
      </c>
      <c r="G1241" s="159">
        <f t="shared" si="1536"/>
        <v>8.623656128761148E-3</v>
      </c>
      <c r="H1241" s="106">
        <f t="shared" si="1537"/>
        <v>11</v>
      </c>
      <c r="I1241" s="106">
        <f t="shared" si="1538"/>
        <v>28</v>
      </c>
      <c r="J1241" s="100">
        <f t="shared" si="1539"/>
        <v>1.0033790365756776</v>
      </c>
      <c r="K1241" s="3">
        <v>1</v>
      </c>
      <c r="L1241" s="100">
        <f t="shared" si="1540"/>
        <v>1.0033790300000001</v>
      </c>
      <c r="M1241" s="100">
        <f t="shared" si="1541"/>
        <v>1261.38017429</v>
      </c>
      <c r="N1241" s="24">
        <f t="shared" si="1549"/>
        <v>0</v>
      </c>
      <c r="O1241" s="99">
        <f t="shared" si="1547"/>
        <v>0</v>
      </c>
      <c r="P1241" s="100">
        <f t="shared" si="1542"/>
        <v>0</v>
      </c>
      <c r="Q1241" s="99">
        <f t="shared" si="1548"/>
        <v>0.14710000000000001</v>
      </c>
      <c r="R1241" s="8">
        <f t="shared" si="1543"/>
        <v>1.004502987</v>
      </c>
      <c r="S1241" s="100">
        <f t="shared" si="1544"/>
        <v>5.6799785199999997</v>
      </c>
      <c r="T1241" s="100">
        <f t="shared" si="1545"/>
        <v>0</v>
      </c>
      <c r="U1241" s="109" t="str">
        <f t="shared" si="1532"/>
        <v>J=</v>
      </c>
      <c r="V1241" s="140">
        <f t="shared" si="1531"/>
        <v>45736</v>
      </c>
      <c r="W1241" s="4"/>
      <c r="X1241" s="17"/>
      <c r="Y1241" s="16"/>
      <c r="Z1241" s="16"/>
      <c r="AD1241" s="5"/>
    </row>
    <row r="1242" spans="1:30" x14ac:dyDescent="0.2">
      <c r="A1242" s="103">
        <f t="shared" si="1546"/>
        <v>45720</v>
      </c>
      <c r="B1242" s="100">
        <f t="shared" si="1533"/>
        <v>1267.9665636999998</v>
      </c>
      <c r="C1242" s="3">
        <f t="shared" si="1550"/>
        <v>1257.13228658</v>
      </c>
      <c r="D1242" s="104">
        <f t="shared" si="1534"/>
        <v>1101.3889999999999</v>
      </c>
      <c r="E1242" s="137">
        <f>IF(DAY(A1241)=$A$5,VLOOKUP(A1241,[1]A!$E$15:$G$200,3),E1241)</f>
        <v>1110.8869999999999</v>
      </c>
      <c r="F1242" s="105">
        <f t="shared" si="1535"/>
        <v>45433</v>
      </c>
      <c r="G1242" s="159">
        <f t="shared" si="1536"/>
        <v>8.623656128761148E-3</v>
      </c>
      <c r="H1242" s="106">
        <f t="shared" si="1537"/>
        <v>12</v>
      </c>
      <c r="I1242" s="106">
        <f t="shared" si="1538"/>
        <v>28</v>
      </c>
      <c r="J1242" s="100">
        <f t="shared" si="1539"/>
        <v>1.003686787316391</v>
      </c>
      <c r="K1242" s="3">
        <v>1</v>
      </c>
      <c r="L1242" s="100">
        <f t="shared" si="1540"/>
        <v>1.00368678</v>
      </c>
      <c r="M1242" s="100">
        <f t="shared" si="1541"/>
        <v>1261.7670567499999</v>
      </c>
      <c r="N1242" s="24">
        <f t="shared" si="1549"/>
        <v>0</v>
      </c>
      <c r="O1242" s="99">
        <f t="shared" si="1547"/>
        <v>0</v>
      </c>
      <c r="P1242" s="100">
        <f t="shared" si="1542"/>
        <v>0</v>
      </c>
      <c r="Q1242" s="99">
        <f t="shared" si="1548"/>
        <v>0.14710000000000001</v>
      </c>
      <c r="R1242" s="8">
        <f t="shared" si="1543"/>
        <v>1.0049133530000001</v>
      </c>
      <c r="S1242" s="100">
        <f t="shared" si="1544"/>
        <v>6.19950695</v>
      </c>
      <c r="T1242" s="100">
        <f t="shared" si="1545"/>
        <v>0</v>
      </c>
      <c r="U1242" s="109" t="str">
        <f t="shared" si="1532"/>
        <v>J=</v>
      </c>
      <c r="V1242" s="140">
        <f t="shared" si="1531"/>
        <v>45736</v>
      </c>
      <c r="W1242" s="4"/>
      <c r="X1242" s="17"/>
      <c r="Y1242" s="16"/>
      <c r="Z1242" s="16"/>
      <c r="AD1242" s="5"/>
    </row>
    <row r="1243" spans="1:30" x14ac:dyDescent="0.2">
      <c r="A1243" s="103">
        <f t="shared" si="1546"/>
        <v>45721</v>
      </c>
      <c r="B1243" s="100">
        <f t="shared" si="1533"/>
        <v>1268.8736305300001</v>
      </c>
      <c r="C1243" s="3">
        <f t="shared" si="1550"/>
        <v>1257.13228658</v>
      </c>
      <c r="D1243" s="104">
        <f t="shared" si="1534"/>
        <v>1101.3889999999999</v>
      </c>
      <c r="E1243" s="137">
        <f>IF(DAY(A1242)=$A$5,VLOOKUP(A1242,[1]A!$E$15:$G$200,3),E1242)</f>
        <v>1110.8869999999999</v>
      </c>
      <c r="F1243" s="105">
        <f t="shared" si="1535"/>
        <v>45433</v>
      </c>
      <c r="G1243" s="159">
        <f t="shared" si="1536"/>
        <v>8.623656128761148E-3</v>
      </c>
      <c r="H1243" s="106">
        <f t="shared" si="1537"/>
        <v>13</v>
      </c>
      <c r="I1243" s="106">
        <f t="shared" si="1538"/>
        <v>28</v>
      </c>
      <c r="J1243" s="100">
        <f t="shared" si="1539"/>
        <v>1.0039946324486704</v>
      </c>
      <c r="K1243" s="3">
        <v>1</v>
      </c>
      <c r="L1243" s="100">
        <f t="shared" si="1540"/>
        <v>1.00399463</v>
      </c>
      <c r="M1243" s="100">
        <f t="shared" si="1541"/>
        <v>1262.1540649200001</v>
      </c>
      <c r="N1243" s="24">
        <f t="shared" si="1549"/>
        <v>0</v>
      </c>
      <c r="O1243" s="99">
        <f t="shared" si="1547"/>
        <v>0</v>
      </c>
      <c r="P1243" s="100">
        <f t="shared" si="1542"/>
        <v>0</v>
      </c>
      <c r="Q1243" s="99">
        <f t="shared" si="1548"/>
        <v>0.14710000000000001</v>
      </c>
      <c r="R1243" s="8">
        <f t="shared" si="1543"/>
        <v>1.0053238870000001</v>
      </c>
      <c r="S1243" s="100">
        <f t="shared" si="1544"/>
        <v>6.7195656100000001</v>
      </c>
      <c r="T1243" s="100">
        <f t="shared" si="1545"/>
        <v>0</v>
      </c>
      <c r="U1243" s="109" t="str">
        <f t="shared" si="1532"/>
        <v>J=</v>
      </c>
      <c r="V1243" s="140">
        <f t="shared" si="1531"/>
        <v>45736</v>
      </c>
      <c r="W1243" s="4"/>
      <c r="X1243" s="17"/>
      <c r="Y1243" s="16"/>
      <c r="Z1243" s="16"/>
      <c r="AD1243" s="5"/>
    </row>
    <row r="1244" spans="1:30" x14ac:dyDescent="0.2">
      <c r="A1244" s="103">
        <f t="shared" si="1546"/>
        <v>45722</v>
      </c>
      <c r="B1244" s="100">
        <f t="shared" si="1533"/>
        <v>1269.7813410299998</v>
      </c>
      <c r="C1244" s="3">
        <f t="shared" si="1550"/>
        <v>1257.13228658</v>
      </c>
      <c r="D1244" s="104">
        <f t="shared" si="1534"/>
        <v>1101.3889999999999</v>
      </c>
      <c r="E1244" s="137">
        <f>IF(DAY(A1243)=$A$5,VLOOKUP(A1243,[1]A!$E$15:$G$200,3),E1243)</f>
        <v>1110.8869999999999</v>
      </c>
      <c r="F1244" s="105">
        <f t="shared" si="1535"/>
        <v>45433</v>
      </c>
      <c r="G1244" s="159">
        <f t="shared" si="1536"/>
        <v>8.623656128761148E-3</v>
      </c>
      <c r="H1244" s="106">
        <f t="shared" si="1537"/>
        <v>14</v>
      </c>
      <c r="I1244" s="106">
        <f t="shared" si="1538"/>
        <v>28</v>
      </c>
      <c r="J1244" s="100">
        <f t="shared" si="1539"/>
        <v>1.0043025720014667</v>
      </c>
      <c r="K1244" s="3">
        <v>1</v>
      </c>
      <c r="L1244" s="100">
        <f t="shared" si="1540"/>
        <v>1.0043025699999999</v>
      </c>
      <c r="M1244" s="100">
        <f t="shared" si="1541"/>
        <v>1262.5411862399999</v>
      </c>
      <c r="N1244" s="24">
        <f t="shared" si="1549"/>
        <v>0</v>
      </c>
      <c r="O1244" s="99">
        <f t="shared" si="1547"/>
        <v>0</v>
      </c>
      <c r="P1244" s="100">
        <f t="shared" si="1542"/>
        <v>0</v>
      </c>
      <c r="Q1244" s="99">
        <f t="shared" si="1548"/>
        <v>0.14710000000000001</v>
      </c>
      <c r="R1244" s="8">
        <f t="shared" si="1543"/>
        <v>1.005734589</v>
      </c>
      <c r="S1244" s="100">
        <f t="shared" si="1544"/>
        <v>7.2401547900000001</v>
      </c>
      <c r="T1244" s="100">
        <f t="shared" si="1545"/>
        <v>0</v>
      </c>
      <c r="U1244" s="109" t="str">
        <f t="shared" si="1532"/>
        <v>J=</v>
      </c>
      <c r="V1244" s="140">
        <f t="shared" si="1531"/>
        <v>45736</v>
      </c>
      <c r="W1244" s="4"/>
      <c r="X1244" s="17"/>
      <c r="Y1244" s="16"/>
      <c r="Z1244" s="16"/>
      <c r="AD1244" s="5"/>
    </row>
    <row r="1245" spans="1:30" x14ac:dyDescent="0.2">
      <c r="A1245" s="103">
        <f t="shared" si="1546"/>
        <v>45723</v>
      </c>
      <c r="B1245" s="100">
        <f t="shared" si="1533"/>
        <v>1270.68969552</v>
      </c>
      <c r="C1245" s="3">
        <f t="shared" si="1550"/>
        <v>1257.13228658</v>
      </c>
      <c r="D1245" s="104">
        <f t="shared" si="1534"/>
        <v>1101.3889999999999</v>
      </c>
      <c r="E1245" s="137">
        <f>IF(DAY(A1244)=$A$5,VLOOKUP(A1244,[1]A!$E$15:$G$200,3),E1244)</f>
        <v>1110.8869999999999</v>
      </c>
      <c r="F1245" s="105">
        <f t="shared" si="1535"/>
        <v>45433</v>
      </c>
      <c r="G1245" s="159">
        <f t="shared" si="1536"/>
        <v>8.623656128761148E-3</v>
      </c>
      <c r="H1245" s="106">
        <f t="shared" si="1537"/>
        <v>15</v>
      </c>
      <c r="I1245" s="106">
        <f t="shared" si="1538"/>
        <v>28</v>
      </c>
      <c r="J1245" s="100">
        <f t="shared" si="1539"/>
        <v>1.0046106060037403</v>
      </c>
      <c r="K1245" s="3">
        <v>1</v>
      </c>
      <c r="L1245" s="100">
        <f t="shared" si="1540"/>
        <v>1.0046105999999999</v>
      </c>
      <c r="M1245" s="100">
        <f t="shared" si="1541"/>
        <v>1262.9284207000001</v>
      </c>
      <c r="N1245" s="24">
        <f t="shared" si="1549"/>
        <v>0</v>
      </c>
      <c r="O1245" s="99">
        <f t="shared" si="1547"/>
        <v>0</v>
      </c>
      <c r="P1245" s="100">
        <f t="shared" si="1542"/>
        <v>0</v>
      </c>
      <c r="Q1245" s="99">
        <f t="shared" si="1548"/>
        <v>0.14710000000000001</v>
      </c>
      <c r="R1245" s="8">
        <f t="shared" si="1543"/>
        <v>1.0061454590000001</v>
      </c>
      <c r="S1245" s="100">
        <f t="shared" si="1544"/>
        <v>7.7612748199999997</v>
      </c>
      <c r="T1245" s="100">
        <f t="shared" si="1545"/>
        <v>0</v>
      </c>
      <c r="U1245" s="109" t="str">
        <f t="shared" si="1532"/>
        <v>J=</v>
      </c>
      <c r="V1245" s="140">
        <f t="shared" si="1531"/>
        <v>45736</v>
      </c>
      <c r="W1245" s="4"/>
      <c r="X1245" s="17"/>
      <c r="Y1245" s="16"/>
      <c r="Z1245" s="16"/>
      <c r="AD1245" s="5"/>
    </row>
    <row r="1246" spans="1:30" x14ac:dyDescent="0.2">
      <c r="A1246" s="103">
        <f t="shared" si="1546"/>
        <v>45724</v>
      </c>
      <c r="B1246" s="100">
        <f t="shared" si="1533"/>
        <v>1271.5987057300001</v>
      </c>
      <c r="C1246" s="3">
        <f t="shared" si="1550"/>
        <v>1257.13228658</v>
      </c>
      <c r="D1246" s="104">
        <f t="shared" si="1534"/>
        <v>1101.3889999999999</v>
      </c>
      <c r="E1246" s="137">
        <f>IF(DAY(A1245)=$A$5,VLOOKUP(A1245,[1]A!$E$15:$G$200,3),E1245)</f>
        <v>1110.8869999999999</v>
      </c>
      <c r="F1246" s="105">
        <f t="shared" si="1535"/>
        <v>45433</v>
      </c>
      <c r="G1246" s="159">
        <f t="shared" si="1536"/>
        <v>8.623656128761148E-3</v>
      </c>
      <c r="H1246" s="106">
        <f t="shared" si="1537"/>
        <v>16</v>
      </c>
      <c r="I1246" s="106">
        <f t="shared" si="1538"/>
        <v>28</v>
      </c>
      <c r="J1246" s="100">
        <f t="shared" si="1539"/>
        <v>1.0049187344844601</v>
      </c>
      <c r="K1246" s="3">
        <v>1</v>
      </c>
      <c r="L1246" s="100">
        <f t="shared" si="1540"/>
        <v>1.00491873</v>
      </c>
      <c r="M1246" s="100">
        <f t="shared" si="1541"/>
        <v>1263.31578087</v>
      </c>
      <c r="N1246" s="24">
        <f t="shared" si="1549"/>
        <v>0</v>
      </c>
      <c r="O1246" s="99">
        <f t="shared" si="1547"/>
        <v>0</v>
      </c>
      <c r="P1246" s="100">
        <f t="shared" si="1542"/>
        <v>0</v>
      </c>
      <c r="Q1246" s="99">
        <f t="shared" si="1548"/>
        <v>0.14710000000000001</v>
      </c>
      <c r="R1246" s="8">
        <f t="shared" si="1543"/>
        <v>1.006556496</v>
      </c>
      <c r="S1246" s="100">
        <f t="shared" si="1544"/>
        <v>8.2829248599999996</v>
      </c>
      <c r="T1246" s="100">
        <f t="shared" si="1545"/>
        <v>0</v>
      </c>
      <c r="U1246" s="109" t="str">
        <f t="shared" si="1532"/>
        <v>J=</v>
      </c>
      <c r="V1246" s="140">
        <f t="shared" si="1531"/>
        <v>45736</v>
      </c>
      <c r="W1246" s="4"/>
      <c r="X1246" s="17"/>
      <c r="Y1246" s="16"/>
      <c r="Z1246" s="16"/>
      <c r="AD1246" s="5"/>
    </row>
    <row r="1247" spans="1:30" x14ac:dyDescent="0.2">
      <c r="A1247" s="103">
        <f t="shared" si="1546"/>
        <v>45725</v>
      </c>
      <c r="B1247" s="100">
        <f t="shared" si="1533"/>
        <v>1272.50836187</v>
      </c>
      <c r="C1247" s="3">
        <f t="shared" si="1550"/>
        <v>1257.13228658</v>
      </c>
      <c r="D1247" s="104">
        <f t="shared" si="1534"/>
        <v>1101.3889999999999</v>
      </c>
      <c r="E1247" s="137">
        <f>IF(DAY(A1246)=$A$5,VLOOKUP(A1246,[1]A!$E$15:$G$200,3),E1246)</f>
        <v>1110.8869999999999</v>
      </c>
      <c r="F1247" s="105">
        <f t="shared" si="1535"/>
        <v>45433</v>
      </c>
      <c r="G1247" s="159">
        <f t="shared" si="1536"/>
        <v>8.623656128761148E-3</v>
      </c>
      <c r="H1247" s="106">
        <f t="shared" si="1537"/>
        <v>17</v>
      </c>
      <c r="I1247" s="106">
        <f t="shared" si="1538"/>
        <v>28</v>
      </c>
      <c r="J1247" s="100">
        <f t="shared" si="1539"/>
        <v>1.0052269574726043</v>
      </c>
      <c r="K1247" s="3">
        <v>1</v>
      </c>
      <c r="L1247" s="100">
        <f t="shared" si="1540"/>
        <v>1.00522695</v>
      </c>
      <c r="M1247" s="100">
        <f t="shared" si="1541"/>
        <v>1263.7032541799999</v>
      </c>
      <c r="N1247" s="24">
        <f t="shared" si="1549"/>
        <v>0</v>
      </c>
      <c r="O1247" s="99">
        <f t="shared" si="1547"/>
        <v>0</v>
      </c>
      <c r="P1247" s="100">
        <f t="shared" si="1542"/>
        <v>0</v>
      </c>
      <c r="Q1247" s="99">
        <f t="shared" si="1548"/>
        <v>0.14710000000000001</v>
      </c>
      <c r="R1247" s="8">
        <f t="shared" si="1543"/>
        <v>1.0069677020000001</v>
      </c>
      <c r="S1247" s="100">
        <f t="shared" si="1544"/>
        <v>8.8051076899999998</v>
      </c>
      <c r="T1247" s="100">
        <f t="shared" si="1545"/>
        <v>0</v>
      </c>
      <c r="U1247" s="109" t="str">
        <f t="shared" si="1532"/>
        <v>J=</v>
      </c>
      <c r="V1247" s="140">
        <f t="shared" si="1531"/>
        <v>45736</v>
      </c>
      <c r="W1247" s="4"/>
      <c r="X1247" s="17"/>
      <c r="Y1247" s="16"/>
      <c r="Z1247" s="16"/>
      <c r="AD1247" s="5"/>
    </row>
    <row r="1248" spans="1:30" x14ac:dyDescent="0.2">
      <c r="A1248" s="103">
        <f t="shared" si="1546"/>
        <v>45726</v>
      </c>
      <c r="B1248" s="100">
        <f t="shared" si="1533"/>
        <v>1273.4186744199999</v>
      </c>
      <c r="C1248" s="3">
        <f t="shared" si="1550"/>
        <v>1257.13228658</v>
      </c>
      <c r="D1248" s="104">
        <f t="shared" si="1534"/>
        <v>1101.3889999999999</v>
      </c>
      <c r="E1248" s="137">
        <f>IF(DAY(A1247)=$A$5,VLOOKUP(A1247,[1]A!$E$15:$G$200,3),E1247)</f>
        <v>1110.8869999999999</v>
      </c>
      <c r="F1248" s="105">
        <f t="shared" si="1535"/>
        <v>45433</v>
      </c>
      <c r="G1248" s="159">
        <f t="shared" si="1536"/>
        <v>8.623656128761148E-3</v>
      </c>
      <c r="H1248" s="106">
        <f t="shared" si="1537"/>
        <v>18</v>
      </c>
      <c r="I1248" s="106">
        <f t="shared" si="1538"/>
        <v>28</v>
      </c>
      <c r="J1248" s="100">
        <f t="shared" si="1539"/>
        <v>1.0055352749971591</v>
      </c>
      <c r="K1248" s="3">
        <v>1</v>
      </c>
      <c r="L1248" s="100">
        <f t="shared" si="1540"/>
        <v>1.00553527</v>
      </c>
      <c r="M1248" s="100">
        <f t="shared" si="1541"/>
        <v>1264.09085321</v>
      </c>
      <c r="N1248" s="24">
        <f t="shared" si="1549"/>
        <v>0</v>
      </c>
      <c r="O1248" s="99">
        <f t="shared" si="1547"/>
        <v>0</v>
      </c>
      <c r="P1248" s="100">
        <f t="shared" si="1542"/>
        <v>0</v>
      </c>
      <c r="Q1248" s="99">
        <f t="shared" si="1548"/>
        <v>0.14710000000000001</v>
      </c>
      <c r="R1248" s="8">
        <f t="shared" si="1543"/>
        <v>1.007379075</v>
      </c>
      <c r="S1248" s="100">
        <f t="shared" si="1544"/>
        <v>9.3278212099999998</v>
      </c>
      <c r="T1248" s="100">
        <f t="shared" si="1545"/>
        <v>0</v>
      </c>
      <c r="U1248" s="109" t="str">
        <f t="shared" si="1532"/>
        <v>J=</v>
      </c>
      <c r="V1248" s="140">
        <f t="shared" si="1531"/>
        <v>45736</v>
      </c>
      <c r="W1248" s="4"/>
      <c r="X1248" s="17"/>
      <c r="Y1248" s="16"/>
      <c r="Z1248" s="16"/>
      <c r="AD1248" s="5"/>
    </row>
    <row r="1249" spans="1:30" x14ac:dyDescent="0.2">
      <c r="A1249" s="103">
        <f t="shared" si="1546"/>
        <v>45727</v>
      </c>
      <c r="B1249" s="100">
        <f t="shared" si="1533"/>
        <v>1274.3296335800001</v>
      </c>
      <c r="C1249" s="3">
        <f t="shared" si="1550"/>
        <v>1257.13228658</v>
      </c>
      <c r="D1249" s="104">
        <f t="shared" si="1534"/>
        <v>1101.3889999999999</v>
      </c>
      <c r="E1249" s="137">
        <f>IF(DAY(A1248)=$A$5,VLOOKUP(A1248,[1]A!$E$15:$G$200,3),E1248)</f>
        <v>1110.8869999999999</v>
      </c>
      <c r="F1249" s="105">
        <f t="shared" si="1535"/>
        <v>45433</v>
      </c>
      <c r="G1249" s="159">
        <f t="shared" si="1536"/>
        <v>8.623656128761148E-3</v>
      </c>
      <c r="H1249" s="106">
        <f t="shared" si="1537"/>
        <v>19</v>
      </c>
      <c r="I1249" s="106">
        <f t="shared" si="1538"/>
        <v>28</v>
      </c>
      <c r="J1249" s="100">
        <f t="shared" si="1539"/>
        <v>1.0058436870871206</v>
      </c>
      <c r="K1249" s="3">
        <v>1</v>
      </c>
      <c r="L1249" s="100">
        <f t="shared" si="1540"/>
        <v>1.0058436799999999</v>
      </c>
      <c r="M1249" s="100">
        <f t="shared" si="1541"/>
        <v>1264.47856538</v>
      </c>
      <c r="N1249" s="24">
        <f t="shared" si="1549"/>
        <v>0</v>
      </c>
      <c r="O1249" s="99">
        <f t="shared" si="1547"/>
        <v>0</v>
      </c>
      <c r="P1249" s="100">
        <f t="shared" si="1542"/>
        <v>0</v>
      </c>
      <c r="Q1249" s="99">
        <f t="shared" si="1548"/>
        <v>0.14710000000000001</v>
      </c>
      <c r="R1249" s="8">
        <f t="shared" si="1543"/>
        <v>1.0077906169999999</v>
      </c>
      <c r="S1249" s="100">
        <f t="shared" si="1544"/>
        <v>9.8510682000000003</v>
      </c>
      <c r="T1249" s="100">
        <f t="shared" si="1545"/>
        <v>0</v>
      </c>
      <c r="U1249" s="109" t="str">
        <f t="shared" si="1532"/>
        <v>J=</v>
      </c>
      <c r="V1249" s="140">
        <f t="shared" si="1531"/>
        <v>45736</v>
      </c>
      <c r="W1249" s="4"/>
      <c r="X1249" s="17"/>
      <c r="Y1249" s="16"/>
      <c r="Z1249" s="16"/>
      <c r="AD1249" s="5"/>
    </row>
    <row r="1250" spans="1:30" x14ac:dyDescent="0.2">
      <c r="A1250" s="103">
        <f t="shared" si="1546"/>
        <v>45728</v>
      </c>
      <c r="B1250" s="100">
        <f t="shared" si="1533"/>
        <v>1275.2412498399999</v>
      </c>
      <c r="C1250" s="3">
        <f t="shared" si="1550"/>
        <v>1257.13228658</v>
      </c>
      <c r="D1250" s="104">
        <f t="shared" si="1534"/>
        <v>1101.3889999999999</v>
      </c>
      <c r="E1250" s="137">
        <f>IF(DAY(A1249)=$A$5,VLOOKUP(A1249,[1]A!$E$15:$G$200,3),E1249)</f>
        <v>1110.8869999999999</v>
      </c>
      <c r="F1250" s="105">
        <f t="shared" si="1535"/>
        <v>45433</v>
      </c>
      <c r="G1250" s="159">
        <f t="shared" si="1536"/>
        <v>8.623656128761148E-3</v>
      </c>
      <c r="H1250" s="106">
        <f t="shared" si="1537"/>
        <v>20</v>
      </c>
      <c r="I1250" s="106">
        <f t="shared" si="1538"/>
        <v>28</v>
      </c>
      <c r="J1250" s="100">
        <f t="shared" si="1539"/>
        <v>1.0061521937714932</v>
      </c>
      <c r="K1250" s="3">
        <v>1</v>
      </c>
      <c r="L1250" s="100">
        <f t="shared" si="1540"/>
        <v>1.0061521899999999</v>
      </c>
      <c r="M1250" s="100">
        <f t="shared" si="1541"/>
        <v>1264.86640326</v>
      </c>
      <c r="N1250" s="24">
        <f t="shared" si="1549"/>
        <v>0</v>
      </c>
      <c r="O1250" s="99">
        <f t="shared" si="1547"/>
        <v>0</v>
      </c>
      <c r="P1250" s="100">
        <f t="shared" si="1542"/>
        <v>0</v>
      </c>
      <c r="Q1250" s="99">
        <f t="shared" si="1548"/>
        <v>0.14710000000000001</v>
      </c>
      <c r="R1250" s="8">
        <f t="shared" si="1543"/>
        <v>1.0082023259999999</v>
      </c>
      <c r="S1250" s="100">
        <f t="shared" si="1544"/>
        <v>10.37484658</v>
      </c>
      <c r="T1250" s="100">
        <f t="shared" si="1545"/>
        <v>0</v>
      </c>
      <c r="U1250" s="109" t="str">
        <f t="shared" si="1532"/>
        <v>J=</v>
      </c>
      <c r="V1250" s="140">
        <f t="shared" si="1531"/>
        <v>45736</v>
      </c>
      <c r="W1250" s="4"/>
      <c r="X1250" s="17"/>
      <c r="Y1250" s="16"/>
      <c r="Z1250" s="16"/>
      <c r="AD1250" s="5"/>
    </row>
    <row r="1251" spans="1:30" x14ac:dyDescent="0.2">
      <c r="A1251" s="103">
        <f t="shared" si="1546"/>
        <v>45729</v>
      </c>
      <c r="B1251" s="100">
        <f t="shared" si="1533"/>
        <v>1276.1535133899999</v>
      </c>
      <c r="C1251" s="3">
        <f t="shared" si="1550"/>
        <v>1257.13228658</v>
      </c>
      <c r="D1251" s="104">
        <f t="shared" si="1534"/>
        <v>1101.3889999999999</v>
      </c>
      <c r="E1251" s="137">
        <f>IF(DAY(A1250)=$A$5,VLOOKUP(A1250,[1]A!$E$15:$G$200,3),E1250)</f>
        <v>1110.8869999999999</v>
      </c>
      <c r="F1251" s="105">
        <f t="shared" si="1535"/>
        <v>45433</v>
      </c>
      <c r="G1251" s="159">
        <f t="shared" si="1536"/>
        <v>8.623656128761148E-3</v>
      </c>
      <c r="H1251" s="106">
        <f t="shared" si="1537"/>
        <v>21</v>
      </c>
      <c r="I1251" s="106">
        <f t="shared" si="1538"/>
        <v>28</v>
      </c>
      <c r="J1251" s="100">
        <f t="shared" si="1539"/>
        <v>1.0064607950792905</v>
      </c>
      <c r="K1251" s="3">
        <v>1</v>
      </c>
      <c r="L1251" s="100">
        <f t="shared" si="1540"/>
        <v>1.00646079</v>
      </c>
      <c r="M1251" s="100">
        <f t="shared" si="1541"/>
        <v>1265.2543542799999</v>
      </c>
      <c r="N1251" s="24">
        <f t="shared" si="1549"/>
        <v>0</v>
      </c>
      <c r="O1251" s="99">
        <f t="shared" si="1547"/>
        <v>0</v>
      </c>
      <c r="P1251" s="100">
        <f t="shared" si="1542"/>
        <v>0</v>
      </c>
      <c r="Q1251" s="99">
        <f t="shared" si="1548"/>
        <v>0.14710000000000001</v>
      </c>
      <c r="R1251" s="8">
        <f t="shared" si="1543"/>
        <v>1.0086142039999999</v>
      </c>
      <c r="S1251" s="100">
        <f t="shared" si="1544"/>
        <v>10.899159109999999</v>
      </c>
      <c r="T1251" s="100">
        <f t="shared" si="1545"/>
        <v>0</v>
      </c>
      <c r="U1251" s="109" t="str">
        <f t="shared" si="1532"/>
        <v>J=</v>
      </c>
      <c r="V1251" s="140">
        <f t="shared" si="1531"/>
        <v>45736</v>
      </c>
      <c r="W1251" s="4"/>
      <c r="X1251" s="17"/>
      <c r="Y1251" s="16"/>
      <c r="Z1251" s="16"/>
      <c r="AD1251" s="5"/>
    </row>
    <row r="1252" spans="1:30" x14ac:dyDescent="0.2">
      <c r="A1252" s="103">
        <f t="shared" si="1546"/>
        <v>45730</v>
      </c>
      <c r="B1252" s="100">
        <f t="shared" si="1533"/>
        <v>1277.06643601</v>
      </c>
      <c r="C1252" s="3">
        <f t="shared" si="1550"/>
        <v>1257.13228658</v>
      </c>
      <c r="D1252" s="104">
        <f t="shared" si="1534"/>
        <v>1101.3889999999999</v>
      </c>
      <c r="E1252" s="137">
        <f>IF(DAY(A1251)=$A$5,VLOOKUP(A1251,[1]A!$E$15:$G$200,3),E1251)</f>
        <v>1110.8869999999999</v>
      </c>
      <c r="F1252" s="105">
        <f t="shared" si="1535"/>
        <v>45433</v>
      </c>
      <c r="G1252" s="159">
        <f t="shared" si="1536"/>
        <v>8.623656128761148E-3</v>
      </c>
      <c r="H1252" s="106">
        <f t="shared" si="1537"/>
        <v>22</v>
      </c>
      <c r="I1252" s="106">
        <f t="shared" si="1538"/>
        <v>28</v>
      </c>
      <c r="J1252" s="100">
        <f t="shared" si="1539"/>
        <v>1.0067694910395348</v>
      </c>
      <c r="K1252" s="3">
        <v>1</v>
      </c>
      <c r="L1252" s="100">
        <f t="shared" si="1540"/>
        <v>1.0067694899999999</v>
      </c>
      <c r="M1252" s="100">
        <f t="shared" si="1541"/>
        <v>1265.64243102</v>
      </c>
      <c r="N1252" s="24">
        <f t="shared" si="1549"/>
        <v>0</v>
      </c>
      <c r="O1252" s="99">
        <f t="shared" si="1547"/>
        <v>0</v>
      </c>
      <c r="P1252" s="100">
        <f t="shared" si="1542"/>
        <v>0</v>
      </c>
      <c r="Q1252" s="99">
        <f t="shared" si="1548"/>
        <v>0.14710000000000001</v>
      </c>
      <c r="R1252" s="8">
        <f t="shared" si="1543"/>
        <v>1.00902625</v>
      </c>
      <c r="S1252" s="100">
        <f t="shared" si="1544"/>
        <v>11.42400499</v>
      </c>
      <c r="T1252" s="100">
        <f t="shared" si="1545"/>
        <v>0</v>
      </c>
      <c r="U1252" s="109" t="str">
        <f t="shared" si="1532"/>
        <v>J=</v>
      </c>
      <c r="V1252" s="140">
        <f t="shared" si="1531"/>
        <v>45736</v>
      </c>
      <c r="W1252" s="4"/>
      <c r="X1252" s="17"/>
      <c r="Y1252" s="16"/>
      <c r="Z1252" s="16"/>
      <c r="AD1252" s="5"/>
    </row>
    <row r="1253" spans="1:30" x14ac:dyDescent="0.2">
      <c r="A1253" s="103">
        <f t="shared" si="1546"/>
        <v>45731</v>
      </c>
      <c r="B1253" s="100">
        <f t="shared" si="1533"/>
        <v>1277.9800066</v>
      </c>
      <c r="C1253" s="3">
        <f t="shared" si="1550"/>
        <v>1257.13228658</v>
      </c>
      <c r="D1253" s="104">
        <f t="shared" si="1534"/>
        <v>1101.3889999999999</v>
      </c>
      <c r="E1253" s="137">
        <f>IF(DAY(A1252)=$A$5,VLOOKUP(A1252,[1]A!$E$15:$G$200,3),E1252)</f>
        <v>1110.8869999999999</v>
      </c>
      <c r="F1253" s="105">
        <f t="shared" si="1535"/>
        <v>45433</v>
      </c>
      <c r="G1253" s="159">
        <f t="shared" si="1536"/>
        <v>8.623656128761148E-3</v>
      </c>
      <c r="H1253" s="106">
        <f t="shared" si="1537"/>
        <v>23</v>
      </c>
      <c r="I1253" s="106">
        <f t="shared" si="1538"/>
        <v>28</v>
      </c>
      <c r="J1253" s="100">
        <f t="shared" si="1539"/>
        <v>1.0070782816812573</v>
      </c>
      <c r="K1253" s="3">
        <v>1</v>
      </c>
      <c r="L1253" s="100">
        <f t="shared" si="1540"/>
        <v>1.00707828</v>
      </c>
      <c r="M1253" s="100">
        <f t="shared" si="1541"/>
        <v>1266.0306209</v>
      </c>
      <c r="N1253" s="24">
        <f t="shared" si="1549"/>
        <v>0</v>
      </c>
      <c r="O1253" s="99">
        <f t="shared" si="1547"/>
        <v>0</v>
      </c>
      <c r="P1253" s="100">
        <f t="shared" si="1542"/>
        <v>0</v>
      </c>
      <c r="Q1253" s="99">
        <f t="shared" si="1548"/>
        <v>0.14710000000000001</v>
      </c>
      <c r="R1253" s="8">
        <f t="shared" si="1543"/>
        <v>1.0094384649999999</v>
      </c>
      <c r="S1253" s="100">
        <f t="shared" si="1544"/>
        <v>11.949385700000001</v>
      </c>
      <c r="T1253" s="100">
        <f t="shared" si="1545"/>
        <v>0</v>
      </c>
      <c r="U1253" s="109" t="str">
        <f t="shared" si="1532"/>
        <v>J=</v>
      </c>
      <c r="V1253" s="140">
        <f t="shared" si="1531"/>
        <v>45736</v>
      </c>
      <c r="W1253" s="4"/>
      <c r="X1253" s="17"/>
      <c r="Y1253" s="16"/>
      <c r="Z1253" s="16"/>
      <c r="AD1253" s="5"/>
    </row>
    <row r="1254" spans="1:30" x14ac:dyDescent="0.2">
      <c r="A1254" s="103">
        <f t="shared" si="1546"/>
        <v>45732</v>
      </c>
      <c r="B1254" s="100">
        <f t="shared" si="1533"/>
        <v>1278.8942229700001</v>
      </c>
      <c r="C1254" s="3">
        <f t="shared" si="1550"/>
        <v>1257.13228658</v>
      </c>
      <c r="D1254" s="104">
        <f t="shared" si="1534"/>
        <v>1101.3889999999999</v>
      </c>
      <c r="E1254" s="137">
        <f>IF(DAY(A1253)=$A$5,VLOOKUP(A1253,[1]A!$E$15:$G$200,3),E1253)</f>
        <v>1110.8869999999999</v>
      </c>
      <c r="F1254" s="105">
        <f t="shared" si="1535"/>
        <v>45433</v>
      </c>
      <c r="G1254" s="159">
        <f t="shared" si="1536"/>
        <v>8.623656128761148E-3</v>
      </c>
      <c r="H1254" s="106">
        <f t="shared" si="1537"/>
        <v>24</v>
      </c>
      <c r="I1254" s="106">
        <f t="shared" si="1538"/>
        <v>28</v>
      </c>
      <c r="J1254" s="100">
        <f t="shared" si="1539"/>
        <v>1.0073871670334982</v>
      </c>
      <c r="K1254" s="3">
        <v>1</v>
      </c>
      <c r="L1254" s="100">
        <f t="shared" si="1540"/>
        <v>1.0073871599999999</v>
      </c>
      <c r="M1254" s="100">
        <f t="shared" si="1541"/>
        <v>1266.41892392</v>
      </c>
      <c r="N1254" s="24">
        <f t="shared" si="1549"/>
        <v>0</v>
      </c>
      <c r="O1254" s="99">
        <f t="shared" si="1547"/>
        <v>0</v>
      </c>
      <c r="P1254" s="100">
        <f t="shared" si="1542"/>
        <v>0</v>
      </c>
      <c r="Q1254" s="99">
        <f t="shared" si="1548"/>
        <v>0.14710000000000001</v>
      </c>
      <c r="R1254" s="8">
        <f t="shared" si="1543"/>
        <v>1.0098508470000001</v>
      </c>
      <c r="S1254" s="100">
        <f t="shared" si="1544"/>
        <v>12.47529905</v>
      </c>
      <c r="T1254" s="100">
        <f t="shared" si="1545"/>
        <v>0</v>
      </c>
      <c r="U1254" s="109" t="str">
        <f t="shared" si="1532"/>
        <v>J=</v>
      </c>
      <c r="V1254" s="140">
        <f t="shared" si="1531"/>
        <v>45736</v>
      </c>
      <c r="W1254" s="4"/>
      <c r="X1254" s="17"/>
      <c r="Y1254" s="16"/>
      <c r="Z1254" s="16"/>
      <c r="AD1254" s="5"/>
    </row>
    <row r="1255" spans="1:30" x14ac:dyDescent="0.2">
      <c r="A1255" s="103">
        <f t="shared" si="1546"/>
        <v>45733</v>
      </c>
      <c r="B1255" s="100">
        <f t="shared" si="1533"/>
        <v>1279.8091019599999</v>
      </c>
      <c r="C1255" s="3">
        <f t="shared" si="1550"/>
        <v>1257.13228658</v>
      </c>
      <c r="D1255" s="104">
        <f t="shared" si="1534"/>
        <v>1101.3889999999999</v>
      </c>
      <c r="E1255" s="137">
        <f>IF(DAY(A1254)=$A$5,VLOOKUP(A1254,[1]A!$E$15:$G$200,3),E1254)</f>
        <v>1110.8869999999999</v>
      </c>
      <c r="F1255" s="105">
        <f t="shared" si="1535"/>
        <v>45433</v>
      </c>
      <c r="G1255" s="159">
        <f t="shared" si="1536"/>
        <v>8.623656128761148E-3</v>
      </c>
      <c r="H1255" s="106">
        <f t="shared" si="1537"/>
        <v>25</v>
      </c>
      <c r="I1255" s="106">
        <f t="shared" si="1538"/>
        <v>28</v>
      </c>
      <c r="J1255" s="100">
        <f t="shared" si="1539"/>
        <v>1.0076961471253068</v>
      </c>
      <c r="K1255" s="3">
        <v>1</v>
      </c>
      <c r="L1255" s="100">
        <f t="shared" si="1540"/>
        <v>1.00769614</v>
      </c>
      <c r="M1255" s="100">
        <f t="shared" si="1541"/>
        <v>1266.80735265</v>
      </c>
      <c r="N1255" s="24">
        <f t="shared" si="1549"/>
        <v>0</v>
      </c>
      <c r="O1255" s="99">
        <f t="shared" si="1547"/>
        <v>0</v>
      </c>
      <c r="P1255" s="100">
        <f t="shared" si="1542"/>
        <v>0</v>
      </c>
      <c r="Q1255" s="99">
        <f t="shared" si="1548"/>
        <v>0.14710000000000001</v>
      </c>
      <c r="R1255" s="8">
        <f t="shared" si="1543"/>
        <v>1.0102633990000001</v>
      </c>
      <c r="S1255" s="100">
        <f t="shared" si="1544"/>
        <v>13.001749309999999</v>
      </c>
      <c r="T1255" s="100">
        <f t="shared" si="1545"/>
        <v>0</v>
      </c>
      <c r="U1255" s="109" t="str">
        <f t="shared" si="1532"/>
        <v>J=</v>
      </c>
      <c r="V1255" s="140">
        <f t="shared" si="1531"/>
        <v>45736</v>
      </c>
      <c r="W1255" s="4"/>
      <c r="X1255" s="17"/>
      <c r="Y1255" s="16"/>
      <c r="Z1255" s="16"/>
      <c r="AD1255" s="5"/>
    </row>
    <row r="1256" spans="1:30" x14ac:dyDescent="0.2">
      <c r="A1256" s="103">
        <f t="shared" si="1546"/>
        <v>45734</v>
      </c>
      <c r="B1256" s="100">
        <f t="shared" si="1533"/>
        <v>1280.7246414000001</v>
      </c>
      <c r="C1256" s="3">
        <f t="shared" si="1550"/>
        <v>1257.13228658</v>
      </c>
      <c r="D1256" s="104">
        <f t="shared" si="1534"/>
        <v>1101.3889999999999</v>
      </c>
      <c r="E1256" s="137">
        <f>IF(DAY(A1255)=$A$5,VLOOKUP(A1255,[1]A!$E$15:$G$200,3),E1255)</f>
        <v>1110.8869999999999</v>
      </c>
      <c r="F1256" s="105">
        <f t="shared" si="1535"/>
        <v>45433</v>
      </c>
      <c r="G1256" s="159">
        <f t="shared" si="1536"/>
        <v>8.623656128761148E-3</v>
      </c>
      <c r="H1256" s="106">
        <f t="shared" si="1537"/>
        <v>26</v>
      </c>
      <c r="I1256" s="106">
        <f t="shared" si="1538"/>
        <v>28</v>
      </c>
      <c r="J1256" s="100">
        <f t="shared" si="1539"/>
        <v>1.0080052219857405</v>
      </c>
      <c r="K1256" s="3">
        <v>1</v>
      </c>
      <c r="L1256" s="100">
        <f t="shared" si="1540"/>
        <v>1.00800522</v>
      </c>
      <c r="M1256" s="100">
        <f t="shared" si="1541"/>
        <v>1267.1959071000001</v>
      </c>
      <c r="N1256" s="24">
        <f t="shared" si="1549"/>
        <v>0</v>
      </c>
      <c r="O1256" s="99">
        <f t="shared" si="1547"/>
        <v>0</v>
      </c>
      <c r="P1256" s="100">
        <f t="shared" si="1542"/>
        <v>0</v>
      </c>
      <c r="Q1256" s="99">
        <f t="shared" si="1548"/>
        <v>0.14710000000000001</v>
      </c>
      <c r="R1256" s="8">
        <f t="shared" si="1543"/>
        <v>1.010676119</v>
      </c>
      <c r="S1256" s="100">
        <f t="shared" si="1544"/>
        <v>13.5287343</v>
      </c>
      <c r="T1256" s="100">
        <f t="shared" si="1545"/>
        <v>0</v>
      </c>
      <c r="U1256" s="109" t="str">
        <f t="shared" si="1532"/>
        <v>J=</v>
      </c>
      <c r="V1256" s="140">
        <f t="shared" si="1531"/>
        <v>45736</v>
      </c>
      <c r="W1256" s="4"/>
      <c r="X1256" s="17"/>
      <c r="Y1256" s="16"/>
      <c r="Z1256" s="16"/>
      <c r="AD1256" s="5"/>
    </row>
    <row r="1257" spans="1:30" x14ac:dyDescent="0.2">
      <c r="A1257" s="103">
        <f t="shared" si="1546"/>
        <v>45735</v>
      </c>
      <c r="B1257" s="100">
        <f t="shared" si="1533"/>
        <v>1281.64082891</v>
      </c>
      <c r="C1257" s="3">
        <f t="shared" si="1550"/>
        <v>1257.13228658</v>
      </c>
      <c r="D1257" s="104">
        <f t="shared" si="1534"/>
        <v>1101.3889999999999</v>
      </c>
      <c r="E1257" s="137">
        <f>IF(DAY(A1256)=$A$5,VLOOKUP(A1256,[1]A!$E$15:$G$200,3),E1256)</f>
        <v>1110.8869999999999</v>
      </c>
      <c r="F1257" s="105">
        <f t="shared" si="1535"/>
        <v>45433</v>
      </c>
      <c r="G1257" s="159">
        <f t="shared" si="1536"/>
        <v>8.623656128761148E-3</v>
      </c>
      <c r="H1257" s="106">
        <f t="shared" si="1537"/>
        <v>27</v>
      </c>
      <c r="I1257" s="106">
        <f t="shared" si="1538"/>
        <v>28</v>
      </c>
      <c r="J1257" s="100">
        <f t="shared" si="1539"/>
        <v>1.0083143916438668</v>
      </c>
      <c r="K1257" s="3">
        <v>1</v>
      </c>
      <c r="L1257" s="100">
        <f t="shared" si="1540"/>
        <v>1.00831439</v>
      </c>
      <c r="M1257" s="100">
        <f t="shared" si="1541"/>
        <v>1267.58457469</v>
      </c>
      <c r="N1257" s="24">
        <f t="shared" si="1549"/>
        <v>0</v>
      </c>
      <c r="O1257" s="99">
        <f t="shared" si="1547"/>
        <v>0</v>
      </c>
      <c r="P1257" s="100">
        <f t="shared" si="1542"/>
        <v>0</v>
      </c>
      <c r="Q1257" s="99">
        <f t="shared" si="1548"/>
        <v>0.14710000000000001</v>
      </c>
      <c r="R1257" s="8">
        <f t="shared" si="1543"/>
        <v>1.011089007</v>
      </c>
      <c r="S1257" s="100">
        <f t="shared" si="1544"/>
        <v>14.05625422</v>
      </c>
      <c r="T1257" s="100">
        <f t="shared" si="1545"/>
        <v>0</v>
      </c>
      <c r="U1257" s="109" t="str">
        <f t="shared" si="1532"/>
        <v>J=</v>
      </c>
      <c r="V1257" s="140">
        <f t="shared" si="1531"/>
        <v>45736</v>
      </c>
      <c r="W1257" s="4"/>
      <c r="X1257" s="17"/>
      <c r="Y1257" s="16"/>
      <c r="Z1257" s="16"/>
      <c r="AD1257" s="5"/>
    </row>
    <row r="1258" spans="1:30" x14ac:dyDescent="0.2">
      <c r="A1258" s="103">
        <f t="shared" si="1546"/>
        <v>45736</v>
      </c>
      <c r="B1258" s="100">
        <f t="shared" si="1533"/>
        <v>1282.5576661</v>
      </c>
      <c r="C1258" s="3">
        <f t="shared" si="1550"/>
        <v>1257.13228658</v>
      </c>
      <c r="D1258" s="104">
        <f t="shared" si="1534"/>
        <v>1101.3889999999999</v>
      </c>
      <c r="E1258" s="137">
        <f>IF(DAY(A1257)=$A$5,VLOOKUP(A1257,[1]A!$E$15:$G$200,3),E1257)</f>
        <v>1110.8869999999999</v>
      </c>
      <c r="F1258" s="105">
        <f t="shared" si="1535"/>
        <v>45433</v>
      </c>
      <c r="G1258" s="159">
        <f t="shared" si="1536"/>
        <v>8.623656128761148E-3</v>
      </c>
      <c r="H1258" s="106">
        <f t="shared" si="1537"/>
        <v>28</v>
      </c>
      <c r="I1258" s="106">
        <f t="shared" si="1538"/>
        <v>28</v>
      </c>
      <c r="J1258" s="100">
        <f t="shared" si="1539"/>
        <v>1.0086236561287611</v>
      </c>
      <c r="K1258" s="3">
        <v>1</v>
      </c>
      <c r="L1258" s="100">
        <f t="shared" si="1540"/>
        <v>1.0086236500000001</v>
      </c>
      <c r="M1258" s="100">
        <f t="shared" si="1541"/>
        <v>1267.97335542</v>
      </c>
      <c r="N1258" s="24">
        <f t="shared" si="1549"/>
        <v>42</v>
      </c>
      <c r="O1258" s="99">
        <f t="shared" si="1547"/>
        <v>0</v>
      </c>
      <c r="P1258" s="100">
        <f t="shared" si="1542"/>
        <v>0</v>
      </c>
      <c r="Q1258" s="99">
        <f t="shared" si="1548"/>
        <v>0.14710000000000001</v>
      </c>
      <c r="R1258" s="8">
        <f t="shared" si="1543"/>
        <v>1.0115020640000001</v>
      </c>
      <c r="S1258" s="100">
        <f t="shared" si="1544"/>
        <v>14.58431068</v>
      </c>
      <c r="T1258" s="100">
        <f t="shared" si="1545"/>
        <v>14.58431068</v>
      </c>
      <c r="U1258" s="109" t="str">
        <f t="shared" si="1532"/>
        <v>J=</v>
      </c>
      <c r="V1258" s="140">
        <f t="shared" si="1531"/>
        <v>45736</v>
      </c>
      <c r="W1258" s="4"/>
      <c r="X1258" s="17"/>
      <c r="Y1258" s="16"/>
      <c r="Z1258" s="16"/>
      <c r="AD1258" s="5"/>
    </row>
    <row r="1259" spans="1:30" x14ac:dyDescent="0.2">
      <c r="A1259" s="103">
        <f t="shared" si="1546"/>
        <v>45737</v>
      </c>
      <c r="B1259" s="100">
        <f t="shared" si="1533"/>
        <v>1268.7926021399999</v>
      </c>
      <c r="C1259" s="3">
        <f t="shared" si="1550"/>
        <v>1267.97335542</v>
      </c>
      <c r="D1259" s="104">
        <f t="shared" si="1534"/>
        <v>1101.3889999999999</v>
      </c>
      <c r="E1259" s="137">
        <f>IF(DAY(A1258)=$A$5,VLOOKUP(A1258,[1]A!$E$15:$G$200,3),E1258)</f>
        <v>1110.8869999999999</v>
      </c>
      <c r="F1259" s="105">
        <f t="shared" si="1535"/>
        <v>45433</v>
      </c>
      <c r="G1259" s="159">
        <f t="shared" si="1536"/>
        <v>8.623656128761148E-3</v>
      </c>
      <c r="H1259" s="106">
        <f t="shared" si="1537"/>
        <v>1</v>
      </c>
      <c r="I1259" s="106">
        <f t="shared" si="1538"/>
        <v>31</v>
      </c>
      <c r="J1259" s="100">
        <f t="shared" si="1539"/>
        <v>1.0002770281976832</v>
      </c>
      <c r="K1259" s="3">
        <v>1</v>
      </c>
      <c r="L1259" s="100">
        <f t="shared" si="1540"/>
        <v>1.00027702</v>
      </c>
      <c r="M1259" s="100">
        <f t="shared" si="1541"/>
        <v>1268.32460939</v>
      </c>
      <c r="N1259" s="24">
        <f t="shared" si="1549"/>
        <v>0</v>
      </c>
      <c r="O1259" s="99">
        <f t="shared" si="1547"/>
        <v>0</v>
      </c>
      <c r="P1259" s="100">
        <f t="shared" si="1542"/>
        <v>0</v>
      </c>
      <c r="Q1259" s="99">
        <f t="shared" si="1548"/>
        <v>0.14710000000000001</v>
      </c>
      <c r="R1259" s="8">
        <f t="shared" si="1543"/>
        <v>1.0003689849999999</v>
      </c>
      <c r="S1259" s="100">
        <f t="shared" si="1544"/>
        <v>0.46799275000000001</v>
      </c>
      <c r="T1259" s="100">
        <f t="shared" si="1545"/>
        <v>0</v>
      </c>
      <c r="U1259" s="109" t="str">
        <f t="shared" si="1532"/>
        <v>J=</v>
      </c>
      <c r="V1259" s="140">
        <f t="shared" ref="V1259:V1322" si="1551">VLOOKUP(A1258,$Y$10:$AG$62,9)</f>
        <v>45767</v>
      </c>
      <c r="W1259" s="4"/>
      <c r="X1259" s="17"/>
      <c r="Y1259" s="16"/>
      <c r="Z1259" s="16"/>
      <c r="AD1259" s="5"/>
    </row>
    <row r="1260" spans="1:30" x14ac:dyDescent="0.2">
      <c r="A1260" s="103">
        <f t="shared" si="1546"/>
        <v>45738</v>
      </c>
      <c r="B1260" s="100">
        <f t="shared" si="1533"/>
        <v>1269.61239484</v>
      </c>
      <c r="C1260" s="3">
        <f t="shared" si="1550"/>
        <v>1267.97335542</v>
      </c>
      <c r="D1260" s="104">
        <f t="shared" si="1534"/>
        <v>1101.3889999999999</v>
      </c>
      <c r="E1260" s="137">
        <f>IF(DAY(A1259)=$A$5,VLOOKUP(A1259,[1]A!$E$15:$G$200,3),E1259)</f>
        <v>1110.8869999999999</v>
      </c>
      <c r="F1260" s="105">
        <f t="shared" si="1535"/>
        <v>45433</v>
      </c>
      <c r="G1260" s="159">
        <f t="shared" si="1536"/>
        <v>8.623656128761148E-3</v>
      </c>
      <c r="H1260" s="106">
        <f t="shared" si="1537"/>
        <v>2</v>
      </c>
      <c r="I1260" s="106">
        <f t="shared" si="1538"/>
        <v>31</v>
      </c>
      <c r="J1260" s="100">
        <f t="shared" si="1539"/>
        <v>1.0005541331399888</v>
      </c>
      <c r="K1260" s="3">
        <v>1</v>
      </c>
      <c r="L1260" s="100">
        <f t="shared" si="1540"/>
        <v>1.00055413</v>
      </c>
      <c r="M1260" s="100">
        <f t="shared" si="1541"/>
        <v>1268.6759774899999</v>
      </c>
      <c r="N1260" s="24">
        <f t="shared" si="1549"/>
        <v>0</v>
      </c>
      <c r="O1260" s="99">
        <f t="shared" si="1547"/>
        <v>0</v>
      </c>
      <c r="P1260" s="100">
        <f t="shared" si="1542"/>
        <v>0</v>
      </c>
      <c r="Q1260" s="99">
        <f t="shared" si="1548"/>
        <v>0.14710000000000001</v>
      </c>
      <c r="R1260" s="8">
        <f t="shared" si="1543"/>
        <v>1.000738106</v>
      </c>
      <c r="S1260" s="100">
        <f t="shared" si="1544"/>
        <v>0.93641735000000004</v>
      </c>
      <c r="T1260" s="100">
        <f t="shared" si="1545"/>
        <v>0</v>
      </c>
      <c r="U1260" s="109" t="str">
        <f t="shared" ref="U1260:U1323" si="1552">U1259</f>
        <v>J=</v>
      </c>
      <c r="V1260" s="140">
        <f t="shared" si="1551"/>
        <v>45767</v>
      </c>
      <c r="W1260" s="4"/>
      <c r="X1260" s="17"/>
      <c r="Y1260" s="16"/>
      <c r="Z1260" s="16"/>
      <c r="AD1260" s="5"/>
    </row>
    <row r="1261" spans="1:30" x14ac:dyDescent="0.2">
      <c r="A1261" s="103">
        <f t="shared" si="1546"/>
        <v>45739</v>
      </c>
      <c r="B1261" s="100">
        <f t="shared" ref="B1261:B1324" si="1553">(M1261+S1261)</f>
        <v>1270.43270837</v>
      </c>
      <c r="C1261" s="3">
        <f t="shared" si="1550"/>
        <v>1267.97335542</v>
      </c>
      <c r="D1261" s="104">
        <f t="shared" ref="D1261:D1324" si="1554">IF(E1261=E1260,D1260,E1260)</f>
        <v>1101.3889999999999</v>
      </c>
      <c r="E1261" s="137">
        <f>IF(DAY(A1260)=$A$5,VLOOKUP(A1260,[1]A!$E$15:$G$200,3),E1260)</f>
        <v>1110.8869999999999</v>
      </c>
      <c r="F1261" s="105">
        <f t="shared" ref="F1261:F1324" si="1555">IF(D1261=D1260,F1260,EDATE(A1261,-1))</f>
        <v>45433</v>
      </c>
      <c r="G1261" s="159">
        <f t="shared" ref="G1261:G1324" si="1556">(E1261/D1261)-1</f>
        <v>8.623656128761148E-3</v>
      </c>
      <c r="H1261" s="106">
        <f t="shared" ref="H1261:H1324" si="1557">IF(A1261&gt;A$7,IF(DAY(A1261)=A$5+1,1,H1260+1),0)</f>
        <v>3</v>
      </c>
      <c r="I1261" s="106">
        <f t="shared" ref="I1261:I1324" si="1558">IF(DAY(A1261)=A$5+1,DAY(EOMONTH(A1261,0)),I1260)</f>
        <v>31</v>
      </c>
      <c r="J1261" s="100">
        <f t="shared" ref="J1261:J1324" si="1559">IF(E1261&gt;D1261,((E1261/D1261)^(H1261/I1261)),1)</f>
        <v>1.0008313148481771</v>
      </c>
      <c r="K1261" s="3">
        <v>1</v>
      </c>
      <c r="L1261" s="100">
        <f t="shared" ref="L1261:L1324" si="1560">TRUNC(J1261*K1261,8)</f>
        <v>1.0008313099999999</v>
      </c>
      <c r="M1261" s="100">
        <f t="shared" ref="M1261:M1324" si="1561">TRUNC(C1261*L1261,8)</f>
        <v>1269.02743435</v>
      </c>
      <c r="N1261" s="24">
        <f t="shared" si="1549"/>
        <v>0</v>
      </c>
      <c r="O1261" s="99">
        <f t="shared" si="1547"/>
        <v>0</v>
      </c>
      <c r="P1261" s="100">
        <f t="shared" ref="P1261:P1324" si="1562">IF(O1261&gt;0,TRUNC(O1261*M1261,8),0)</f>
        <v>0</v>
      </c>
      <c r="Q1261" s="99">
        <f t="shared" si="1548"/>
        <v>0.14710000000000001</v>
      </c>
      <c r="R1261" s="8">
        <f t="shared" ref="R1261:R1324" si="1563">ROUND((1+Q1261)^(30/360)^(H1261/I1261),9)</f>
        <v>1.001107363</v>
      </c>
      <c r="S1261" s="100">
        <f t="shared" ref="S1261:S1324" si="1564">TRUNC(M1261*(R1261-1),8)</f>
        <v>1.40527402</v>
      </c>
      <c r="T1261" s="100">
        <f t="shared" ref="T1261:T1324" si="1565">IF(N1261&gt;0,P1261+S1261,0)</f>
        <v>0</v>
      </c>
      <c r="U1261" s="109" t="str">
        <f t="shared" si="1552"/>
        <v>J=</v>
      </c>
      <c r="V1261" s="140">
        <f t="shared" si="1551"/>
        <v>45767</v>
      </c>
      <c r="W1261" s="4"/>
      <c r="X1261" s="17"/>
      <c r="Y1261" s="16"/>
      <c r="Z1261" s="16"/>
      <c r="AD1261" s="5"/>
    </row>
    <row r="1262" spans="1:30" x14ac:dyDescent="0.2">
      <c r="A1262" s="103">
        <f t="shared" si="1546"/>
        <v>45740</v>
      </c>
      <c r="B1262" s="100">
        <f t="shared" si="1553"/>
        <v>1271.2535556800001</v>
      </c>
      <c r="C1262" s="3">
        <f t="shared" si="1550"/>
        <v>1267.97335542</v>
      </c>
      <c r="D1262" s="104">
        <f t="shared" si="1554"/>
        <v>1101.3889999999999</v>
      </c>
      <c r="E1262" s="137">
        <f>IF(DAY(A1261)=$A$5,VLOOKUP(A1261,[1]A!$E$15:$G$200,3),E1261)</f>
        <v>1110.8869999999999</v>
      </c>
      <c r="F1262" s="105">
        <f t="shared" si="1555"/>
        <v>45433</v>
      </c>
      <c r="G1262" s="159">
        <f t="shared" si="1556"/>
        <v>8.623656128761148E-3</v>
      </c>
      <c r="H1262" s="106">
        <f t="shared" si="1557"/>
        <v>4</v>
      </c>
      <c r="I1262" s="106">
        <f t="shared" si="1558"/>
        <v>31</v>
      </c>
      <c r="J1262" s="100">
        <f t="shared" si="1559"/>
        <v>1.0011085733435143</v>
      </c>
      <c r="K1262" s="3">
        <v>1</v>
      </c>
      <c r="L1262" s="100">
        <f t="shared" si="1560"/>
        <v>1.00110857</v>
      </c>
      <c r="M1262" s="100">
        <f t="shared" si="1561"/>
        <v>1269.37899264</v>
      </c>
      <c r="N1262" s="24">
        <f t="shared" si="1549"/>
        <v>0</v>
      </c>
      <c r="O1262" s="99">
        <f t="shared" si="1547"/>
        <v>0</v>
      </c>
      <c r="P1262" s="100">
        <f t="shared" si="1562"/>
        <v>0</v>
      </c>
      <c r="Q1262" s="99">
        <f t="shared" si="1548"/>
        <v>0.14710000000000001</v>
      </c>
      <c r="R1262" s="8">
        <f t="shared" si="1563"/>
        <v>1.001476756</v>
      </c>
      <c r="S1262" s="100">
        <f t="shared" si="1564"/>
        <v>1.87456304</v>
      </c>
      <c r="T1262" s="100">
        <f t="shared" si="1565"/>
        <v>0</v>
      </c>
      <c r="U1262" s="109" t="str">
        <f t="shared" si="1552"/>
        <v>J=</v>
      </c>
      <c r="V1262" s="140">
        <f t="shared" si="1551"/>
        <v>45767</v>
      </c>
      <c r="W1262" s="4"/>
      <c r="X1262" s="17"/>
      <c r="Y1262" s="16"/>
      <c r="Z1262" s="16"/>
      <c r="AD1262" s="5"/>
    </row>
    <row r="1263" spans="1:30" x14ac:dyDescent="0.2">
      <c r="A1263" s="103">
        <f t="shared" si="1546"/>
        <v>45741</v>
      </c>
      <c r="B1263" s="100">
        <f t="shared" si="1553"/>
        <v>1272.07492559</v>
      </c>
      <c r="C1263" s="3">
        <f t="shared" si="1550"/>
        <v>1267.97335542</v>
      </c>
      <c r="D1263" s="104">
        <f t="shared" si="1554"/>
        <v>1101.3889999999999</v>
      </c>
      <c r="E1263" s="137">
        <f>IF(DAY(A1262)=$A$5,VLOOKUP(A1262,[1]A!$E$15:$G$200,3),E1262)</f>
        <v>1110.8869999999999</v>
      </c>
      <c r="F1263" s="105">
        <f t="shared" si="1555"/>
        <v>45433</v>
      </c>
      <c r="G1263" s="159">
        <f t="shared" si="1556"/>
        <v>8.623656128761148E-3</v>
      </c>
      <c r="H1263" s="106">
        <f t="shared" si="1557"/>
        <v>5</v>
      </c>
      <c r="I1263" s="106">
        <f t="shared" si="1558"/>
        <v>31</v>
      </c>
      <c r="J1263" s="100">
        <f t="shared" si="1559"/>
        <v>1.0013859086472729</v>
      </c>
      <c r="K1263" s="3">
        <v>1</v>
      </c>
      <c r="L1263" s="100">
        <f t="shared" si="1560"/>
        <v>1.0013859000000001</v>
      </c>
      <c r="M1263" s="100">
        <f t="shared" si="1561"/>
        <v>1269.7306396900001</v>
      </c>
      <c r="N1263" s="24">
        <f t="shared" si="1549"/>
        <v>0</v>
      </c>
      <c r="O1263" s="99">
        <f t="shared" si="1547"/>
        <v>0</v>
      </c>
      <c r="P1263" s="100">
        <f t="shared" si="1562"/>
        <v>0</v>
      </c>
      <c r="Q1263" s="99">
        <f t="shared" si="1548"/>
        <v>0.14710000000000001</v>
      </c>
      <c r="R1263" s="8">
        <f t="shared" si="1563"/>
        <v>1.0018462859999999</v>
      </c>
      <c r="S1263" s="100">
        <f t="shared" si="1564"/>
        <v>2.3442859</v>
      </c>
      <c r="T1263" s="100">
        <f t="shared" si="1565"/>
        <v>0</v>
      </c>
      <c r="U1263" s="109" t="str">
        <f t="shared" si="1552"/>
        <v>J=</v>
      </c>
      <c r="V1263" s="140">
        <f t="shared" si="1551"/>
        <v>45767</v>
      </c>
      <c r="W1263" s="4"/>
      <c r="X1263" s="17"/>
      <c r="Y1263" s="16"/>
      <c r="Z1263" s="16"/>
      <c r="AD1263" s="5"/>
    </row>
    <row r="1264" spans="1:30" x14ac:dyDescent="0.2">
      <c r="A1264" s="103">
        <f t="shared" si="1546"/>
        <v>45742</v>
      </c>
      <c r="B1264" s="100">
        <f t="shared" si="1553"/>
        <v>1272.8968424899999</v>
      </c>
      <c r="C1264" s="3">
        <f t="shared" si="1550"/>
        <v>1267.97335542</v>
      </c>
      <c r="D1264" s="104">
        <f t="shared" si="1554"/>
        <v>1101.3889999999999</v>
      </c>
      <c r="E1264" s="137">
        <f>IF(DAY(A1263)=$A$5,VLOOKUP(A1263,[1]A!$E$15:$G$200,3),E1263)</f>
        <v>1110.8869999999999</v>
      </c>
      <c r="F1264" s="105">
        <f t="shared" si="1555"/>
        <v>45433</v>
      </c>
      <c r="G1264" s="159">
        <f t="shared" si="1556"/>
        <v>8.623656128761148E-3</v>
      </c>
      <c r="H1264" s="106">
        <f t="shared" si="1557"/>
        <v>6</v>
      </c>
      <c r="I1264" s="106">
        <f t="shared" si="1558"/>
        <v>31</v>
      </c>
      <c r="J1264" s="100">
        <f t="shared" si="1559"/>
        <v>1.0016633207807311</v>
      </c>
      <c r="K1264" s="3">
        <v>1</v>
      </c>
      <c r="L1264" s="100">
        <f t="shared" si="1560"/>
        <v>1.00166332</v>
      </c>
      <c r="M1264" s="100">
        <f t="shared" si="1561"/>
        <v>1270.08240086</v>
      </c>
      <c r="N1264" s="24">
        <f t="shared" si="1549"/>
        <v>0</v>
      </c>
      <c r="O1264" s="99">
        <f t="shared" si="1547"/>
        <v>0</v>
      </c>
      <c r="P1264" s="100">
        <f t="shared" si="1562"/>
        <v>0</v>
      </c>
      <c r="Q1264" s="99">
        <f t="shared" si="1548"/>
        <v>0.14710000000000001</v>
      </c>
      <c r="R1264" s="8">
        <f t="shared" si="1563"/>
        <v>1.002215952</v>
      </c>
      <c r="S1264" s="100">
        <f t="shared" si="1564"/>
        <v>2.8144416300000001</v>
      </c>
      <c r="T1264" s="100">
        <f t="shared" si="1565"/>
        <v>0</v>
      </c>
      <c r="U1264" s="109" t="str">
        <f t="shared" si="1552"/>
        <v>J=</v>
      </c>
      <c r="V1264" s="140">
        <f t="shared" si="1551"/>
        <v>45767</v>
      </c>
      <c r="W1264" s="4"/>
      <c r="X1264" s="17"/>
      <c r="Y1264" s="16"/>
      <c r="Z1264" s="16"/>
      <c r="AD1264" s="5"/>
    </row>
    <row r="1265" spans="1:30" x14ac:dyDescent="0.2">
      <c r="A1265" s="103">
        <f t="shared" si="1546"/>
        <v>45743</v>
      </c>
      <c r="B1265" s="100">
        <f t="shared" si="1553"/>
        <v>1273.7192685099999</v>
      </c>
      <c r="C1265" s="3">
        <f t="shared" si="1550"/>
        <v>1267.97335542</v>
      </c>
      <c r="D1265" s="104">
        <f t="shared" si="1554"/>
        <v>1101.3889999999999</v>
      </c>
      <c r="E1265" s="137">
        <f>IF(DAY(A1264)=$A$5,VLOOKUP(A1264,[1]A!$E$15:$G$200,3),E1264)</f>
        <v>1110.8869999999999</v>
      </c>
      <c r="F1265" s="105">
        <f t="shared" si="1555"/>
        <v>45433</v>
      </c>
      <c r="G1265" s="159">
        <f t="shared" si="1556"/>
        <v>8.623656128761148E-3</v>
      </c>
      <c r="H1265" s="106">
        <f t="shared" si="1557"/>
        <v>7</v>
      </c>
      <c r="I1265" s="106">
        <f t="shared" si="1558"/>
        <v>31</v>
      </c>
      <c r="J1265" s="100">
        <f t="shared" si="1559"/>
        <v>1.0019408097651723</v>
      </c>
      <c r="K1265" s="3">
        <v>1</v>
      </c>
      <c r="L1265" s="100">
        <f t="shared" si="1560"/>
        <v>1.0019408000000001</v>
      </c>
      <c r="M1265" s="100">
        <f t="shared" si="1561"/>
        <v>1270.4342380999999</v>
      </c>
      <c r="N1265" s="24">
        <f t="shared" si="1549"/>
        <v>0</v>
      </c>
      <c r="O1265" s="99">
        <f t="shared" si="1547"/>
        <v>0</v>
      </c>
      <c r="P1265" s="100">
        <f t="shared" si="1562"/>
        <v>0</v>
      </c>
      <c r="Q1265" s="99">
        <f t="shared" si="1548"/>
        <v>0.14710000000000001</v>
      </c>
      <c r="R1265" s="8">
        <f t="shared" si="1563"/>
        <v>1.0025857540000001</v>
      </c>
      <c r="S1265" s="100">
        <f t="shared" si="1564"/>
        <v>3.2850304100000001</v>
      </c>
      <c r="T1265" s="100">
        <f t="shared" si="1565"/>
        <v>0</v>
      </c>
      <c r="U1265" s="109" t="str">
        <f t="shared" si="1552"/>
        <v>J=</v>
      </c>
      <c r="V1265" s="140">
        <f t="shared" si="1551"/>
        <v>45767</v>
      </c>
      <c r="W1265" s="4"/>
      <c r="X1265" s="17"/>
      <c r="Y1265" s="16"/>
      <c r="Z1265" s="16"/>
      <c r="AD1265" s="5"/>
    </row>
    <row r="1266" spans="1:30" x14ac:dyDescent="0.2">
      <c r="A1266" s="103">
        <f t="shared" si="1546"/>
        <v>45744</v>
      </c>
      <c r="B1266" s="100">
        <f t="shared" si="1553"/>
        <v>1274.54224331</v>
      </c>
      <c r="C1266" s="3">
        <f t="shared" si="1550"/>
        <v>1267.97335542</v>
      </c>
      <c r="D1266" s="104">
        <f t="shared" si="1554"/>
        <v>1101.3889999999999</v>
      </c>
      <c r="E1266" s="137">
        <f>IF(DAY(A1265)=$A$5,VLOOKUP(A1265,[1]A!$E$15:$G$200,3),E1265)</f>
        <v>1110.8869999999999</v>
      </c>
      <c r="F1266" s="105">
        <f t="shared" si="1555"/>
        <v>45433</v>
      </c>
      <c r="G1266" s="159">
        <f t="shared" si="1556"/>
        <v>8.623656128761148E-3</v>
      </c>
      <c r="H1266" s="106">
        <f t="shared" si="1557"/>
        <v>8</v>
      </c>
      <c r="I1266" s="106">
        <f t="shared" si="1558"/>
        <v>31</v>
      </c>
      <c r="J1266" s="100">
        <f t="shared" si="1559"/>
        <v>1.0022183756218868</v>
      </c>
      <c r="K1266" s="3">
        <v>1</v>
      </c>
      <c r="L1266" s="100">
        <f t="shared" si="1560"/>
        <v>1.00221837</v>
      </c>
      <c r="M1266" s="100">
        <f t="shared" si="1561"/>
        <v>1270.78618947</v>
      </c>
      <c r="N1266" s="24">
        <f t="shared" si="1549"/>
        <v>0</v>
      </c>
      <c r="O1266" s="99">
        <f t="shared" si="1547"/>
        <v>0</v>
      </c>
      <c r="P1266" s="100">
        <f t="shared" si="1562"/>
        <v>0</v>
      </c>
      <c r="Q1266" s="99">
        <f t="shared" si="1548"/>
        <v>0.14710000000000001</v>
      </c>
      <c r="R1266" s="8">
        <f t="shared" si="1563"/>
        <v>1.0029556930000001</v>
      </c>
      <c r="S1266" s="100">
        <f t="shared" si="1564"/>
        <v>3.7560538399999999</v>
      </c>
      <c r="T1266" s="100">
        <f t="shared" si="1565"/>
        <v>0</v>
      </c>
      <c r="U1266" s="109" t="str">
        <f t="shared" si="1552"/>
        <v>J=</v>
      </c>
      <c r="V1266" s="140">
        <f t="shared" si="1551"/>
        <v>45767</v>
      </c>
      <c r="W1266" s="4"/>
      <c r="X1266" s="17"/>
      <c r="Y1266" s="16"/>
      <c r="Z1266" s="16"/>
      <c r="AD1266" s="5"/>
    </row>
    <row r="1267" spans="1:30" x14ac:dyDescent="0.2">
      <c r="A1267" s="103">
        <f t="shared" si="1546"/>
        <v>45745</v>
      </c>
      <c r="B1267" s="100">
        <f t="shared" si="1553"/>
        <v>1275.3657416999999</v>
      </c>
      <c r="C1267" s="3">
        <f t="shared" si="1550"/>
        <v>1267.97335542</v>
      </c>
      <c r="D1267" s="104">
        <f t="shared" si="1554"/>
        <v>1101.3889999999999</v>
      </c>
      <c r="E1267" s="137">
        <f>IF(DAY(A1266)=$A$5,VLOOKUP(A1266,[1]A!$E$15:$G$200,3),E1266)</f>
        <v>1110.8869999999999</v>
      </c>
      <c r="F1267" s="105">
        <f t="shared" si="1555"/>
        <v>45433</v>
      </c>
      <c r="G1267" s="159">
        <f t="shared" si="1556"/>
        <v>8.623656128761148E-3</v>
      </c>
      <c r="H1267" s="106">
        <f t="shared" si="1557"/>
        <v>9</v>
      </c>
      <c r="I1267" s="106">
        <f t="shared" si="1558"/>
        <v>31</v>
      </c>
      <c r="J1267" s="100">
        <f t="shared" si="1559"/>
        <v>1.0024960183721703</v>
      </c>
      <c r="K1267" s="3">
        <v>1</v>
      </c>
      <c r="L1267" s="100">
        <f t="shared" si="1560"/>
        <v>1.00249601</v>
      </c>
      <c r="M1267" s="100">
        <f t="shared" si="1561"/>
        <v>1271.13822959</v>
      </c>
      <c r="N1267" s="24">
        <f t="shared" si="1549"/>
        <v>0</v>
      </c>
      <c r="O1267" s="99">
        <f t="shared" si="1547"/>
        <v>0</v>
      </c>
      <c r="P1267" s="100">
        <f t="shared" si="1562"/>
        <v>0</v>
      </c>
      <c r="Q1267" s="99">
        <f t="shared" si="1548"/>
        <v>0.14710000000000001</v>
      </c>
      <c r="R1267" s="8">
        <f t="shared" si="1563"/>
        <v>1.0033257689999999</v>
      </c>
      <c r="S1267" s="100">
        <f t="shared" si="1564"/>
        <v>4.2275121100000002</v>
      </c>
      <c r="T1267" s="100">
        <f t="shared" si="1565"/>
        <v>0</v>
      </c>
      <c r="U1267" s="109" t="str">
        <f t="shared" si="1552"/>
        <v>J=</v>
      </c>
      <c r="V1267" s="140">
        <f t="shared" si="1551"/>
        <v>45767</v>
      </c>
      <c r="W1267" s="4"/>
      <c r="X1267" s="17"/>
      <c r="Y1267" s="16"/>
      <c r="Z1267" s="16"/>
      <c r="AD1267" s="5"/>
    </row>
    <row r="1268" spans="1:30" x14ac:dyDescent="0.2">
      <c r="A1268" s="103">
        <f t="shared" si="1546"/>
        <v>45746</v>
      </c>
      <c r="B1268" s="100">
        <f t="shared" si="1553"/>
        <v>1276.1897754000001</v>
      </c>
      <c r="C1268" s="3">
        <f t="shared" si="1550"/>
        <v>1267.97335542</v>
      </c>
      <c r="D1268" s="104">
        <f t="shared" si="1554"/>
        <v>1101.3889999999999</v>
      </c>
      <c r="E1268" s="137">
        <f>IF(DAY(A1267)=$A$5,VLOOKUP(A1267,[1]A!$E$15:$G$200,3),E1267)</f>
        <v>1110.8869999999999</v>
      </c>
      <c r="F1268" s="105">
        <f t="shared" si="1555"/>
        <v>45433</v>
      </c>
      <c r="G1268" s="159">
        <f t="shared" si="1556"/>
        <v>8.623656128761148E-3</v>
      </c>
      <c r="H1268" s="106">
        <f t="shared" si="1557"/>
        <v>10</v>
      </c>
      <c r="I1268" s="106">
        <f t="shared" si="1558"/>
        <v>31</v>
      </c>
      <c r="J1268" s="100">
        <f t="shared" si="1559"/>
        <v>1.0027737380373245</v>
      </c>
      <c r="K1268" s="3">
        <v>1</v>
      </c>
      <c r="L1268" s="100">
        <f t="shared" si="1560"/>
        <v>1.0027737299999999</v>
      </c>
      <c r="M1268" s="100">
        <f t="shared" si="1561"/>
        <v>1271.4903711500001</v>
      </c>
      <c r="N1268" s="24">
        <f t="shared" si="1549"/>
        <v>0</v>
      </c>
      <c r="O1268" s="99">
        <f t="shared" si="1547"/>
        <v>0</v>
      </c>
      <c r="P1268" s="100">
        <f t="shared" si="1562"/>
        <v>0</v>
      </c>
      <c r="Q1268" s="99">
        <f t="shared" si="1548"/>
        <v>0.14710000000000001</v>
      </c>
      <c r="R1268" s="8">
        <f t="shared" si="1563"/>
        <v>1.0036959809999999</v>
      </c>
      <c r="S1268" s="100">
        <f t="shared" si="1564"/>
        <v>4.6994042499999997</v>
      </c>
      <c r="T1268" s="100">
        <f t="shared" si="1565"/>
        <v>0</v>
      </c>
      <c r="U1268" s="109" t="str">
        <f t="shared" si="1552"/>
        <v>J=</v>
      </c>
      <c r="V1268" s="140">
        <f t="shared" si="1551"/>
        <v>45767</v>
      </c>
      <c r="W1268" s="4"/>
      <c r="X1268" s="17"/>
      <c r="Y1268" s="16"/>
      <c r="Z1268" s="16"/>
      <c r="AD1268" s="5"/>
    </row>
    <row r="1269" spans="1:30" x14ac:dyDescent="0.2">
      <c r="A1269" s="103">
        <f t="shared" si="1546"/>
        <v>45747</v>
      </c>
      <c r="B1269" s="100">
        <f t="shared" si="1553"/>
        <v>1277.0143446499999</v>
      </c>
      <c r="C1269" s="3">
        <f t="shared" si="1550"/>
        <v>1267.97335542</v>
      </c>
      <c r="D1269" s="104">
        <f t="shared" si="1554"/>
        <v>1101.3889999999999</v>
      </c>
      <c r="E1269" s="137">
        <f>IF(DAY(A1268)=$A$5,VLOOKUP(A1268,[1]A!$E$15:$G$200,3),E1268)</f>
        <v>1110.8869999999999</v>
      </c>
      <c r="F1269" s="105">
        <f t="shared" si="1555"/>
        <v>45433</v>
      </c>
      <c r="G1269" s="159">
        <f t="shared" si="1556"/>
        <v>8.623656128761148E-3</v>
      </c>
      <c r="H1269" s="106">
        <f t="shared" si="1557"/>
        <v>11</v>
      </c>
      <c r="I1269" s="106">
        <f t="shared" si="1558"/>
        <v>31</v>
      </c>
      <c r="J1269" s="100">
        <f t="shared" si="1559"/>
        <v>1.0030515346386573</v>
      </c>
      <c r="K1269" s="3">
        <v>1</v>
      </c>
      <c r="L1269" s="100">
        <f t="shared" si="1560"/>
        <v>1.00305153</v>
      </c>
      <c r="M1269" s="100">
        <f t="shared" si="1561"/>
        <v>1271.8426141499999</v>
      </c>
      <c r="N1269" s="24">
        <f t="shared" si="1549"/>
        <v>0</v>
      </c>
      <c r="O1269" s="99">
        <f t="shared" si="1547"/>
        <v>0</v>
      </c>
      <c r="P1269" s="100">
        <f t="shared" si="1562"/>
        <v>0</v>
      </c>
      <c r="Q1269" s="99">
        <f t="shared" si="1548"/>
        <v>0.14710000000000001</v>
      </c>
      <c r="R1269" s="8">
        <f t="shared" si="1563"/>
        <v>1.004066329</v>
      </c>
      <c r="S1269" s="100">
        <f t="shared" si="1564"/>
        <v>5.1717304999999998</v>
      </c>
      <c r="T1269" s="100">
        <f t="shared" si="1565"/>
        <v>0</v>
      </c>
      <c r="U1269" s="109" t="str">
        <f t="shared" si="1552"/>
        <v>J=</v>
      </c>
      <c r="V1269" s="140">
        <f t="shared" si="1551"/>
        <v>45767</v>
      </c>
      <c r="W1269" s="4"/>
      <c r="X1269" s="17"/>
      <c r="Y1269" s="16"/>
      <c r="Z1269" s="16"/>
      <c r="AD1269" s="5"/>
    </row>
    <row r="1270" spans="1:30" x14ac:dyDescent="0.2">
      <c r="A1270" s="103">
        <f t="shared" si="1546"/>
        <v>45748</v>
      </c>
      <c r="B1270" s="100">
        <f t="shared" si="1553"/>
        <v>1277.8394382399999</v>
      </c>
      <c r="C1270" s="3">
        <f t="shared" si="1550"/>
        <v>1267.97335542</v>
      </c>
      <c r="D1270" s="104">
        <f t="shared" si="1554"/>
        <v>1101.3889999999999</v>
      </c>
      <c r="E1270" s="137">
        <f>IF(DAY(A1269)=$A$5,VLOOKUP(A1269,[1]A!$E$15:$G$200,3),E1269)</f>
        <v>1110.8869999999999</v>
      </c>
      <c r="F1270" s="105">
        <f t="shared" si="1555"/>
        <v>45433</v>
      </c>
      <c r="G1270" s="159">
        <f t="shared" si="1556"/>
        <v>8.623656128761148E-3</v>
      </c>
      <c r="H1270" s="106">
        <f t="shared" si="1557"/>
        <v>12</v>
      </c>
      <c r="I1270" s="106">
        <f t="shared" si="1558"/>
        <v>31</v>
      </c>
      <c r="J1270" s="100">
        <f t="shared" si="1559"/>
        <v>1.0033294081974815</v>
      </c>
      <c r="K1270" s="3">
        <v>1</v>
      </c>
      <c r="L1270" s="100">
        <f t="shared" si="1560"/>
        <v>1.0033293999999999</v>
      </c>
      <c r="M1270" s="100">
        <f t="shared" si="1561"/>
        <v>1272.1949459</v>
      </c>
      <c r="N1270" s="24">
        <f t="shared" si="1549"/>
        <v>0</v>
      </c>
      <c r="O1270" s="99">
        <f t="shared" si="1547"/>
        <v>0</v>
      </c>
      <c r="P1270" s="100">
        <f t="shared" si="1562"/>
        <v>0</v>
      </c>
      <c r="Q1270" s="99">
        <f t="shared" si="1548"/>
        <v>0.14710000000000001</v>
      </c>
      <c r="R1270" s="8">
        <f t="shared" si="1563"/>
        <v>1.004436814</v>
      </c>
      <c r="S1270" s="100">
        <f t="shared" si="1564"/>
        <v>5.6444923400000002</v>
      </c>
      <c r="T1270" s="100">
        <f t="shared" si="1565"/>
        <v>0</v>
      </c>
      <c r="U1270" s="109" t="str">
        <f t="shared" si="1552"/>
        <v>J=</v>
      </c>
      <c r="V1270" s="140">
        <f t="shared" si="1551"/>
        <v>45767</v>
      </c>
      <c r="W1270" s="4"/>
      <c r="X1270" s="17"/>
      <c r="Y1270" s="16"/>
      <c r="Z1270" s="16"/>
      <c r="AD1270" s="5"/>
    </row>
    <row r="1271" spans="1:30" x14ac:dyDescent="0.2">
      <c r="A1271" s="103">
        <f t="shared" si="1546"/>
        <v>45749</v>
      </c>
      <c r="B1271" s="100">
        <f t="shared" si="1553"/>
        <v>1278.66506918</v>
      </c>
      <c r="C1271" s="3">
        <f t="shared" si="1550"/>
        <v>1267.97335542</v>
      </c>
      <c r="D1271" s="104">
        <f t="shared" si="1554"/>
        <v>1101.3889999999999</v>
      </c>
      <c r="E1271" s="137">
        <f>IF(DAY(A1270)=$A$5,VLOOKUP(A1270,[1]A!$E$15:$G$200,3),E1270)</f>
        <v>1110.8869999999999</v>
      </c>
      <c r="F1271" s="105">
        <f t="shared" si="1555"/>
        <v>45433</v>
      </c>
      <c r="G1271" s="159">
        <f t="shared" si="1556"/>
        <v>8.623656128761148E-3</v>
      </c>
      <c r="H1271" s="106">
        <f t="shared" si="1557"/>
        <v>13</v>
      </c>
      <c r="I1271" s="106">
        <f t="shared" si="1558"/>
        <v>31</v>
      </c>
      <c r="J1271" s="100">
        <f t="shared" si="1559"/>
        <v>1.0036073587351171</v>
      </c>
      <c r="K1271" s="3">
        <v>1</v>
      </c>
      <c r="L1271" s="100">
        <f t="shared" si="1560"/>
        <v>1.00360735</v>
      </c>
      <c r="M1271" s="100">
        <f t="shared" si="1561"/>
        <v>1272.5473790999999</v>
      </c>
      <c r="N1271" s="24">
        <f t="shared" si="1549"/>
        <v>0</v>
      </c>
      <c r="O1271" s="99">
        <f t="shared" si="1547"/>
        <v>0</v>
      </c>
      <c r="P1271" s="100">
        <f t="shared" si="1562"/>
        <v>0</v>
      </c>
      <c r="Q1271" s="99">
        <f t="shared" si="1548"/>
        <v>0.14710000000000001</v>
      </c>
      <c r="R1271" s="8">
        <f t="shared" si="1563"/>
        <v>1.0048074360000001</v>
      </c>
      <c r="S1271" s="100">
        <f t="shared" si="1564"/>
        <v>6.11769008</v>
      </c>
      <c r="T1271" s="100">
        <f t="shared" si="1565"/>
        <v>0</v>
      </c>
      <c r="U1271" s="109" t="str">
        <f t="shared" si="1552"/>
        <v>J=</v>
      </c>
      <c r="V1271" s="140">
        <f t="shared" si="1551"/>
        <v>45767</v>
      </c>
      <c r="W1271" s="4"/>
      <c r="X1271" s="17"/>
      <c r="Y1271" s="16"/>
      <c r="Z1271" s="16"/>
      <c r="AD1271" s="5"/>
    </row>
    <row r="1272" spans="1:30" x14ac:dyDescent="0.2">
      <c r="A1272" s="103">
        <f t="shared" si="1546"/>
        <v>45750</v>
      </c>
      <c r="B1272" s="100">
        <f t="shared" si="1553"/>
        <v>1279.4912376899999</v>
      </c>
      <c r="C1272" s="3">
        <f t="shared" si="1550"/>
        <v>1267.97335542</v>
      </c>
      <c r="D1272" s="104">
        <f t="shared" si="1554"/>
        <v>1101.3889999999999</v>
      </c>
      <c r="E1272" s="137">
        <f>IF(DAY(A1271)=$A$5,VLOOKUP(A1271,[1]A!$E$15:$G$200,3),E1271)</f>
        <v>1110.8869999999999</v>
      </c>
      <c r="F1272" s="105">
        <f t="shared" si="1555"/>
        <v>45433</v>
      </c>
      <c r="G1272" s="159">
        <f t="shared" si="1556"/>
        <v>8.623656128761148E-3</v>
      </c>
      <c r="H1272" s="106">
        <f t="shared" si="1557"/>
        <v>14</v>
      </c>
      <c r="I1272" s="106">
        <f t="shared" si="1558"/>
        <v>31</v>
      </c>
      <c r="J1272" s="100">
        <f t="shared" si="1559"/>
        <v>1.0038853862728891</v>
      </c>
      <c r="K1272" s="3">
        <v>1</v>
      </c>
      <c r="L1272" s="100">
        <f t="shared" si="1560"/>
        <v>1.00388538</v>
      </c>
      <c r="M1272" s="100">
        <f t="shared" si="1561"/>
        <v>1272.89991373</v>
      </c>
      <c r="N1272" s="24">
        <f t="shared" si="1549"/>
        <v>0</v>
      </c>
      <c r="O1272" s="99">
        <f t="shared" si="1547"/>
        <v>0</v>
      </c>
      <c r="P1272" s="100">
        <f t="shared" si="1562"/>
        <v>0</v>
      </c>
      <c r="Q1272" s="99">
        <f t="shared" si="1548"/>
        <v>0.14710000000000001</v>
      </c>
      <c r="R1272" s="8">
        <f t="shared" si="1563"/>
        <v>1.0051781950000001</v>
      </c>
      <c r="S1272" s="100">
        <f t="shared" si="1564"/>
        <v>6.5913239600000004</v>
      </c>
      <c r="T1272" s="100">
        <f t="shared" si="1565"/>
        <v>0</v>
      </c>
      <c r="U1272" s="109" t="str">
        <f t="shared" si="1552"/>
        <v>J=</v>
      </c>
      <c r="V1272" s="140">
        <f t="shared" si="1551"/>
        <v>45767</v>
      </c>
      <c r="W1272" s="4"/>
      <c r="X1272" s="17"/>
      <c r="Y1272" s="16"/>
      <c r="Z1272" s="16"/>
      <c r="AD1272" s="5"/>
    </row>
    <row r="1273" spans="1:30" x14ac:dyDescent="0.2">
      <c r="A1273" s="103">
        <f t="shared" si="1546"/>
        <v>45751</v>
      </c>
      <c r="B1273" s="100">
        <f t="shared" si="1553"/>
        <v>1280.31794279</v>
      </c>
      <c r="C1273" s="3">
        <f t="shared" si="1550"/>
        <v>1267.97335542</v>
      </c>
      <c r="D1273" s="104">
        <f t="shared" si="1554"/>
        <v>1101.3889999999999</v>
      </c>
      <c r="E1273" s="137">
        <f>IF(DAY(A1272)=$A$5,VLOOKUP(A1272,[1]A!$E$15:$G$200,3),E1272)</f>
        <v>1110.8869999999999</v>
      </c>
      <c r="F1273" s="105">
        <f t="shared" si="1555"/>
        <v>45433</v>
      </c>
      <c r="G1273" s="159">
        <f t="shared" si="1556"/>
        <v>8.623656128761148E-3</v>
      </c>
      <c r="H1273" s="106">
        <f t="shared" si="1557"/>
        <v>15</v>
      </c>
      <c r="I1273" s="106">
        <f t="shared" si="1558"/>
        <v>31</v>
      </c>
      <c r="J1273" s="100">
        <f t="shared" si="1559"/>
        <v>1.0041634908321289</v>
      </c>
      <c r="K1273" s="3">
        <v>1</v>
      </c>
      <c r="L1273" s="100">
        <f t="shared" si="1560"/>
        <v>1.00416349</v>
      </c>
      <c r="M1273" s="100">
        <f t="shared" si="1561"/>
        <v>1273.2525498</v>
      </c>
      <c r="N1273" s="24">
        <f t="shared" si="1549"/>
        <v>0</v>
      </c>
      <c r="O1273" s="99">
        <f t="shared" si="1547"/>
        <v>0</v>
      </c>
      <c r="P1273" s="100">
        <f t="shared" si="1562"/>
        <v>0</v>
      </c>
      <c r="Q1273" s="99">
        <f t="shared" si="1548"/>
        <v>0.14710000000000001</v>
      </c>
      <c r="R1273" s="8">
        <f t="shared" si="1563"/>
        <v>1.0055490899999999</v>
      </c>
      <c r="S1273" s="100">
        <f t="shared" si="1564"/>
        <v>7.0653929900000003</v>
      </c>
      <c r="T1273" s="100">
        <f t="shared" si="1565"/>
        <v>0</v>
      </c>
      <c r="U1273" s="109" t="str">
        <f t="shared" si="1552"/>
        <v>J=</v>
      </c>
      <c r="V1273" s="140">
        <f t="shared" si="1551"/>
        <v>45767</v>
      </c>
      <c r="W1273" s="4"/>
      <c r="X1273" s="17"/>
      <c r="Y1273" s="16"/>
      <c r="Z1273" s="16"/>
      <c r="AD1273" s="5"/>
    </row>
    <row r="1274" spans="1:30" x14ac:dyDescent="0.2">
      <c r="A1274" s="103">
        <f t="shared" si="1546"/>
        <v>45752</v>
      </c>
      <c r="B1274" s="100">
        <f t="shared" si="1553"/>
        <v>1281.1451744999999</v>
      </c>
      <c r="C1274" s="3">
        <f t="shared" si="1550"/>
        <v>1267.97335542</v>
      </c>
      <c r="D1274" s="104">
        <f t="shared" si="1554"/>
        <v>1101.3889999999999</v>
      </c>
      <c r="E1274" s="137">
        <f>IF(DAY(A1273)=$A$5,VLOOKUP(A1273,[1]A!$E$15:$G$200,3),E1273)</f>
        <v>1110.8869999999999</v>
      </c>
      <c r="F1274" s="105">
        <f t="shared" si="1555"/>
        <v>45433</v>
      </c>
      <c r="G1274" s="159">
        <f t="shared" si="1556"/>
        <v>8.623656128761148E-3</v>
      </c>
      <c r="H1274" s="106">
        <f t="shared" si="1557"/>
        <v>16</v>
      </c>
      <c r="I1274" s="106">
        <f t="shared" si="1558"/>
        <v>31</v>
      </c>
      <c r="J1274" s="100">
        <f t="shared" si="1559"/>
        <v>1.0044416724341734</v>
      </c>
      <c r="K1274" s="3">
        <v>1</v>
      </c>
      <c r="L1274" s="100">
        <f t="shared" si="1560"/>
        <v>1.0044416700000001</v>
      </c>
      <c r="M1274" s="100">
        <f t="shared" si="1561"/>
        <v>1273.6052746299999</v>
      </c>
      <c r="N1274" s="24">
        <f t="shared" si="1549"/>
        <v>0</v>
      </c>
      <c r="O1274" s="99">
        <f t="shared" si="1547"/>
        <v>0</v>
      </c>
      <c r="P1274" s="100">
        <f t="shared" si="1562"/>
        <v>0</v>
      </c>
      <c r="Q1274" s="99">
        <f t="shared" si="1548"/>
        <v>0.14710000000000001</v>
      </c>
      <c r="R1274" s="8">
        <f t="shared" si="1563"/>
        <v>1.0059201230000001</v>
      </c>
      <c r="S1274" s="100">
        <f t="shared" si="1564"/>
        <v>7.5398998700000002</v>
      </c>
      <c r="T1274" s="100">
        <f t="shared" si="1565"/>
        <v>0</v>
      </c>
      <c r="U1274" s="109" t="str">
        <f t="shared" si="1552"/>
        <v>J=</v>
      </c>
      <c r="V1274" s="140">
        <f t="shared" si="1551"/>
        <v>45767</v>
      </c>
      <c r="W1274" s="4"/>
      <c r="X1274" s="17"/>
      <c r="Y1274" s="16"/>
      <c r="Z1274" s="16"/>
      <c r="AD1274" s="5"/>
    </row>
    <row r="1275" spans="1:30" x14ac:dyDescent="0.2">
      <c r="A1275" s="103">
        <f t="shared" si="1546"/>
        <v>45753</v>
      </c>
      <c r="B1275" s="100">
        <f t="shared" si="1553"/>
        <v>1281.9729432899999</v>
      </c>
      <c r="C1275" s="3">
        <f t="shared" si="1550"/>
        <v>1267.97335542</v>
      </c>
      <c r="D1275" s="104">
        <f t="shared" si="1554"/>
        <v>1101.3889999999999</v>
      </c>
      <c r="E1275" s="137">
        <f>IF(DAY(A1274)=$A$5,VLOOKUP(A1274,[1]A!$E$15:$G$200,3),E1274)</f>
        <v>1110.8869999999999</v>
      </c>
      <c r="F1275" s="105">
        <f t="shared" si="1555"/>
        <v>45433</v>
      </c>
      <c r="G1275" s="159">
        <f t="shared" si="1556"/>
        <v>8.623656128761148E-3</v>
      </c>
      <c r="H1275" s="106">
        <f t="shared" si="1557"/>
        <v>17</v>
      </c>
      <c r="I1275" s="106">
        <f t="shared" si="1558"/>
        <v>31</v>
      </c>
      <c r="J1275" s="100">
        <f t="shared" si="1559"/>
        <v>1.0047199311003656</v>
      </c>
      <c r="K1275" s="3">
        <v>1</v>
      </c>
      <c r="L1275" s="100">
        <f t="shared" si="1560"/>
        <v>1.00471993</v>
      </c>
      <c r="M1275" s="100">
        <f t="shared" si="1561"/>
        <v>1273.95810089</v>
      </c>
      <c r="N1275" s="24">
        <f t="shared" si="1549"/>
        <v>0</v>
      </c>
      <c r="O1275" s="99">
        <f t="shared" si="1547"/>
        <v>0</v>
      </c>
      <c r="P1275" s="100">
        <f t="shared" si="1562"/>
        <v>0</v>
      </c>
      <c r="Q1275" s="99">
        <f t="shared" si="1548"/>
        <v>0.14710000000000001</v>
      </c>
      <c r="R1275" s="8">
        <f t="shared" si="1563"/>
        <v>1.006291292</v>
      </c>
      <c r="S1275" s="100">
        <f t="shared" si="1564"/>
        <v>8.0148423999999991</v>
      </c>
      <c r="T1275" s="100">
        <f t="shared" si="1565"/>
        <v>0</v>
      </c>
      <c r="U1275" s="109" t="str">
        <f t="shared" si="1552"/>
        <v>J=</v>
      </c>
      <c r="V1275" s="140">
        <f t="shared" si="1551"/>
        <v>45767</v>
      </c>
      <c r="W1275" s="4"/>
      <c r="X1275" s="17"/>
      <c r="Y1275" s="16"/>
      <c r="Z1275" s="16"/>
      <c r="AD1275" s="5"/>
    </row>
    <row r="1276" spans="1:30" x14ac:dyDescent="0.2">
      <c r="A1276" s="103">
        <f t="shared" si="1546"/>
        <v>45754</v>
      </c>
      <c r="B1276" s="100">
        <f t="shared" si="1553"/>
        <v>1282.80123794</v>
      </c>
      <c r="C1276" s="3">
        <f t="shared" si="1550"/>
        <v>1267.97335542</v>
      </c>
      <c r="D1276" s="104">
        <f t="shared" si="1554"/>
        <v>1101.3889999999999</v>
      </c>
      <c r="E1276" s="137">
        <f>IF(DAY(A1275)=$A$5,VLOOKUP(A1275,[1]A!$E$15:$G$200,3),E1275)</f>
        <v>1110.8869999999999</v>
      </c>
      <c r="F1276" s="105">
        <f t="shared" si="1555"/>
        <v>45433</v>
      </c>
      <c r="G1276" s="159">
        <f t="shared" si="1556"/>
        <v>8.623656128761148E-3</v>
      </c>
      <c r="H1276" s="106">
        <f t="shared" si="1557"/>
        <v>18</v>
      </c>
      <c r="I1276" s="106">
        <f t="shared" si="1558"/>
        <v>31</v>
      </c>
      <c r="J1276" s="100">
        <f t="shared" si="1559"/>
        <v>1.004998266852055</v>
      </c>
      <c r="K1276" s="3">
        <v>1</v>
      </c>
      <c r="L1276" s="100">
        <f t="shared" si="1560"/>
        <v>1.00499826</v>
      </c>
      <c r="M1276" s="100">
        <f t="shared" si="1561"/>
        <v>1274.31101592</v>
      </c>
      <c r="N1276" s="24">
        <f t="shared" si="1549"/>
        <v>0</v>
      </c>
      <c r="O1276" s="99">
        <f t="shared" si="1547"/>
        <v>0</v>
      </c>
      <c r="P1276" s="100">
        <f t="shared" si="1562"/>
        <v>0</v>
      </c>
      <c r="Q1276" s="99">
        <f t="shared" si="1548"/>
        <v>0.14710000000000001</v>
      </c>
      <c r="R1276" s="8">
        <f t="shared" si="1563"/>
        <v>1.0066625979999999</v>
      </c>
      <c r="S1276" s="100">
        <f t="shared" si="1564"/>
        <v>8.4902220199999991</v>
      </c>
      <c r="T1276" s="100">
        <f t="shared" si="1565"/>
        <v>0</v>
      </c>
      <c r="U1276" s="109" t="str">
        <f t="shared" si="1552"/>
        <v>J=</v>
      </c>
      <c r="V1276" s="140">
        <f t="shared" si="1551"/>
        <v>45767</v>
      </c>
      <c r="W1276" s="4"/>
      <c r="X1276" s="17"/>
      <c r="Y1276" s="16"/>
      <c r="Z1276" s="16"/>
      <c r="AD1276" s="5"/>
    </row>
    <row r="1277" spans="1:30" x14ac:dyDescent="0.2">
      <c r="A1277" s="103">
        <f t="shared" si="1546"/>
        <v>45755</v>
      </c>
      <c r="B1277" s="100">
        <f t="shared" si="1553"/>
        <v>1283.6300714399999</v>
      </c>
      <c r="C1277" s="3">
        <f t="shared" si="1550"/>
        <v>1267.97335542</v>
      </c>
      <c r="D1277" s="104">
        <f t="shared" si="1554"/>
        <v>1101.3889999999999</v>
      </c>
      <c r="E1277" s="137">
        <f>IF(DAY(A1276)=$A$5,VLOOKUP(A1276,[1]A!$E$15:$G$200,3),E1276)</f>
        <v>1110.8869999999999</v>
      </c>
      <c r="F1277" s="105">
        <f t="shared" si="1555"/>
        <v>45433</v>
      </c>
      <c r="G1277" s="159">
        <f t="shared" si="1556"/>
        <v>8.623656128761148E-3</v>
      </c>
      <c r="H1277" s="106">
        <f t="shared" si="1557"/>
        <v>19</v>
      </c>
      <c r="I1277" s="106">
        <f t="shared" si="1558"/>
        <v>31</v>
      </c>
      <c r="J1277" s="100">
        <f t="shared" si="1559"/>
        <v>1.0052766797105956</v>
      </c>
      <c r="K1277" s="3">
        <v>1</v>
      </c>
      <c r="L1277" s="100">
        <f t="shared" si="1560"/>
        <v>1.00527667</v>
      </c>
      <c r="M1277" s="100">
        <f t="shared" si="1561"/>
        <v>1274.66403238</v>
      </c>
      <c r="N1277" s="24">
        <f t="shared" si="1549"/>
        <v>0</v>
      </c>
      <c r="O1277" s="99">
        <f t="shared" si="1547"/>
        <v>0</v>
      </c>
      <c r="P1277" s="100">
        <f t="shared" si="1562"/>
        <v>0</v>
      </c>
      <c r="Q1277" s="99">
        <f t="shared" si="1548"/>
        <v>0.14710000000000001</v>
      </c>
      <c r="R1277" s="8">
        <f t="shared" si="1563"/>
        <v>1.007034041</v>
      </c>
      <c r="S1277" s="100">
        <f t="shared" si="1564"/>
        <v>8.9660390599999999</v>
      </c>
      <c r="T1277" s="100">
        <f t="shared" si="1565"/>
        <v>0</v>
      </c>
      <c r="U1277" s="109" t="str">
        <f t="shared" si="1552"/>
        <v>J=</v>
      </c>
      <c r="V1277" s="140">
        <f t="shared" si="1551"/>
        <v>45767</v>
      </c>
      <c r="W1277" s="4"/>
      <c r="X1277" s="17"/>
      <c r="Y1277" s="16"/>
      <c r="Z1277" s="16"/>
      <c r="AD1277" s="5"/>
    </row>
    <row r="1278" spans="1:30" x14ac:dyDescent="0.2">
      <c r="A1278" s="103">
        <f t="shared" si="1546"/>
        <v>45756</v>
      </c>
      <c r="B1278" s="100">
        <f t="shared" si="1553"/>
        <v>1284.4594440599999</v>
      </c>
      <c r="C1278" s="3">
        <f t="shared" si="1550"/>
        <v>1267.97335542</v>
      </c>
      <c r="D1278" s="104">
        <f t="shared" si="1554"/>
        <v>1101.3889999999999</v>
      </c>
      <c r="E1278" s="137">
        <f>IF(DAY(A1277)=$A$5,VLOOKUP(A1277,[1]A!$E$15:$G$200,3),E1277)</f>
        <v>1110.8869999999999</v>
      </c>
      <c r="F1278" s="105">
        <f t="shared" si="1555"/>
        <v>45433</v>
      </c>
      <c r="G1278" s="159">
        <f t="shared" si="1556"/>
        <v>8.623656128761148E-3</v>
      </c>
      <c r="H1278" s="106">
        <f t="shared" si="1557"/>
        <v>20</v>
      </c>
      <c r="I1278" s="106">
        <f t="shared" si="1558"/>
        <v>31</v>
      </c>
      <c r="J1278" s="100">
        <f t="shared" si="1559"/>
        <v>1.0055551696973488</v>
      </c>
      <c r="K1278" s="3">
        <v>1</v>
      </c>
      <c r="L1278" s="100">
        <f t="shared" si="1560"/>
        <v>1.0055551599999999</v>
      </c>
      <c r="M1278" s="100">
        <f t="shared" si="1561"/>
        <v>1275.0171502799999</v>
      </c>
      <c r="N1278" s="24">
        <f t="shared" si="1549"/>
        <v>0</v>
      </c>
      <c r="O1278" s="99">
        <f t="shared" si="1547"/>
        <v>0</v>
      </c>
      <c r="P1278" s="100">
        <f t="shared" si="1562"/>
        <v>0</v>
      </c>
      <c r="Q1278" s="99">
        <f t="shared" si="1548"/>
        <v>0.14710000000000001</v>
      </c>
      <c r="R1278" s="8">
        <f t="shared" si="1563"/>
        <v>1.007405621</v>
      </c>
      <c r="S1278" s="100">
        <f t="shared" si="1564"/>
        <v>9.44229378</v>
      </c>
      <c r="T1278" s="100">
        <f t="shared" si="1565"/>
        <v>0</v>
      </c>
      <c r="U1278" s="109" t="str">
        <f t="shared" si="1552"/>
        <v>J=</v>
      </c>
      <c r="V1278" s="140">
        <f t="shared" si="1551"/>
        <v>45767</v>
      </c>
      <c r="W1278" s="4"/>
      <c r="X1278" s="17"/>
      <c r="Y1278" s="16"/>
      <c r="Z1278" s="16"/>
      <c r="AD1278" s="5"/>
    </row>
    <row r="1279" spans="1:30" x14ac:dyDescent="0.2">
      <c r="A1279" s="103">
        <f t="shared" si="1546"/>
        <v>45757</v>
      </c>
      <c r="B1279" s="100">
        <f t="shared" si="1553"/>
        <v>1285.28935733</v>
      </c>
      <c r="C1279" s="3">
        <f t="shared" si="1550"/>
        <v>1267.97335542</v>
      </c>
      <c r="D1279" s="104">
        <f t="shared" si="1554"/>
        <v>1101.3889999999999</v>
      </c>
      <c r="E1279" s="137">
        <f>IF(DAY(A1278)=$A$5,VLOOKUP(A1278,[1]A!$E$15:$G$200,3),E1278)</f>
        <v>1110.8869999999999</v>
      </c>
      <c r="F1279" s="105">
        <f t="shared" si="1555"/>
        <v>45433</v>
      </c>
      <c r="G1279" s="159">
        <f t="shared" si="1556"/>
        <v>8.623656128761148E-3</v>
      </c>
      <c r="H1279" s="106">
        <f t="shared" si="1557"/>
        <v>21</v>
      </c>
      <c r="I1279" s="106">
        <f t="shared" si="1558"/>
        <v>31</v>
      </c>
      <c r="J1279" s="100">
        <f t="shared" si="1559"/>
        <v>1.0058337368336812</v>
      </c>
      <c r="K1279" s="3">
        <v>1</v>
      </c>
      <c r="L1279" s="100">
        <f t="shared" si="1560"/>
        <v>1.00583373</v>
      </c>
      <c r="M1279" s="100">
        <f t="shared" si="1561"/>
        <v>1275.37036962</v>
      </c>
      <c r="N1279" s="24">
        <f t="shared" si="1549"/>
        <v>0</v>
      </c>
      <c r="O1279" s="99">
        <f t="shared" si="1547"/>
        <v>0</v>
      </c>
      <c r="P1279" s="100">
        <f t="shared" si="1562"/>
        <v>0</v>
      </c>
      <c r="Q1279" s="99">
        <f t="shared" si="1548"/>
        <v>0.14710000000000001</v>
      </c>
      <c r="R1279" s="8">
        <f t="shared" si="1563"/>
        <v>1.007777339</v>
      </c>
      <c r="S1279" s="100">
        <f t="shared" si="1564"/>
        <v>9.9189877099999997</v>
      </c>
      <c r="T1279" s="100">
        <f t="shared" si="1565"/>
        <v>0</v>
      </c>
      <c r="U1279" s="109" t="str">
        <f t="shared" si="1552"/>
        <v>J=</v>
      </c>
      <c r="V1279" s="140">
        <f t="shared" si="1551"/>
        <v>45767</v>
      </c>
      <c r="W1279" s="4"/>
      <c r="X1279" s="17"/>
      <c r="Y1279" s="16"/>
      <c r="Z1279" s="16"/>
      <c r="AD1279" s="5"/>
    </row>
    <row r="1280" spans="1:30" x14ac:dyDescent="0.2">
      <c r="A1280" s="103">
        <f t="shared" si="1546"/>
        <v>45758</v>
      </c>
      <c r="B1280" s="100">
        <f t="shared" si="1553"/>
        <v>1286.1198089500001</v>
      </c>
      <c r="C1280" s="3">
        <f t="shared" si="1550"/>
        <v>1267.97335542</v>
      </c>
      <c r="D1280" s="104">
        <f t="shared" si="1554"/>
        <v>1101.3889999999999</v>
      </c>
      <c r="E1280" s="137">
        <f>IF(DAY(A1279)=$A$5,VLOOKUP(A1279,[1]A!$E$15:$G$200,3),E1279)</f>
        <v>1110.8869999999999</v>
      </c>
      <c r="F1280" s="105">
        <f t="shared" si="1555"/>
        <v>45433</v>
      </c>
      <c r="G1280" s="159">
        <f t="shared" si="1556"/>
        <v>8.623656128761148E-3</v>
      </c>
      <c r="H1280" s="106">
        <f t="shared" si="1557"/>
        <v>22</v>
      </c>
      <c r="I1280" s="106">
        <f t="shared" si="1558"/>
        <v>31</v>
      </c>
      <c r="J1280" s="100">
        <f t="shared" si="1559"/>
        <v>1.0061123811409654</v>
      </c>
      <c r="K1280" s="3">
        <v>1</v>
      </c>
      <c r="L1280" s="100">
        <f t="shared" si="1560"/>
        <v>1.00611238</v>
      </c>
      <c r="M1280" s="100">
        <f t="shared" si="1561"/>
        <v>1275.72369039</v>
      </c>
      <c r="N1280" s="24">
        <f t="shared" si="1549"/>
        <v>0</v>
      </c>
      <c r="O1280" s="99">
        <f t="shared" si="1547"/>
        <v>0</v>
      </c>
      <c r="P1280" s="100">
        <f t="shared" si="1562"/>
        <v>0</v>
      </c>
      <c r="Q1280" s="99">
        <f t="shared" si="1548"/>
        <v>0.14710000000000001</v>
      </c>
      <c r="R1280" s="8">
        <f t="shared" si="1563"/>
        <v>1.0081491929999999</v>
      </c>
      <c r="S1280" s="100">
        <f t="shared" si="1564"/>
        <v>10.39611856</v>
      </c>
      <c r="T1280" s="100">
        <f t="shared" si="1565"/>
        <v>0</v>
      </c>
      <c r="U1280" s="109" t="str">
        <f t="shared" si="1552"/>
        <v>J=</v>
      </c>
      <c r="V1280" s="140">
        <f t="shared" si="1551"/>
        <v>45767</v>
      </c>
      <c r="W1280" s="4"/>
      <c r="X1280" s="17"/>
      <c r="Y1280" s="16"/>
      <c r="Z1280" s="16"/>
      <c r="AD1280" s="5"/>
    </row>
    <row r="1281" spans="1:30" x14ac:dyDescent="0.2">
      <c r="A1281" s="103">
        <f t="shared" si="1546"/>
        <v>45759</v>
      </c>
      <c r="B1281" s="100">
        <f t="shared" si="1553"/>
        <v>1286.9507889700001</v>
      </c>
      <c r="C1281" s="3">
        <f t="shared" si="1550"/>
        <v>1267.97335542</v>
      </c>
      <c r="D1281" s="104">
        <f t="shared" si="1554"/>
        <v>1101.3889999999999</v>
      </c>
      <c r="E1281" s="137">
        <f>IF(DAY(A1280)=$A$5,VLOOKUP(A1280,[1]A!$E$15:$G$200,3),E1280)</f>
        <v>1110.8869999999999</v>
      </c>
      <c r="F1281" s="105">
        <f t="shared" si="1555"/>
        <v>45433</v>
      </c>
      <c r="G1281" s="159">
        <f t="shared" si="1556"/>
        <v>8.623656128761148E-3</v>
      </c>
      <c r="H1281" s="106">
        <f t="shared" si="1557"/>
        <v>23</v>
      </c>
      <c r="I1281" s="106">
        <f t="shared" si="1558"/>
        <v>31</v>
      </c>
      <c r="J1281" s="100">
        <f t="shared" si="1559"/>
        <v>1.0063911026405796</v>
      </c>
      <c r="K1281" s="3">
        <v>1</v>
      </c>
      <c r="L1281" s="100">
        <f t="shared" si="1560"/>
        <v>1.0063911000000001</v>
      </c>
      <c r="M1281" s="100">
        <f t="shared" si="1561"/>
        <v>1276.07709993</v>
      </c>
      <c r="N1281" s="24">
        <f t="shared" si="1549"/>
        <v>0</v>
      </c>
      <c r="O1281" s="99">
        <f t="shared" si="1547"/>
        <v>0</v>
      </c>
      <c r="P1281" s="100">
        <f t="shared" si="1562"/>
        <v>0</v>
      </c>
      <c r="Q1281" s="99">
        <f t="shared" si="1548"/>
        <v>0.14710000000000001</v>
      </c>
      <c r="R1281" s="8">
        <f t="shared" si="1563"/>
        <v>1.008521185</v>
      </c>
      <c r="S1281" s="100">
        <f t="shared" si="1564"/>
        <v>10.87368904</v>
      </c>
      <c r="T1281" s="100">
        <f t="shared" si="1565"/>
        <v>0</v>
      </c>
      <c r="U1281" s="109" t="str">
        <f t="shared" si="1552"/>
        <v>J=</v>
      </c>
      <c r="V1281" s="140">
        <f t="shared" si="1551"/>
        <v>45767</v>
      </c>
      <c r="W1281" s="4"/>
      <c r="X1281" s="17"/>
      <c r="Y1281" s="16"/>
      <c r="Z1281" s="16"/>
      <c r="AD1281" s="5"/>
    </row>
    <row r="1282" spans="1:30" x14ac:dyDescent="0.2">
      <c r="A1282" s="103">
        <f t="shared" si="1546"/>
        <v>45760</v>
      </c>
      <c r="B1282" s="100">
        <f t="shared" si="1553"/>
        <v>1287.7823091199998</v>
      </c>
      <c r="C1282" s="3">
        <f t="shared" si="1550"/>
        <v>1267.97335542</v>
      </c>
      <c r="D1282" s="104">
        <f t="shared" si="1554"/>
        <v>1101.3889999999999</v>
      </c>
      <c r="E1282" s="137">
        <f>IF(DAY(A1281)=$A$5,VLOOKUP(A1281,[1]A!$E$15:$G$200,3),E1281)</f>
        <v>1110.8869999999999</v>
      </c>
      <c r="F1282" s="105">
        <f t="shared" si="1555"/>
        <v>45433</v>
      </c>
      <c r="G1282" s="159">
        <f t="shared" si="1556"/>
        <v>8.623656128761148E-3</v>
      </c>
      <c r="H1282" s="106">
        <f t="shared" si="1557"/>
        <v>24</v>
      </c>
      <c r="I1282" s="106">
        <f t="shared" si="1558"/>
        <v>31</v>
      </c>
      <c r="J1282" s="100">
        <f t="shared" si="1559"/>
        <v>1.0066699013539084</v>
      </c>
      <c r="K1282" s="3">
        <v>1</v>
      </c>
      <c r="L1282" s="100">
        <f t="shared" si="1560"/>
        <v>1.0066698999999999</v>
      </c>
      <c r="M1282" s="100">
        <f t="shared" si="1561"/>
        <v>1276.4306108999999</v>
      </c>
      <c r="N1282" s="24">
        <f t="shared" si="1549"/>
        <v>0</v>
      </c>
      <c r="O1282" s="99">
        <f t="shared" si="1547"/>
        <v>0</v>
      </c>
      <c r="P1282" s="100">
        <f t="shared" si="1562"/>
        <v>0</v>
      </c>
      <c r="Q1282" s="99">
        <f t="shared" si="1548"/>
        <v>0.14710000000000001</v>
      </c>
      <c r="R1282" s="8">
        <f t="shared" si="1563"/>
        <v>1.008893314</v>
      </c>
      <c r="S1282" s="100">
        <f t="shared" si="1564"/>
        <v>11.351698219999999</v>
      </c>
      <c r="T1282" s="100">
        <f t="shared" si="1565"/>
        <v>0</v>
      </c>
      <c r="U1282" s="109" t="str">
        <f t="shared" si="1552"/>
        <v>J=</v>
      </c>
      <c r="V1282" s="140">
        <f t="shared" si="1551"/>
        <v>45767</v>
      </c>
      <c r="W1282" s="4"/>
      <c r="X1282" s="17"/>
      <c r="Y1282" s="16"/>
      <c r="Z1282" s="16"/>
      <c r="AD1282" s="5"/>
    </row>
    <row r="1283" spans="1:30" x14ac:dyDescent="0.2">
      <c r="A1283" s="103">
        <f t="shared" si="1546"/>
        <v>45761</v>
      </c>
      <c r="B1283" s="100">
        <f t="shared" si="1553"/>
        <v>1288.6143568699999</v>
      </c>
      <c r="C1283" s="3">
        <f t="shared" si="1550"/>
        <v>1267.97335542</v>
      </c>
      <c r="D1283" s="104">
        <f t="shared" si="1554"/>
        <v>1101.3889999999999</v>
      </c>
      <c r="E1283" s="137">
        <f>IF(DAY(A1282)=$A$5,VLOOKUP(A1282,[1]A!$E$15:$G$200,3),E1282)</f>
        <v>1110.8869999999999</v>
      </c>
      <c r="F1283" s="105">
        <f t="shared" si="1555"/>
        <v>45433</v>
      </c>
      <c r="G1283" s="159">
        <f t="shared" si="1556"/>
        <v>8.623656128761148E-3</v>
      </c>
      <c r="H1283" s="106">
        <f t="shared" si="1557"/>
        <v>25</v>
      </c>
      <c r="I1283" s="106">
        <f t="shared" si="1558"/>
        <v>31</v>
      </c>
      <c r="J1283" s="100">
        <f t="shared" si="1559"/>
        <v>1.0069487773023424</v>
      </c>
      <c r="K1283" s="3">
        <v>1</v>
      </c>
      <c r="L1283" s="100">
        <f t="shared" si="1560"/>
        <v>1.0069487699999999</v>
      </c>
      <c r="M1283" s="100">
        <f t="shared" si="1561"/>
        <v>1276.78421063</v>
      </c>
      <c r="N1283" s="24">
        <f t="shared" si="1549"/>
        <v>0</v>
      </c>
      <c r="O1283" s="99">
        <f t="shared" si="1547"/>
        <v>0</v>
      </c>
      <c r="P1283" s="100">
        <f t="shared" si="1562"/>
        <v>0</v>
      </c>
      <c r="Q1283" s="99">
        <f t="shared" si="1548"/>
        <v>0.14710000000000001</v>
      </c>
      <c r="R1283" s="8">
        <f t="shared" si="1563"/>
        <v>1.0092655800000001</v>
      </c>
      <c r="S1283" s="100">
        <f t="shared" si="1564"/>
        <v>11.830146239999999</v>
      </c>
      <c r="T1283" s="100">
        <f t="shared" si="1565"/>
        <v>0</v>
      </c>
      <c r="U1283" s="109" t="str">
        <f t="shared" si="1552"/>
        <v>J=</v>
      </c>
      <c r="V1283" s="140">
        <f t="shared" si="1551"/>
        <v>45767</v>
      </c>
      <c r="W1283" s="4"/>
      <c r="X1283" s="17"/>
      <c r="Y1283" s="16"/>
      <c r="Z1283" s="16"/>
      <c r="AD1283" s="5"/>
    </row>
    <row r="1284" spans="1:30" x14ac:dyDescent="0.2">
      <c r="A1284" s="103">
        <f t="shared" si="1546"/>
        <v>45762</v>
      </c>
      <c r="B1284" s="100">
        <f t="shared" si="1553"/>
        <v>1289.4469593599999</v>
      </c>
      <c r="C1284" s="3">
        <f t="shared" si="1550"/>
        <v>1267.97335542</v>
      </c>
      <c r="D1284" s="104">
        <f t="shared" si="1554"/>
        <v>1101.3889999999999</v>
      </c>
      <c r="E1284" s="137">
        <f>IF(DAY(A1283)=$A$5,VLOOKUP(A1283,[1]A!$E$15:$G$200,3),E1283)</f>
        <v>1110.8869999999999</v>
      </c>
      <c r="F1284" s="105">
        <f t="shared" si="1555"/>
        <v>45433</v>
      </c>
      <c r="G1284" s="159">
        <f t="shared" si="1556"/>
        <v>8.623656128761148E-3</v>
      </c>
      <c r="H1284" s="106">
        <f t="shared" si="1557"/>
        <v>26</v>
      </c>
      <c r="I1284" s="106">
        <f t="shared" si="1558"/>
        <v>31</v>
      </c>
      <c r="J1284" s="100">
        <f t="shared" si="1559"/>
        <v>1.0072277305072779</v>
      </c>
      <c r="K1284" s="3">
        <v>1</v>
      </c>
      <c r="L1284" s="100">
        <f t="shared" si="1560"/>
        <v>1.0072277300000001</v>
      </c>
      <c r="M1284" s="100">
        <f t="shared" si="1561"/>
        <v>1277.13792448</v>
      </c>
      <c r="N1284" s="24">
        <f t="shared" si="1549"/>
        <v>0</v>
      </c>
      <c r="O1284" s="99">
        <f t="shared" si="1547"/>
        <v>0</v>
      </c>
      <c r="P1284" s="100">
        <f t="shared" si="1562"/>
        <v>0</v>
      </c>
      <c r="Q1284" s="99">
        <f t="shared" si="1548"/>
        <v>0.14710000000000001</v>
      </c>
      <c r="R1284" s="8">
        <f t="shared" si="1563"/>
        <v>1.009637984</v>
      </c>
      <c r="S1284" s="100">
        <f t="shared" si="1564"/>
        <v>12.30903488</v>
      </c>
      <c r="T1284" s="100">
        <f t="shared" si="1565"/>
        <v>0</v>
      </c>
      <c r="U1284" s="109" t="str">
        <f t="shared" si="1552"/>
        <v>J=</v>
      </c>
      <c r="V1284" s="140">
        <f t="shared" si="1551"/>
        <v>45767</v>
      </c>
      <c r="W1284" s="4"/>
      <c r="X1284" s="17"/>
      <c r="Y1284" s="16"/>
      <c r="Z1284" s="16"/>
      <c r="AD1284" s="5"/>
    </row>
    <row r="1285" spans="1:30" x14ac:dyDescent="0.2">
      <c r="A1285" s="103">
        <f t="shared" si="1546"/>
        <v>45763</v>
      </c>
      <c r="B1285" s="100">
        <f t="shared" si="1553"/>
        <v>1290.2800899499998</v>
      </c>
      <c r="C1285" s="3">
        <f t="shared" si="1550"/>
        <v>1267.97335542</v>
      </c>
      <c r="D1285" s="104">
        <f t="shared" si="1554"/>
        <v>1101.3889999999999</v>
      </c>
      <c r="E1285" s="137">
        <f>IF(DAY(A1284)=$A$5,VLOOKUP(A1284,[1]A!$E$15:$G$200,3),E1284)</f>
        <v>1110.8869999999999</v>
      </c>
      <c r="F1285" s="105">
        <f t="shared" si="1555"/>
        <v>45433</v>
      </c>
      <c r="G1285" s="159">
        <f t="shared" si="1556"/>
        <v>8.623656128761148E-3</v>
      </c>
      <c r="H1285" s="106">
        <f t="shared" si="1557"/>
        <v>27</v>
      </c>
      <c r="I1285" s="106">
        <f t="shared" si="1558"/>
        <v>31</v>
      </c>
      <c r="J1285" s="100">
        <f t="shared" si="1559"/>
        <v>1.0075067609901169</v>
      </c>
      <c r="K1285" s="3">
        <v>1</v>
      </c>
      <c r="L1285" s="100">
        <f t="shared" si="1560"/>
        <v>1.0075067600000001</v>
      </c>
      <c r="M1285" s="100">
        <f t="shared" si="1561"/>
        <v>1277.4917270799999</v>
      </c>
      <c r="N1285" s="24">
        <f t="shared" si="1549"/>
        <v>0</v>
      </c>
      <c r="O1285" s="99">
        <f t="shared" si="1547"/>
        <v>0</v>
      </c>
      <c r="P1285" s="100">
        <f t="shared" si="1562"/>
        <v>0</v>
      </c>
      <c r="Q1285" s="99">
        <f t="shared" si="1548"/>
        <v>0.14710000000000001</v>
      </c>
      <c r="R1285" s="8">
        <f t="shared" si="1563"/>
        <v>1.010010525</v>
      </c>
      <c r="S1285" s="100">
        <f t="shared" si="1564"/>
        <v>12.78836287</v>
      </c>
      <c r="T1285" s="100">
        <f t="shared" si="1565"/>
        <v>0</v>
      </c>
      <c r="U1285" s="109" t="str">
        <f t="shared" si="1552"/>
        <v>J=</v>
      </c>
      <c r="V1285" s="140">
        <f t="shared" si="1551"/>
        <v>45767</v>
      </c>
      <c r="W1285" s="4"/>
      <c r="X1285" s="17"/>
      <c r="Y1285" s="16"/>
      <c r="Z1285" s="16"/>
      <c r="AD1285" s="5"/>
    </row>
    <row r="1286" spans="1:30" x14ac:dyDescent="0.2">
      <c r="A1286" s="103">
        <f t="shared" si="1546"/>
        <v>45764</v>
      </c>
      <c r="B1286" s="100">
        <f t="shared" si="1553"/>
        <v>1291.1137488899999</v>
      </c>
      <c r="C1286" s="3">
        <f t="shared" si="1550"/>
        <v>1267.97335542</v>
      </c>
      <c r="D1286" s="104">
        <f t="shared" si="1554"/>
        <v>1101.3889999999999</v>
      </c>
      <c r="E1286" s="137">
        <f>IF(DAY(A1285)=$A$5,VLOOKUP(A1285,[1]A!$E$15:$G$200,3),E1285)</f>
        <v>1110.8869999999999</v>
      </c>
      <c r="F1286" s="105">
        <f t="shared" si="1555"/>
        <v>45433</v>
      </c>
      <c r="G1286" s="159">
        <f t="shared" si="1556"/>
        <v>8.623656128761148E-3</v>
      </c>
      <c r="H1286" s="106">
        <f t="shared" si="1557"/>
        <v>28</v>
      </c>
      <c r="I1286" s="106">
        <f t="shared" si="1558"/>
        <v>31</v>
      </c>
      <c r="J1286" s="100">
        <f t="shared" si="1559"/>
        <v>1.0077858687722678</v>
      </c>
      <c r="K1286" s="3">
        <v>1</v>
      </c>
      <c r="L1286" s="100">
        <f t="shared" si="1560"/>
        <v>1.00778586</v>
      </c>
      <c r="M1286" s="100">
        <f t="shared" si="1561"/>
        <v>1277.84561844</v>
      </c>
      <c r="N1286" s="24">
        <f t="shared" si="1549"/>
        <v>0</v>
      </c>
      <c r="O1286" s="99">
        <f t="shared" si="1547"/>
        <v>0</v>
      </c>
      <c r="P1286" s="100">
        <f t="shared" si="1562"/>
        <v>0</v>
      </c>
      <c r="Q1286" s="99">
        <f t="shared" si="1548"/>
        <v>0.14710000000000001</v>
      </c>
      <c r="R1286" s="8">
        <f t="shared" si="1563"/>
        <v>1.010383203</v>
      </c>
      <c r="S1286" s="100">
        <f t="shared" si="1564"/>
        <v>13.268130449999999</v>
      </c>
      <c r="T1286" s="100">
        <f t="shared" si="1565"/>
        <v>0</v>
      </c>
      <c r="U1286" s="109" t="str">
        <f t="shared" si="1552"/>
        <v>J=</v>
      </c>
      <c r="V1286" s="140">
        <f t="shared" si="1551"/>
        <v>45767</v>
      </c>
      <c r="W1286" s="4"/>
      <c r="X1286" s="17"/>
      <c r="Y1286" s="16"/>
      <c r="Z1286" s="16"/>
      <c r="AD1286" s="5"/>
    </row>
    <row r="1287" spans="1:30" x14ac:dyDescent="0.2">
      <c r="A1287" s="103">
        <f t="shared" si="1546"/>
        <v>45765</v>
      </c>
      <c r="B1287" s="100">
        <f t="shared" si="1553"/>
        <v>1291.94796337</v>
      </c>
      <c r="C1287" s="3">
        <f t="shared" si="1550"/>
        <v>1267.97335542</v>
      </c>
      <c r="D1287" s="104">
        <f t="shared" si="1554"/>
        <v>1101.3889999999999</v>
      </c>
      <c r="E1287" s="137">
        <f>IF(DAY(A1286)=$A$5,VLOOKUP(A1286,[1]A!$E$15:$G$200,3),E1286)</f>
        <v>1110.8869999999999</v>
      </c>
      <c r="F1287" s="105">
        <f t="shared" si="1555"/>
        <v>45433</v>
      </c>
      <c r="G1287" s="159">
        <f t="shared" si="1556"/>
        <v>8.623656128761148E-3</v>
      </c>
      <c r="H1287" s="106">
        <f t="shared" si="1557"/>
        <v>29</v>
      </c>
      <c r="I1287" s="106">
        <f t="shared" si="1558"/>
        <v>31</v>
      </c>
      <c r="J1287" s="100">
        <f t="shared" si="1559"/>
        <v>1.0080650538751443</v>
      </c>
      <c r="K1287" s="3">
        <v>1</v>
      </c>
      <c r="L1287" s="100">
        <f t="shared" si="1560"/>
        <v>1.0080650499999999</v>
      </c>
      <c r="M1287" s="100">
        <f t="shared" si="1561"/>
        <v>1278.1996239299999</v>
      </c>
      <c r="N1287" s="24">
        <f t="shared" si="1549"/>
        <v>0</v>
      </c>
      <c r="O1287" s="99">
        <f t="shared" si="1547"/>
        <v>0</v>
      </c>
      <c r="P1287" s="100">
        <f t="shared" si="1562"/>
        <v>0</v>
      </c>
      <c r="Q1287" s="99">
        <f t="shared" si="1548"/>
        <v>0.14710000000000001</v>
      </c>
      <c r="R1287" s="8">
        <f t="shared" si="1563"/>
        <v>1.010756019</v>
      </c>
      <c r="S1287" s="100">
        <f t="shared" si="1564"/>
        <v>13.748339440000001</v>
      </c>
      <c r="T1287" s="100">
        <f t="shared" si="1565"/>
        <v>0</v>
      </c>
      <c r="U1287" s="109" t="str">
        <f t="shared" si="1552"/>
        <v>J=</v>
      </c>
      <c r="V1287" s="140">
        <f t="shared" si="1551"/>
        <v>45767</v>
      </c>
      <c r="W1287" s="4"/>
      <c r="X1287" s="17"/>
      <c r="Y1287" s="16"/>
      <c r="Z1287" s="16"/>
      <c r="AD1287" s="5"/>
    </row>
    <row r="1288" spans="1:30" x14ac:dyDescent="0.2">
      <c r="A1288" s="103">
        <f t="shared" si="1546"/>
        <v>45766</v>
      </c>
      <c r="B1288" s="100">
        <f t="shared" si="1553"/>
        <v>1292.7827079599999</v>
      </c>
      <c r="C1288" s="3">
        <f t="shared" si="1550"/>
        <v>1267.97335542</v>
      </c>
      <c r="D1288" s="104">
        <f t="shared" si="1554"/>
        <v>1101.3889999999999</v>
      </c>
      <c r="E1288" s="137">
        <f>IF(DAY(A1287)=$A$5,VLOOKUP(A1287,[1]A!$E$15:$G$200,3),E1287)</f>
        <v>1110.8869999999999</v>
      </c>
      <c r="F1288" s="105">
        <f t="shared" si="1555"/>
        <v>45433</v>
      </c>
      <c r="G1288" s="159">
        <f t="shared" si="1556"/>
        <v>8.623656128761148E-3</v>
      </c>
      <c r="H1288" s="106">
        <f t="shared" si="1557"/>
        <v>30</v>
      </c>
      <c r="I1288" s="106">
        <f t="shared" si="1558"/>
        <v>31</v>
      </c>
      <c r="J1288" s="100">
        <f t="shared" si="1559"/>
        <v>1.0083443163201669</v>
      </c>
      <c r="K1288" s="3">
        <v>1</v>
      </c>
      <c r="L1288" s="100">
        <f t="shared" si="1560"/>
        <v>1.00834431</v>
      </c>
      <c r="M1288" s="100">
        <f t="shared" si="1561"/>
        <v>1278.55371816</v>
      </c>
      <c r="N1288" s="24">
        <f t="shared" si="1549"/>
        <v>0</v>
      </c>
      <c r="O1288" s="99">
        <f t="shared" si="1547"/>
        <v>0</v>
      </c>
      <c r="P1288" s="100">
        <f t="shared" si="1562"/>
        <v>0</v>
      </c>
      <c r="Q1288" s="99">
        <f t="shared" si="1548"/>
        <v>0.14710000000000001</v>
      </c>
      <c r="R1288" s="8">
        <f t="shared" si="1563"/>
        <v>1.0111289729999999</v>
      </c>
      <c r="S1288" s="100">
        <f t="shared" si="1564"/>
        <v>14.228989800000001</v>
      </c>
      <c r="T1288" s="100">
        <f t="shared" si="1565"/>
        <v>0</v>
      </c>
      <c r="U1288" s="109" t="str">
        <f t="shared" si="1552"/>
        <v>J=</v>
      </c>
      <c r="V1288" s="140">
        <f t="shared" si="1551"/>
        <v>45767</v>
      </c>
      <c r="W1288" s="4"/>
      <c r="X1288" s="17"/>
      <c r="Y1288" s="16"/>
      <c r="Z1288" s="16"/>
      <c r="AD1288" s="5"/>
    </row>
    <row r="1289" spans="1:30" x14ac:dyDescent="0.2">
      <c r="A1289" s="103">
        <f t="shared" si="1546"/>
        <v>45767</v>
      </c>
      <c r="B1289" s="100">
        <f t="shared" si="1553"/>
        <v>1293.61799451</v>
      </c>
      <c r="C1289" s="3">
        <f t="shared" si="1550"/>
        <v>1267.97335542</v>
      </c>
      <c r="D1289" s="104">
        <f t="shared" si="1554"/>
        <v>1101.3889999999999</v>
      </c>
      <c r="E1289" s="137">
        <f>IF(DAY(A1288)=$A$5,VLOOKUP(A1288,[1]A!$E$15:$G$200,3),E1288)</f>
        <v>1110.8869999999999</v>
      </c>
      <c r="F1289" s="105">
        <f t="shared" si="1555"/>
        <v>45433</v>
      </c>
      <c r="G1289" s="159">
        <f t="shared" si="1556"/>
        <v>8.623656128761148E-3</v>
      </c>
      <c r="H1289" s="106">
        <f t="shared" si="1557"/>
        <v>31</v>
      </c>
      <c r="I1289" s="106">
        <f t="shared" si="1558"/>
        <v>31</v>
      </c>
      <c r="J1289" s="100">
        <f t="shared" si="1559"/>
        <v>1.0086236561287611</v>
      </c>
      <c r="K1289" s="3">
        <v>1</v>
      </c>
      <c r="L1289" s="100">
        <f t="shared" si="1560"/>
        <v>1.0086236500000001</v>
      </c>
      <c r="M1289" s="100">
        <f t="shared" si="1561"/>
        <v>1278.90791384</v>
      </c>
      <c r="N1289" s="24">
        <f t="shared" si="1549"/>
        <v>43</v>
      </c>
      <c r="O1289" s="99">
        <f t="shared" si="1547"/>
        <v>0</v>
      </c>
      <c r="P1289" s="100">
        <f t="shared" si="1562"/>
        <v>0</v>
      </c>
      <c r="Q1289" s="99">
        <f t="shared" si="1548"/>
        <v>0.14710000000000001</v>
      </c>
      <c r="R1289" s="8">
        <f t="shared" si="1563"/>
        <v>1.0115020640000001</v>
      </c>
      <c r="S1289" s="100">
        <f t="shared" si="1564"/>
        <v>14.71008067</v>
      </c>
      <c r="T1289" s="100">
        <f t="shared" si="1565"/>
        <v>14.71008067</v>
      </c>
      <c r="U1289" s="109" t="str">
        <f t="shared" si="1552"/>
        <v>J=</v>
      </c>
      <c r="V1289" s="140">
        <f t="shared" si="1551"/>
        <v>45767</v>
      </c>
      <c r="W1289" s="4"/>
      <c r="X1289" s="17"/>
      <c r="Y1289" s="16"/>
      <c r="Z1289" s="16"/>
      <c r="AD1289" s="5"/>
    </row>
    <row r="1290" spans="1:30" x14ac:dyDescent="0.2">
      <c r="A1290" s="103">
        <f t="shared" si="1546"/>
        <v>45768</v>
      </c>
      <c r="B1290" s="100">
        <f t="shared" si="1553"/>
        <v>1279.76178456</v>
      </c>
      <c r="C1290" s="3">
        <f t="shared" si="1550"/>
        <v>1278.90791384</v>
      </c>
      <c r="D1290" s="104">
        <f t="shared" si="1554"/>
        <v>1101.3889999999999</v>
      </c>
      <c r="E1290" s="137">
        <f>IF(DAY(A1289)=$A$5,VLOOKUP(A1289,[1]A!$E$15:$G$200,3),E1289)</f>
        <v>1110.8869999999999</v>
      </c>
      <c r="F1290" s="105">
        <f t="shared" si="1555"/>
        <v>45433</v>
      </c>
      <c r="G1290" s="159">
        <f t="shared" si="1556"/>
        <v>8.623656128761148E-3</v>
      </c>
      <c r="H1290" s="106">
        <f t="shared" si="1557"/>
        <v>1</v>
      </c>
      <c r="I1290" s="106">
        <f t="shared" si="1558"/>
        <v>30</v>
      </c>
      <c r="J1290" s="100">
        <f t="shared" si="1559"/>
        <v>1.0002862637925343</v>
      </c>
      <c r="K1290" s="3">
        <v>1</v>
      </c>
      <c r="L1290" s="100">
        <f t="shared" si="1560"/>
        <v>1.00028626</v>
      </c>
      <c r="M1290" s="100">
        <f t="shared" si="1561"/>
        <v>1279.27401401</v>
      </c>
      <c r="N1290" s="24">
        <f t="shared" si="1549"/>
        <v>0</v>
      </c>
      <c r="O1290" s="99">
        <f t="shared" si="1547"/>
        <v>0</v>
      </c>
      <c r="P1290" s="100">
        <f t="shared" si="1562"/>
        <v>0</v>
      </c>
      <c r="Q1290" s="99">
        <f t="shared" si="1548"/>
        <v>0.14710000000000001</v>
      </c>
      <c r="R1290" s="8">
        <f t="shared" si="1563"/>
        <v>1.000381287</v>
      </c>
      <c r="S1290" s="100">
        <f t="shared" si="1564"/>
        <v>0.48777055000000002</v>
      </c>
      <c r="T1290" s="100">
        <f t="shared" si="1565"/>
        <v>0</v>
      </c>
      <c r="U1290" s="109" t="str">
        <f t="shared" si="1552"/>
        <v>J=</v>
      </c>
      <c r="V1290" s="140">
        <f t="shared" si="1551"/>
        <v>45797</v>
      </c>
      <c r="W1290" s="4"/>
      <c r="X1290" s="17"/>
      <c r="Y1290" s="16"/>
      <c r="Z1290" s="16"/>
      <c r="AD1290" s="5"/>
    </row>
    <row r="1291" spans="1:30" x14ac:dyDescent="0.2">
      <c r="A1291" s="103">
        <f t="shared" ref="A1291:A1354" si="1566">(A1290+1)</f>
        <v>45769</v>
      </c>
      <c r="B1291" s="100">
        <f t="shared" si="1553"/>
        <v>1280.6162224100001</v>
      </c>
      <c r="C1291" s="3">
        <f t="shared" si="1550"/>
        <v>1278.90791384</v>
      </c>
      <c r="D1291" s="104">
        <f t="shared" si="1554"/>
        <v>1101.3889999999999</v>
      </c>
      <c r="E1291" s="137">
        <f>IF(DAY(A1290)=$A$5,VLOOKUP(A1290,[1]A!$E$15:$G$200,3),E1290)</f>
        <v>1110.8869999999999</v>
      </c>
      <c r="F1291" s="105">
        <f t="shared" si="1555"/>
        <v>45433</v>
      </c>
      <c r="G1291" s="159">
        <f t="shared" si="1556"/>
        <v>8.623656128761148E-3</v>
      </c>
      <c r="H1291" s="106">
        <f t="shared" si="1557"/>
        <v>2</v>
      </c>
      <c r="I1291" s="106">
        <f t="shared" si="1558"/>
        <v>30</v>
      </c>
      <c r="J1291" s="100">
        <f t="shared" si="1559"/>
        <v>1.0005726095320275</v>
      </c>
      <c r="K1291" s="3">
        <v>1</v>
      </c>
      <c r="L1291" s="100">
        <f t="shared" si="1560"/>
        <v>1.0005725999999999</v>
      </c>
      <c r="M1291" s="100">
        <f t="shared" si="1561"/>
        <v>1279.6402165100001</v>
      </c>
      <c r="N1291" s="24">
        <f t="shared" si="1549"/>
        <v>0</v>
      </c>
      <c r="O1291" s="99">
        <f t="shared" ref="O1291:O1354" si="1567">IF(N1291&gt;0,VLOOKUP(N1291,$X$10:$AD$62,7),0)</f>
        <v>0</v>
      </c>
      <c r="P1291" s="100">
        <f t="shared" si="1562"/>
        <v>0</v>
      </c>
      <c r="Q1291" s="99">
        <f t="shared" ref="Q1291:Q1354" si="1568">(Q1290)</f>
        <v>0.14710000000000001</v>
      </c>
      <c r="R1291" s="8">
        <f t="shared" si="1563"/>
        <v>1.0007627189999999</v>
      </c>
      <c r="S1291" s="100">
        <f t="shared" si="1564"/>
        <v>0.97600589999999998</v>
      </c>
      <c r="T1291" s="100">
        <f t="shared" si="1565"/>
        <v>0</v>
      </c>
      <c r="U1291" s="109" t="str">
        <f t="shared" si="1552"/>
        <v>J=</v>
      </c>
      <c r="V1291" s="140">
        <f t="shared" si="1551"/>
        <v>45797</v>
      </c>
      <c r="W1291" s="4"/>
      <c r="X1291" s="17"/>
      <c r="Y1291" s="16"/>
      <c r="Z1291" s="16"/>
      <c r="AD1291" s="5"/>
    </row>
    <row r="1292" spans="1:30" x14ac:dyDescent="0.2">
      <c r="A1292" s="103">
        <f t="shared" si="1566"/>
        <v>45770</v>
      </c>
      <c r="B1292" s="100">
        <f t="shared" si="1553"/>
        <v>1281.4712404499999</v>
      </c>
      <c r="C1292" s="3">
        <f t="shared" si="1550"/>
        <v>1278.90791384</v>
      </c>
      <c r="D1292" s="104">
        <f t="shared" si="1554"/>
        <v>1101.3889999999999</v>
      </c>
      <c r="E1292" s="137">
        <f>IF(DAY(A1291)=$A$5,VLOOKUP(A1291,[1]A!$E$15:$G$200,3),E1291)</f>
        <v>1110.8869999999999</v>
      </c>
      <c r="F1292" s="105">
        <f t="shared" si="1555"/>
        <v>45433</v>
      </c>
      <c r="G1292" s="159">
        <f t="shared" si="1556"/>
        <v>8.623656128761148E-3</v>
      </c>
      <c r="H1292" s="106">
        <f t="shared" si="1557"/>
        <v>3</v>
      </c>
      <c r="I1292" s="106">
        <f t="shared" si="1558"/>
        <v>30</v>
      </c>
      <c r="J1292" s="100">
        <f t="shared" si="1559"/>
        <v>1.0008590372419381</v>
      </c>
      <c r="K1292" s="3">
        <v>1</v>
      </c>
      <c r="L1292" s="100">
        <f t="shared" si="1560"/>
        <v>1.00085903</v>
      </c>
      <c r="M1292" s="100">
        <f t="shared" si="1561"/>
        <v>1280.0065341</v>
      </c>
      <c r="N1292" s="24">
        <f t="shared" ref="N1292:N1355" si="1569">IF(DAY(A1292)=A$5,VLOOKUP(A1292,$Y$10:$AG$62,8),0)</f>
        <v>0</v>
      </c>
      <c r="O1292" s="99">
        <f t="shared" si="1567"/>
        <v>0</v>
      </c>
      <c r="P1292" s="100">
        <f t="shared" si="1562"/>
        <v>0</v>
      </c>
      <c r="Q1292" s="99">
        <f t="shared" si="1568"/>
        <v>0.14710000000000001</v>
      </c>
      <c r="R1292" s="8">
        <f t="shared" si="1563"/>
        <v>1.0011442960000001</v>
      </c>
      <c r="S1292" s="100">
        <f t="shared" si="1564"/>
        <v>1.4647063499999999</v>
      </c>
      <c r="T1292" s="100">
        <f t="shared" si="1565"/>
        <v>0</v>
      </c>
      <c r="U1292" s="109" t="str">
        <f t="shared" si="1552"/>
        <v>J=</v>
      </c>
      <c r="V1292" s="140">
        <f t="shared" si="1551"/>
        <v>45797</v>
      </c>
      <c r="W1292" s="4"/>
      <c r="X1292" s="17"/>
      <c r="Y1292" s="16"/>
      <c r="Z1292" s="16"/>
      <c r="AD1292" s="5"/>
    </row>
    <row r="1293" spans="1:30" x14ac:dyDescent="0.2">
      <c r="A1293" s="103">
        <f t="shared" si="1566"/>
        <v>45771</v>
      </c>
      <c r="B1293" s="100">
        <f t="shared" si="1553"/>
        <v>1282.32682746</v>
      </c>
      <c r="C1293" s="3">
        <f t="shared" ref="C1293:C1356" si="1570">IF(N1292&gt;0,(M1292-P1292),C1292)</f>
        <v>1278.90791384</v>
      </c>
      <c r="D1293" s="104">
        <f t="shared" si="1554"/>
        <v>1101.3889999999999</v>
      </c>
      <c r="E1293" s="137">
        <f>IF(DAY(A1292)=$A$5,VLOOKUP(A1292,[1]A!$E$15:$G$200,3),E1292)</f>
        <v>1110.8869999999999</v>
      </c>
      <c r="F1293" s="105">
        <f t="shared" si="1555"/>
        <v>45433</v>
      </c>
      <c r="G1293" s="159">
        <f t="shared" si="1556"/>
        <v>8.623656128761148E-3</v>
      </c>
      <c r="H1293" s="106">
        <f t="shared" si="1557"/>
        <v>4</v>
      </c>
      <c r="I1293" s="106">
        <f t="shared" si="1558"/>
        <v>30</v>
      </c>
      <c r="J1293" s="100">
        <f t="shared" si="1559"/>
        <v>1.0011455469457313</v>
      </c>
      <c r="K1293" s="3">
        <v>1</v>
      </c>
      <c r="L1293" s="100">
        <f t="shared" si="1560"/>
        <v>1.00114554</v>
      </c>
      <c r="M1293" s="100">
        <f t="shared" si="1561"/>
        <v>1280.3729540100001</v>
      </c>
      <c r="N1293" s="24">
        <f t="shared" si="1569"/>
        <v>0</v>
      </c>
      <c r="O1293" s="99">
        <f t="shared" si="1567"/>
        <v>0</v>
      </c>
      <c r="P1293" s="100">
        <f t="shared" si="1562"/>
        <v>0</v>
      </c>
      <c r="Q1293" s="99">
        <f t="shared" si="1568"/>
        <v>0.14710000000000001</v>
      </c>
      <c r="R1293" s="8">
        <f t="shared" si="1563"/>
        <v>1.0015260189999999</v>
      </c>
      <c r="S1293" s="100">
        <f t="shared" si="1564"/>
        <v>1.9538734499999999</v>
      </c>
      <c r="T1293" s="100">
        <f t="shared" si="1565"/>
        <v>0</v>
      </c>
      <c r="U1293" s="109" t="str">
        <f t="shared" si="1552"/>
        <v>J=</v>
      </c>
      <c r="V1293" s="140">
        <f t="shared" si="1551"/>
        <v>45797</v>
      </c>
      <c r="W1293" s="4"/>
      <c r="X1293" s="17"/>
      <c r="Y1293" s="16"/>
      <c r="Z1293" s="16"/>
      <c r="AD1293" s="5"/>
    </row>
    <row r="1294" spans="1:30" x14ac:dyDescent="0.2">
      <c r="A1294" s="103">
        <f t="shared" si="1566"/>
        <v>45772</v>
      </c>
      <c r="B1294" s="100">
        <f t="shared" si="1553"/>
        <v>1283.1829824200001</v>
      </c>
      <c r="C1294" s="3">
        <f t="shared" si="1570"/>
        <v>1278.90791384</v>
      </c>
      <c r="D1294" s="104">
        <f t="shared" si="1554"/>
        <v>1101.3889999999999</v>
      </c>
      <c r="E1294" s="137">
        <f>IF(DAY(A1293)=$A$5,VLOOKUP(A1293,[1]A!$E$15:$G$200,3),E1293)</f>
        <v>1110.8869999999999</v>
      </c>
      <c r="F1294" s="105">
        <f t="shared" si="1555"/>
        <v>45433</v>
      </c>
      <c r="G1294" s="159">
        <f t="shared" si="1556"/>
        <v>8.623656128761148E-3</v>
      </c>
      <c r="H1294" s="106">
        <f t="shared" si="1557"/>
        <v>5</v>
      </c>
      <c r="I1294" s="106">
        <f t="shared" si="1558"/>
        <v>30</v>
      </c>
      <c r="J1294" s="100">
        <f t="shared" si="1559"/>
        <v>1.0014321386668787</v>
      </c>
      <c r="K1294" s="3">
        <v>1</v>
      </c>
      <c r="L1294" s="100">
        <f t="shared" si="1560"/>
        <v>1.00143213</v>
      </c>
      <c r="M1294" s="100">
        <f t="shared" si="1561"/>
        <v>1280.73947623</v>
      </c>
      <c r="N1294" s="24">
        <f t="shared" si="1569"/>
        <v>0</v>
      </c>
      <c r="O1294" s="99">
        <f t="shared" si="1567"/>
        <v>0</v>
      </c>
      <c r="P1294" s="100">
        <f t="shared" si="1562"/>
        <v>0</v>
      </c>
      <c r="Q1294" s="99">
        <f t="shared" si="1568"/>
        <v>0.14710000000000001</v>
      </c>
      <c r="R1294" s="8">
        <f t="shared" si="1563"/>
        <v>1.001907887</v>
      </c>
      <c r="S1294" s="100">
        <f t="shared" si="1564"/>
        <v>2.4435061899999999</v>
      </c>
      <c r="T1294" s="100">
        <f t="shared" si="1565"/>
        <v>0</v>
      </c>
      <c r="U1294" s="109" t="str">
        <f t="shared" si="1552"/>
        <v>J=</v>
      </c>
      <c r="V1294" s="140">
        <f t="shared" si="1551"/>
        <v>45797</v>
      </c>
      <c r="W1294" s="4"/>
      <c r="X1294" s="17"/>
      <c r="Y1294" s="16"/>
      <c r="Z1294" s="16"/>
      <c r="AD1294" s="5"/>
    </row>
    <row r="1295" spans="1:30" x14ac:dyDescent="0.2">
      <c r="A1295" s="103">
        <f t="shared" si="1566"/>
        <v>45773</v>
      </c>
      <c r="B1295" s="100">
        <f t="shared" si="1553"/>
        <v>1284.03971972</v>
      </c>
      <c r="C1295" s="3">
        <f t="shared" si="1570"/>
        <v>1278.90791384</v>
      </c>
      <c r="D1295" s="104">
        <f t="shared" si="1554"/>
        <v>1101.3889999999999</v>
      </c>
      <c r="E1295" s="137">
        <f>IF(DAY(A1294)=$A$5,VLOOKUP(A1294,[1]A!$E$15:$G$200,3),E1294)</f>
        <v>1110.8869999999999</v>
      </c>
      <c r="F1295" s="105">
        <f t="shared" si="1555"/>
        <v>45433</v>
      </c>
      <c r="G1295" s="159">
        <f t="shared" si="1556"/>
        <v>8.623656128761148E-3</v>
      </c>
      <c r="H1295" s="106">
        <f t="shared" si="1557"/>
        <v>6</v>
      </c>
      <c r="I1295" s="106">
        <f t="shared" si="1558"/>
        <v>30</v>
      </c>
      <c r="J1295" s="100">
        <f t="shared" si="1559"/>
        <v>1.0017188124288594</v>
      </c>
      <c r="K1295" s="3">
        <v>1</v>
      </c>
      <c r="L1295" s="100">
        <f t="shared" si="1560"/>
        <v>1.0017188100000001</v>
      </c>
      <c r="M1295" s="100">
        <f t="shared" si="1561"/>
        <v>1281.1061135499999</v>
      </c>
      <c r="N1295" s="24">
        <f t="shared" si="1569"/>
        <v>0</v>
      </c>
      <c r="O1295" s="99">
        <f t="shared" si="1567"/>
        <v>0</v>
      </c>
      <c r="P1295" s="100">
        <f t="shared" si="1562"/>
        <v>0</v>
      </c>
      <c r="Q1295" s="99">
        <f t="shared" si="1568"/>
        <v>0.14710000000000001</v>
      </c>
      <c r="R1295" s="8">
        <f t="shared" si="1563"/>
        <v>1.0022899009999999</v>
      </c>
      <c r="S1295" s="100">
        <f t="shared" si="1564"/>
        <v>2.93360617</v>
      </c>
      <c r="T1295" s="100">
        <f t="shared" si="1565"/>
        <v>0</v>
      </c>
      <c r="U1295" s="109" t="str">
        <f t="shared" si="1552"/>
        <v>J=</v>
      </c>
      <c r="V1295" s="140">
        <f t="shared" si="1551"/>
        <v>45797</v>
      </c>
      <c r="W1295" s="4"/>
      <c r="X1295" s="17"/>
      <c r="Y1295" s="16"/>
      <c r="Z1295" s="16"/>
      <c r="AD1295" s="5"/>
    </row>
    <row r="1296" spans="1:30" x14ac:dyDescent="0.2">
      <c r="A1296" s="103">
        <f t="shared" si="1566"/>
        <v>45774</v>
      </c>
      <c r="B1296" s="100">
        <f t="shared" si="1553"/>
        <v>1284.8970139800001</v>
      </c>
      <c r="C1296" s="3">
        <f t="shared" si="1570"/>
        <v>1278.90791384</v>
      </c>
      <c r="D1296" s="104">
        <f t="shared" si="1554"/>
        <v>1101.3889999999999</v>
      </c>
      <c r="E1296" s="137">
        <f>IF(DAY(A1295)=$A$5,VLOOKUP(A1295,[1]A!$E$15:$G$200,3),E1295)</f>
        <v>1110.8869999999999</v>
      </c>
      <c r="F1296" s="105">
        <f t="shared" si="1555"/>
        <v>45433</v>
      </c>
      <c r="G1296" s="159">
        <f t="shared" si="1556"/>
        <v>8.623656128761148E-3</v>
      </c>
      <c r="H1296" s="106">
        <f t="shared" si="1557"/>
        <v>7</v>
      </c>
      <c r="I1296" s="106">
        <f t="shared" si="1558"/>
        <v>30</v>
      </c>
      <c r="J1296" s="100">
        <f t="shared" si="1559"/>
        <v>1.0020055682551583</v>
      </c>
      <c r="K1296" s="3">
        <v>1</v>
      </c>
      <c r="L1296" s="100">
        <f t="shared" si="1560"/>
        <v>1.00200556</v>
      </c>
      <c r="M1296" s="100">
        <f t="shared" si="1561"/>
        <v>1281.4728403900001</v>
      </c>
      <c r="N1296" s="24">
        <f t="shared" si="1569"/>
        <v>0</v>
      </c>
      <c r="O1296" s="99">
        <f t="shared" si="1567"/>
        <v>0</v>
      </c>
      <c r="P1296" s="100">
        <f t="shared" si="1562"/>
        <v>0</v>
      </c>
      <c r="Q1296" s="99">
        <f t="shared" si="1568"/>
        <v>0.14710000000000001</v>
      </c>
      <c r="R1296" s="8">
        <f t="shared" si="1563"/>
        <v>1.0026720609999999</v>
      </c>
      <c r="S1296" s="100">
        <f t="shared" si="1564"/>
        <v>3.4241735900000001</v>
      </c>
      <c r="T1296" s="100">
        <f t="shared" si="1565"/>
        <v>0</v>
      </c>
      <c r="U1296" s="109" t="str">
        <f t="shared" si="1552"/>
        <v>J=</v>
      </c>
      <c r="V1296" s="140">
        <f t="shared" si="1551"/>
        <v>45797</v>
      </c>
      <c r="W1296" s="4"/>
      <c r="X1296" s="17"/>
      <c r="Y1296" s="16"/>
      <c r="Z1296" s="16"/>
      <c r="AD1296" s="5"/>
    </row>
    <row r="1297" spans="1:30" x14ac:dyDescent="0.2">
      <c r="A1297" s="103">
        <f t="shared" si="1566"/>
        <v>45775</v>
      </c>
      <c r="B1297" s="100">
        <f t="shared" si="1553"/>
        <v>1285.7548911600002</v>
      </c>
      <c r="C1297" s="3">
        <f t="shared" si="1570"/>
        <v>1278.90791384</v>
      </c>
      <c r="D1297" s="104">
        <f t="shared" si="1554"/>
        <v>1101.3889999999999</v>
      </c>
      <c r="E1297" s="137">
        <f>IF(DAY(A1296)=$A$5,VLOOKUP(A1296,[1]A!$E$15:$G$200,3),E1296)</f>
        <v>1110.8869999999999</v>
      </c>
      <c r="F1297" s="105">
        <f t="shared" si="1555"/>
        <v>45433</v>
      </c>
      <c r="G1297" s="159">
        <f t="shared" si="1556"/>
        <v>8.623656128761148E-3</v>
      </c>
      <c r="H1297" s="106">
        <f t="shared" si="1557"/>
        <v>8</v>
      </c>
      <c r="I1297" s="106">
        <f t="shared" si="1558"/>
        <v>30</v>
      </c>
      <c r="J1297" s="100">
        <f t="shared" si="1559"/>
        <v>1.0022924061692675</v>
      </c>
      <c r="K1297" s="3">
        <v>1</v>
      </c>
      <c r="L1297" s="100">
        <f t="shared" si="1560"/>
        <v>1.0022924</v>
      </c>
      <c r="M1297" s="100">
        <f t="shared" si="1561"/>
        <v>1281.8396823400001</v>
      </c>
      <c r="N1297" s="24">
        <f t="shared" si="1569"/>
        <v>0</v>
      </c>
      <c r="O1297" s="99">
        <f t="shared" si="1567"/>
        <v>0</v>
      </c>
      <c r="P1297" s="100">
        <f t="shared" si="1562"/>
        <v>0</v>
      </c>
      <c r="Q1297" s="99">
        <f t="shared" si="1568"/>
        <v>0.14710000000000001</v>
      </c>
      <c r="R1297" s="8">
        <f t="shared" si="1563"/>
        <v>1.0030543670000001</v>
      </c>
      <c r="S1297" s="100">
        <f t="shared" si="1564"/>
        <v>3.9152088200000001</v>
      </c>
      <c r="T1297" s="100">
        <f t="shared" si="1565"/>
        <v>0</v>
      </c>
      <c r="U1297" s="109" t="str">
        <f t="shared" si="1552"/>
        <v>J=</v>
      </c>
      <c r="V1297" s="140">
        <f t="shared" si="1551"/>
        <v>45797</v>
      </c>
      <c r="W1297" s="4"/>
      <c r="X1297" s="17"/>
      <c r="Y1297" s="16"/>
      <c r="Z1297" s="16"/>
      <c r="AD1297" s="5"/>
    </row>
    <row r="1298" spans="1:30" x14ac:dyDescent="0.2">
      <c r="A1298" s="103">
        <f t="shared" si="1566"/>
        <v>45776</v>
      </c>
      <c r="B1298" s="100">
        <f t="shared" si="1553"/>
        <v>1286.61333741</v>
      </c>
      <c r="C1298" s="3">
        <f t="shared" si="1570"/>
        <v>1278.90791384</v>
      </c>
      <c r="D1298" s="104">
        <f t="shared" si="1554"/>
        <v>1101.3889999999999</v>
      </c>
      <c r="E1298" s="137">
        <f>IF(DAY(A1297)=$A$5,VLOOKUP(A1297,[1]A!$E$15:$G$200,3),E1297)</f>
        <v>1110.8869999999999</v>
      </c>
      <c r="F1298" s="105">
        <f t="shared" si="1555"/>
        <v>45433</v>
      </c>
      <c r="G1298" s="159">
        <f t="shared" si="1556"/>
        <v>8.623656128761148E-3</v>
      </c>
      <c r="H1298" s="106">
        <f t="shared" si="1557"/>
        <v>9</v>
      </c>
      <c r="I1298" s="106">
        <f t="shared" si="1558"/>
        <v>30</v>
      </c>
      <c r="J1298" s="100">
        <f t="shared" si="1559"/>
        <v>1.0025793261946858</v>
      </c>
      <c r="K1298" s="3">
        <v>1</v>
      </c>
      <c r="L1298" s="100">
        <f t="shared" si="1560"/>
        <v>1.0025793199999999</v>
      </c>
      <c r="M1298" s="100">
        <f t="shared" si="1561"/>
        <v>1282.2066265999999</v>
      </c>
      <c r="N1298" s="24">
        <f t="shared" si="1569"/>
        <v>0</v>
      </c>
      <c r="O1298" s="99">
        <f t="shared" si="1567"/>
        <v>0</v>
      </c>
      <c r="P1298" s="100">
        <f t="shared" si="1562"/>
        <v>0</v>
      </c>
      <c r="Q1298" s="99">
        <f t="shared" si="1568"/>
        <v>0.14710000000000001</v>
      </c>
      <c r="R1298" s="8">
        <f t="shared" si="1563"/>
        <v>1.003436818</v>
      </c>
      <c r="S1298" s="100">
        <f t="shared" si="1564"/>
        <v>4.4067108099999999</v>
      </c>
      <c r="T1298" s="100">
        <f t="shared" si="1565"/>
        <v>0</v>
      </c>
      <c r="U1298" s="109" t="str">
        <f t="shared" si="1552"/>
        <v>J=</v>
      </c>
      <c r="V1298" s="140">
        <f t="shared" si="1551"/>
        <v>45797</v>
      </c>
      <c r="W1298" s="4"/>
      <c r="X1298" s="17"/>
      <c r="Y1298" s="16"/>
      <c r="Z1298" s="16"/>
      <c r="AD1298" s="5"/>
    </row>
    <row r="1299" spans="1:30" x14ac:dyDescent="0.2">
      <c r="A1299" s="103">
        <f t="shared" si="1566"/>
        <v>45777</v>
      </c>
      <c r="B1299" s="100">
        <f t="shared" si="1553"/>
        <v>1287.4723542899999</v>
      </c>
      <c r="C1299" s="3">
        <f t="shared" si="1570"/>
        <v>1278.90791384</v>
      </c>
      <c r="D1299" s="104">
        <f t="shared" si="1554"/>
        <v>1101.3889999999999</v>
      </c>
      <c r="E1299" s="137">
        <f>IF(DAY(A1298)=$A$5,VLOOKUP(A1298,[1]A!$E$15:$G$200,3),E1298)</f>
        <v>1110.8869999999999</v>
      </c>
      <c r="F1299" s="105">
        <f t="shared" si="1555"/>
        <v>45433</v>
      </c>
      <c r="G1299" s="159">
        <f t="shared" si="1556"/>
        <v>8.623656128761148E-3</v>
      </c>
      <c r="H1299" s="106">
        <f t="shared" si="1557"/>
        <v>10</v>
      </c>
      <c r="I1299" s="106">
        <f t="shared" si="1558"/>
        <v>30</v>
      </c>
      <c r="J1299" s="100">
        <f t="shared" si="1559"/>
        <v>1.0028663283549188</v>
      </c>
      <c r="K1299" s="3">
        <v>1</v>
      </c>
      <c r="L1299" s="100">
        <f t="shared" si="1560"/>
        <v>1.0028663200000001</v>
      </c>
      <c r="M1299" s="100">
        <f t="shared" si="1561"/>
        <v>1282.5736731699999</v>
      </c>
      <c r="N1299" s="24">
        <f t="shared" si="1569"/>
        <v>0</v>
      </c>
      <c r="O1299" s="99">
        <f t="shared" si="1567"/>
        <v>0</v>
      </c>
      <c r="P1299" s="100">
        <f t="shared" si="1562"/>
        <v>0</v>
      </c>
      <c r="Q1299" s="99">
        <f t="shared" si="1568"/>
        <v>0.14710000000000001</v>
      </c>
      <c r="R1299" s="8">
        <f t="shared" si="1563"/>
        <v>1.0038194149999999</v>
      </c>
      <c r="S1299" s="100">
        <f t="shared" si="1564"/>
        <v>4.89868112</v>
      </c>
      <c r="T1299" s="100">
        <f t="shared" si="1565"/>
        <v>0</v>
      </c>
      <c r="U1299" s="109" t="str">
        <f t="shared" si="1552"/>
        <v>J=</v>
      </c>
      <c r="V1299" s="140">
        <f t="shared" si="1551"/>
        <v>45797</v>
      </c>
      <c r="W1299" s="4"/>
      <c r="X1299" s="17"/>
      <c r="Y1299" s="16"/>
      <c r="Z1299" s="16"/>
      <c r="AD1299" s="5"/>
    </row>
    <row r="1300" spans="1:30" x14ac:dyDescent="0.2">
      <c r="A1300" s="103">
        <f t="shared" si="1566"/>
        <v>45778</v>
      </c>
      <c r="B1300" s="100">
        <f t="shared" si="1553"/>
        <v>1288.3319549299999</v>
      </c>
      <c r="C1300" s="3">
        <f t="shared" si="1570"/>
        <v>1278.90791384</v>
      </c>
      <c r="D1300" s="104">
        <f t="shared" si="1554"/>
        <v>1101.3889999999999</v>
      </c>
      <c r="E1300" s="137">
        <f>IF(DAY(A1299)=$A$5,VLOOKUP(A1299,[1]A!$E$15:$G$200,3),E1299)</f>
        <v>1110.8869999999999</v>
      </c>
      <c r="F1300" s="105">
        <f t="shared" si="1555"/>
        <v>45433</v>
      </c>
      <c r="G1300" s="159">
        <f t="shared" si="1556"/>
        <v>8.623656128761148E-3</v>
      </c>
      <c r="H1300" s="106">
        <f t="shared" si="1557"/>
        <v>11</v>
      </c>
      <c r="I1300" s="106">
        <f t="shared" si="1558"/>
        <v>30</v>
      </c>
      <c r="J1300" s="100">
        <f t="shared" si="1559"/>
        <v>1.0031534126734787</v>
      </c>
      <c r="K1300" s="3">
        <v>1</v>
      </c>
      <c r="L1300" s="100">
        <f t="shared" si="1560"/>
        <v>1.0031534099999999</v>
      </c>
      <c r="M1300" s="100">
        <f t="shared" si="1561"/>
        <v>1282.94083484</v>
      </c>
      <c r="N1300" s="24">
        <f t="shared" si="1569"/>
        <v>0</v>
      </c>
      <c r="O1300" s="99">
        <f t="shared" si="1567"/>
        <v>0</v>
      </c>
      <c r="P1300" s="100">
        <f t="shared" si="1562"/>
        <v>0</v>
      </c>
      <c r="Q1300" s="99">
        <f t="shared" si="1568"/>
        <v>0.14710000000000001</v>
      </c>
      <c r="R1300" s="8">
        <f t="shared" si="1563"/>
        <v>1.004202158</v>
      </c>
      <c r="S1300" s="100">
        <f t="shared" si="1564"/>
        <v>5.3911200900000003</v>
      </c>
      <c r="T1300" s="100">
        <f t="shared" si="1565"/>
        <v>0</v>
      </c>
      <c r="U1300" s="109" t="str">
        <f t="shared" si="1552"/>
        <v>J=</v>
      </c>
      <c r="V1300" s="140">
        <f t="shared" si="1551"/>
        <v>45797</v>
      </c>
      <c r="W1300" s="4"/>
      <c r="X1300" s="17"/>
      <c r="Y1300" s="16"/>
      <c r="Z1300" s="16"/>
      <c r="AD1300" s="5"/>
    </row>
    <row r="1301" spans="1:30" x14ac:dyDescent="0.2">
      <c r="A1301" s="103">
        <f t="shared" si="1566"/>
        <v>45779</v>
      </c>
      <c r="B1301" s="100">
        <f t="shared" si="1553"/>
        <v>1289.1921139200001</v>
      </c>
      <c r="C1301" s="3">
        <f t="shared" si="1570"/>
        <v>1278.90791384</v>
      </c>
      <c r="D1301" s="104">
        <f t="shared" si="1554"/>
        <v>1101.3889999999999</v>
      </c>
      <c r="E1301" s="137">
        <f>IF(DAY(A1300)=$A$5,VLOOKUP(A1300,[1]A!$E$15:$G$200,3),E1300)</f>
        <v>1110.8869999999999</v>
      </c>
      <c r="F1301" s="105">
        <f t="shared" si="1555"/>
        <v>45433</v>
      </c>
      <c r="G1301" s="159">
        <f t="shared" si="1556"/>
        <v>8.623656128761148E-3</v>
      </c>
      <c r="H1301" s="106">
        <f t="shared" si="1557"/>
        <v>12</v>
      </c>
      <c r="I1301" s="106">
        <f t="shared" si="1558"/>
        <v>30</v>
      </c>
      <c r="J1301" s="100">
        <f t="shared" si="1559"/>
        <v>1.0034405791738843</v>
      </c>
      <c r="K1301" s="3">
        <v>1</v>
      </c>
      <c r="L1301" s="100">
        <f t="shared" si="1560"/>
        <v>1.00344057</v>
      </c>
      <c r="M1301" s="100">
        <f t="shared" si="1561"/>
        <v>1283.30808604</v>
      </c>
      <c r="N1301" s="24">
        <f t="shared" si="1569"/>
        <v>0</v>
      </c>
      <c r="O1301" s="99">
        <f t="shared" si="1567"/>
        <v>0</v>
      </c>
      <c r="P1301" s="100">
        <f t="shared" si="1562"/>
        <v>0</v>
      </c>
      <c r="Q1301" s="99">
        <f t="shared" si="1568"/>
        <v>0.14710000000000001</v>
      </c>
      <c r="R1301" s="8">
        <f t="shared" si="1563"/>
        <v>1.004585047</v>
      </c>
      <c r="S1301" s="100">
        <f t="shared" si="1564"/>
        <v>5.8840278799999997</v>
      </c>
      <c r="T1301" s="100">
        <f t="shared" si="1565"/>
        <v>0</v>
      </c>
      <c r="U1301" s="109" t="str">
        <f t="shared" si="1552"/>
        <v>J=</v>
      </c>
      <c r="V1301" s="140">
        <f t="shared" si="1551"/>
        <v>45797</v>
      </c>
      <c r="W1301" s="4"/>
      <c r="X1301" s="17"/>
      <c r="Y1301" s="16"/>
      <c r="Z1301" s="16"/>
      <c r="AD1301" s="5"/>
    </row>
    <row r="1302" spans="1:30" x14ac:dyDescent="0.2">
      <c r="A1302" s="103">
        <f t="shared" si="1566"/>
        <v>45780</v>
      </c>
      <c r="B1302" s="100">
        <f t="shared" si="1553"/>
        <v>1290.0528559500001</v>
      </c>
      <c r="C1302" s="3">
        <f t="shared" si="1570"/>
        <v>1278.90791384</v>
      </c>
      <c r="D1302" s="104">
        <f t="shared" si="1554"/>
        <v>1101.3889999999999</v>
      </c>
      <c r="E1302" s="137">
        <f>IF(DAY(A1301)=$A$5,VLOOKUP(A1301,[1]A!$E$15:$G$200,3),E1301)</f>
        <v>1110.8869999999999</v>
      </c>
      <c r="F1302" s="105">
        <f t="shared" si="1555"/>
        <v>45433</v>
      </c>
      <c r="G1302" s="159">
        <f t="shared" si="1556"/>
        <v>8.623656128761148E-3</v>
      </c>
      <c r="H1302" s="106">
        <f t="shared" si="1557"/>
        <v>13</v>
      </c>
      <c r="I1302" s="106">
        <f t="shared" si="1558"/>
        <v>30</v>
      </c>
      <c r="J1302" s="100">
        <f t="shared" si="1559"/>
        <v>1.0037278278796615</v>
      </c>
      <c r="K1302" s="3">
        <v>1</v>
      </c>
      <c r="L1302" s="100">
        <f t="shared" si="1560"/>
        <v>1.0037278199999999</v>
      </c>
      <c r="M1302" s="100">
        <f t="shared" si="1561"/>
        <v>1283.6754523300001</v>
      </c>
      <c r="N1302" s="24">
        <f t="shared" si="1569"/>
        <v>0</v>
      </c>
      <c r="O1302" s="99">
        <f t="shared" si="1567"/>
        <v>0</v>
      </c>
      <c r="P1302" s="100">
        <f t="shared" si="1562"/>
        <v>0</v>
      </c>
      <c r="Q1302" s="99">
        <f t="shared" si="1568"/>
        <v>0.14710000000000001</v>
      </c>
      <c r="R1302" s="8">
        <f t="shared" si="1563"/>
        <v>1.0049680809999999</v>
      </c>
      <c r="S1302" s="100">
        <f t="shared" si="1564"/>
        <v>6.3774036199999999</v>
      </c>
      <c r="T1302" s="100">
        <f t="shared" si="1565"/>
        <v>0</v>
      </c>
      <c r="U1302" s="109" t="str">
        <f t="shared" si="1552"/>
        <v>J=</v>
      </c>
      <c r="V1302" s="140">
        <f t="shared" si="1551"/>
        <v>45797</v>
      </c>
      <c r="W1302" s="4"/>
      <c r="X1302" s="17"/>
      <c r="Y1302" s="16"/>
      <c r="Z1302" s="16"/>
      <c r="AD1302" s="5"/>
    </row>
    <row r="1303" spans="1:30" x14ac:dyDescent="0.2">
      <c r="A1303" s="103">
        <f t="shared" si="1566"/>
        <v>45781</v>
      </c>
      <c r="B1303" s="100">
        <f t="shared" si="1553"/>
        <v>1290.91417103</v>
      </c>
      <c r="C1303" s="3">
        <f t="shared" si="1570"/>
        <v>1278.90791384</v>
      </c>
      <c r="D1303" s="104">
        <f t="shared" si="1554"/>
        <v>1101.3889999999999</v>
      </c>
      <c r="E1303" s="137">
        <f>IF(DAY(A1302)=$A$5,VLOOKUP(A1302,[1]A!$E$15:$G$200,3),E1302)</f>
        <v>1110.8869999999999</v>
      </c>
      <c r="F1303" s="105">
        <f t="shared" si="1555"/>
        <v>45433</v>
      </c>
      <c r="G1303" s="159">
        <f t="shared" si="1556"/>
        <v>8.623656128761148E-3</v>
      </c>
      <c r="H1303" s="106">
        <f t="shared" si="1557"/>
        <v>14</v>
      </c>
      <c r="I1303" s="106">
        <f t="shared" si="1558"/>
        <v>30</v>
      </c>
      <c r="J1303" s="100">
        <f t="shared" si="1559"/>
        <v>1.0040151588143424</v>
      </c>
      <c r="K1303" s="3">
        <v>1</v>
      </c>
      <c r="L1303" s="100">
        <f t="shared" si="1560"/>
        <v>1.0040151500000001</v>
      </c>
      <c r="M1303" s="100">
        <f t="shared" si="1561"/>
        <v>1284.0429209500001</v>
      </c>
      <c r="N1303" s="24">
        <f t="shared" si="1569"/>
        <v>0</v>
      </c>
      <c r="O1303" s="99">
        <f t="shared" si="1567"/>
        <v>0</v>
      </c>
      <c r="P1303" s="100">
        <f t="shared" si="1562"/>
        <v>0</v>
      </c>
      <c r="Q1303" s="99">
        <f t="shared" si="1568"/>
        <v>0.14710000000000001</v>
      </c>
      <c r="R1303" s="8">
        <f t="shared" si="1563"/>
        <v>1.005351262</v>
      </c>
      <c r="S1303" s="100">
        <f t="shared" si="1564"/>
        <v>6.8712500800000003</v>
      </c>
      <c r="T1303" s="100">
        <f t="shared" si="1565"/>
        <v>0</v>
      </c>
      <c r="U1303" s="109" t="str">
        <f t="shared" si="1552"/>
        <v>J=</v>
      </c>
      <c r="V1303" s="140">
        <f t="shared" si="1551"/>
        <v>45797</v>
      </c>
      <c r="W1303" s="4"/>
      <c r="X1303" s="17"/>
      <c r="Y1303" s="16"/>
      <c r="Z1303" s="16"/>
      <c r="AD1303" s="5"/>
    </row>
    <row r="1304" spans="1:30" x14ac:dyDescent="0.2">
      <c r="A1304" s="103">
        <f t="shared" si="1566"/>
        <v>45782</v>
      </c>
      <c r="B1304" s="100">
        <f t="shared" si="1553"/>
        <v>1291.7760710100001</v>
      </c>
      <c r="C1304" s="3">
        <f t="shared" si="1570"/>
        <v>1278.90791384</v>
      </c>
      <c r="D1304" s="104">
        <f t="shared" si="1554"/>
        <v>1101.3889999999999</v>
      </c>
      <c r="E1304" s="137">
        <f>IF(DAY(A1303)=$A$5,VLOOKUP(A1303,[1]A!$E$15:$G$200,3),E1303)</f>
        <v>1110.8869999999999</v>
      </c>
      <c r="F1304" s="105">
        <f t="shared" si="1555"/>
        <v>45433</v>
      </c>
      <c r="G1304" s="159">
        <f t="shared" si="1556"/>
        <v>8.623656128761148E-3</v>
      </c>
      <c r="H1304" s="106">
        <f t="shared" si="1557"/>
        <v>15</v>
      </c>
      <c r="I1304" s="106">
        <f t="shared" si="1558"/>
        <v>30</v>
      </c>
      <c r="J1304" s="100">
        <f t="shared" si="1559"/>
        <v>1.0043025720014667</v>
      </c>
      <c r="K1304" s="3">
        <v>1</v>
      </c>
      <c r="L1304" s="100">
        <f t="shared" si="1560"/>
        <v>1.0043025699999999</v>
      </c>
      <c r="M1304" s="100">
        <f t="shared" si="1561"/>
        <v>1284.41050466</v>
      </c>
      <c r="N1304" s="24">
        <f t="shared" si="1569"/>
        <v>0</v>
      </c>
      <c r="O1304" s="99">
        <f t="shared" si="1567"/>
        <v>0</v>
      </c>
      <c r="P1304" s="100">
        <f t="shared" si="1562"/>
        <v>0</v>
      </c>
      <c r="Q1304" s="99">
        <f t="shared" si="1568"/>
        <v>0.14710000000000001</v>
      </c>
      <c r="R1304" s="8">
        <f t="shared" si="1563"/>
        <v>1.005734589</v>
      </c>
      <c r="S1304" s="100">
        <f t="shared" si="1564"/>
        <v>7.3655663499999999</v>
      </c>
      <c r="T1304" s="100">
        <f t="shared" si="1565"/>
        <v>0</v>
      </c>
      <c r="U1304" s="109" t="str">
        <f t="shared" si="1552"/>
        <v>J=</v>
      </c>
      <c r="V1304" s="140">
        <f t="shared" si="1551"/>
        <v>45797</v>
      </c>
      <c r="W1304" s="4"/>
      <c r="X1304" s="17"/>
      <c r="Y1304" s="16"/>
      <c r="Z1304" s="16"/>
      <c r="AD1304" s="5"/>
    </row>
    <row r="1305" spans="1:30" x14ac:dyDescent="0.2">
      <c r="A1305" s="103">
        <f t="shared" si="1566"/>
        <v>45783</v>
      </c>
      <c r="B1305" s="100">
        <f t="shared" si="1553"/>
        <v>1292.6385304299999</v>
      </c>
      <c r="C1305" s="3">
        <f t="shared" si="1570"/>
        <v>1278.90791384</v>
      </c>
      <c r="D1305" s="104">
        <f t="shared" si="1554"/>
        <v>1101.3889999999999</v>
      </c>
      <c r="E1305" s="137">
        <f>IF(DAY(A1304)=$A$5,VLOOKUP(A1304,[1]A!$E$15:$G$200,3),E1304)</f>
        <v>1110.8869999999999</v>
      </c>
      <c r="F1305" s="105">
        <f t="shared" si="1555"/>
        <v>45433</v>
      </c>
      <c r="G1305" s="159">
        <f t="shared" si="1556"/>
        <v>8.623656128761148E-3</v>
      </c>
      <c r="H1305" s="106">
        <f t="shared" si="1557"/>
        <v>16</v>
      </c>
      <c r="I1305" s="106">
        <f t="shared" si="1558"/>
        <v>30</v>
      </c>
      <c r="J1305" s="100">
        <f t="shared" si="1559"/>
        <v>1.0045900674645798</v>
      </c>
      <c r="K1305" s="3">
        <v>1</v>
      </c>
      <c r="L1305" s="100">
        <f t="shared" si="1560"/>
        <v>1.00459006</v>
      </c>
      <c r="M1305" s="100">
        <f t="shared" si="1561"/>
        <v>1284.7781778900001</v>
      </c>
      <c r="N1305" s="24">
        <f t="shared" si="1569"/>
        <v>0</v>
      </c>
      <c r="O1305" s="99">
        <f t="shared" si="1567"/>
        <v>0</v>
      </c>
      <c r="P1305" s="100">
        <f t="shared" si="1562"/>
        <v>0</v>
      </c>
      <c r="Q1305" s="99">
        <f t="shared" si="1568"/>
        <v>0.14710000000000001</v>
      </c>
      <c r="R1305" s="8">
        <f t="shared" si="1563"/>
        <v>1.0061180620000001</v>
      </c>
      <c r="S1305" s="100">
        <f t="shared" si="1564"/>
        <v>7.8603525400000001</v>
      </c>
      <c r="T1305" s="100">
        <f t="shared" si="1565"/>
        <v>0</v>
      </c>
      <c r="U1305" s="109" t="str">
        <f t="shared" si="1552"/>
        <v>J=</v>
      </c>
      <c r="V1305" s="140">
        <f t="shared" si="1551"/>
        <v>45797</v>
      </c>
      <c r="W1305" s="4"/>
      <c r="X1305" s="17"/>
      <c r="Y1305" s="16"/>
      <c r="Z1305" s="16"/>
      <c r="AD1305" s="5"/>
    </row>
    <row r="1306" spans="1:30" x14ac:dyDescent="0.2">
      <c r="A1306" s="103">
        <f t="shared" si="1566"/>
        <v>45784</v>
      </c>
      <c r="B1306" s="100">
        <f t="shared" si="1553"/>
        <v>1293.5015766200002</v>
      </c>
      <c r="C1306" s="3">
        <f t="shared" si="1570"/>
        <v>1278.90791384</v>
      </c>
      <c r="D1306" s="104">
        <f t="shared" si="1554"/>
        <v>1101.3889999999999</v>
      </c>
      <c r="E1306" s="137">
        <f>IF(DAY(A1305)=$A$5,VLOOKUP(A1305,[1]A!$E$15:$G$200,3),E1305)</f>
        <v>1110.8869999999999</v>
      </c>
      <c r="F1306" s="105">
        <f t="shared" si="1555"/>
        <v>45433</v>
      </c>
      <c r="G1306" s="159">
        <f t="shared" si="1556"/>
        <v>8.623656128761148E-3</v>
      </c>
      <c r="H1306" s="106">
        <f t="shared" si="1557"/>
        <v>17</v>
      </c>
      <c r="I1306" s="106">
        <f t="shared" si="1558"/>
        <v>30</v>
      </c>
      <c r="J1306" s="100">
        <f t="shared" si="1559"/>
        <v>1.0048776452272346</v>
      </c>
      <c r="K1306" s="3">
        <v>1</v>
      </c>
      <c r="L1306" s="100">
        <f t="shared" si="1560"/>
        <v>1.0048776399999999</v>
      </c>
      <c r="M1306" s="100">
        <f t="shared" si="1561"/>
        <v>1285.1459662300001</v>
      </c>
      <c r="N1306" s="24">
        <f t="shared" si="1569"/>
        <v>0</v>
      </c>
      <c r="O1306" s="99">
        <f t="shared" si="1567"/>
        <v>0</v>
      </c>
      <c r="P1306" s="100">
        <f t="shared" si="1562"/>
        <v>0</v>
      </c>
      <c r="Q1306" s="99">
        <f t="shared" si="1568"/>
        <v>0.14710000000000001</v>
      </c>
      <c r="R1306" s="8">
        <f t="shared" si="1563"/>
        <v>1.0065016819999999</v>
      </c>
      <c r="S1306" s="100">
        <f t="shared" si="1564"/>
        <v>8.3556103900000007</v>
      </c>
      <c r="T1306" s="100">
        <f t="shared" si="1565"/>
        <v>0</v>
      </c>
      <c r="U1306" s="109" t="str">
        <f t="shared" si="1552"/>
        <v>J=</v>
      </c>
      <c r="V1306" s="140">
        <f t="shared" si="1551"/>
        <v>45797</v>
      </c>
      <c r="W1306" s="4"/>
      <c r="X1306" s="17"/>
      <c r="Y1306" s="16"/>
      <c r="Z1306" s="16"/>
      <c r="AD1306" s="5"/>
    </row>
    <row r="1307" spans="1:30" x14ac:dyDescent="0.2">
      <c r="A1307" s="103">
        <f t="shared" si="1566"/>
        <v>45785</v>
      </c>
      <c r="B1307" s="100">
        <f t="shared" si="1553"/>
        <v>1294.3651944000001</v>
      </c>
      <c r="C1307" s="3">
        <f t="shared" si="1570"/>
        <v>1278.90791384</v>
      </c>
      <c r="D1307" s="104">
        <f t="shared" si="1554"/>
        <v>1101.3889999999999</v>
      </c>
      <c r="E1307" s="137">
        <f>IF(DAY(A1306)=$A$5,VLOOKUP(A1306,[1]A!$E$15:$G$200,3),E1306)</f>
        <v>1110.8869999999999</v>
      </c>
      <c r="F1307" s="105">
        <f t="shared" si="1555"/>
        <v>45433</v>
      </c>
      <c r="G1307" s="159">
        <f t="shared" si="1556"/>
        <v>8.623656128761148E-3</v>
      </c>
      <c r="H1307" s="106">
        <f t="shared" si="1557"/>
        <v>18</v>
      </c>
      <c r="I1307" s="106">
        <f t="shared" si="1558"/>
        <v>30</v>
      </c>
      <c r="J1307" s="100">
        <f t="shared" si="1559"/>
        <v>1.0051653053129903</v>
      </c>
      <c r="K1307" s="3">
        <v>1</v>
      </c>
      <c r="L1307" s="100">
        <f t="shared" si="1560"/>
        <v>1.0051653</v>
      </c>
      <c r="M1307" s="100">
        <f t="shared" si="1561"/>
        <v>1285.51385688</v>
      </c>
      <c r="N1307" s="24">
        <f t="shared" si="1569"/>
        <v>0</v>
      </c>
      <c r="O1307" s="99">
        <f t="shared" si="1567"/>
        <v>0</v>
      </c>
      <c r="P1307" s="100">
        <f t="shared" si="1562"/>
        <v>0</v>
      </c>
      <c r="Q1307" s="99">
        <f t="shared" si="1568"/>
        <v>0.14710000000000001</v>
      </c>
      <c r="R1307" s="8">
        <f t="shared" si="1563"/>
        <v>1.0068854469999999</v>
      </c>
      <c r="S1307" s="100">
        <f t="shared" si="1564"/>
        <v>8.8513375199999995</v>
      </c>
      <c r="T1307" s="100">
        <f t="shared" si="1565"/>
        <v>0</v>
      </c>
      <c r="U1307" s="109" t="str">
        <f t="shared" si="1552"/>
        <v>J=</v>
      </c>
      <c r="V1307" s="140">
        <f t="shared" si="1551"/>
        <v>45797</v>
      </c>
      <c r="W1307" s="4"/>
      <c r="X1307" s="17"/>
      <c r="Y1307" s="16"/>
      <c r="Z1307" s="16"/>
      <c r="AD1307" s="5"/>
    </row>
    <row r="1308" spans="1:30" x14ac:dyDescent="0.2">
      <c r="A1308" s="103">
        <f t="shared" si="1566"/>
        <v>45786</v>
      </c>
      <c r="B1308" s="100">
        <f t="shared" si="1553"/>
        <v>1295.22938664</v>
      </c>
      <c r="C1308" s="3">
        <f t="shared" si="1570"/>
        <v>1278.90791384</v>
      </c>
      <c r="D1308" s="104">
        <f t="shared" si="1554"/>
        <v>1101.3889999999999</v>
      </c>
      <c r="E1308" s="137">
        <f>IF(DAY(A1307)=$A$5,VLOOKUP(A1307,[1]A!$E$15:$G$200,3),E1307)</f>
        <v>1110.8869999999999</v>
      </c>
      <c r="F1308" s="105">
        <f t="shared" si="1555"/>
        <v>45433</v>
      </c>
      <c r="G1308" s="159">
        <f t="shared" si="1556"/>
        <v>8.623656128761148E-3</v>
      </c>
      <c r="H1308" s="106">
        <f t="shared" si="1557"/>
        <v>19</v>
      </c>
      <c r="I1308" s="106">
        <f t="shared" si="1558"/>
        <v>30</v>
      </c>
      <c r="J1308" s="100">
        <f t="shared" si="1559"/>
        <v>1.0054530477454131</v>
      </c>
      <c r="K1308" s="3">
        <v>1</v>
      </c>
      <c r="L1308" s="100">
        <f t="shared" si="1560"/>
        <v>1.0054530399999999</v>
      </c>
      <c r="M1308" s="100">
        <f t="shared" si="1561"/>
        <v>1285.88184985</v>
      </c>
      <c r="N1308" s="24">
        <f t="shared" si="1569"/>
        <v>0</v>
      </c>
      <c r="O1308" s="99">
        <f t="shared" si="1567"/>
        <v>0</v>
      </c>
      <c r="P1308" s="100">
        <f t="shared" si="1562"/>
        <v>0</v>
      </c>
      <c r="Q1308" s="99">
        <f t="shared" si="1568"/>
        <v>0.14710000000000001</v>
      </c>
      <c r="R1308" s="8">
        <f t="shared" si="1563"/>
        <v>1.0072693589999999</v>
      </c>
      <c r="S1308" s="100">
        <f t="shared" si="1564"/>
        <v>9.3475367899999995</v>
      </c>
      <c r="T1308" s="100">
        <f t="shared" si="1565"/>
        <v>0</v>
      </c>
      <c r="U1308" s="109" t="str">
        <f t="shared" si="1552"/>
        <v>J=</v>
      </c>
      <c r="V1308" s="140">
        <f t="shared" si="1551"/>
        <v>45797</v>
      </c>
      <c r="W1308" s="4"/>
      <c r="X1308" s="17"/>
      <c r="Y1308" s="16"/>
      <c r="Z1308" s="16"/>
      <c r="AD1308" s="5"/>
    </row>
    <row r="1309" spans="1:30" x14ac:dyDescent="0.2">
      <c r="A1309" s="103">
        <f t="shared" si="1566"/>
        <v>45787</v>
      </c>
      <c r="B1309" s="100">
        <f t="shared" si="1553"/>
        <v>1296.0941664899999</v>
      </c>
      <c r="C1309" s="3">
        <f t="shared" si="1570"/>
        <v>1278.90791384</v>
      </c>
      <c r="D1309" s="104">
        <f t="shared" si="1554"/>
        <v>1101.3889999999999</v>
      </c>
      <c r="E1309" s="137">
        <f>IF(DAY(A1308)=$A$5,VLOOKUP(A1308,[1]A!$E$15:$G$200,3),E1308)</f>
        <v>1110.8869999999999</v>
      </c>
      <c r="F1309" s="105">
        <f t="shared" si="1555"/>
        <v>45433</v>
      </c>
      <c r="G1309" s="159">
        <f t="shared" si="1556"/>
        <v>8.623656128761148E-3</v>
      </c>
      <c r="H1309" s="106">
        <f t="shared" si="1557"/>
        <v>20</v>
      </c>
      <c r="I1309" s="106">
        <f t="shared" si="1558"/>
        <v>30</v>
      </c>
      <c r="J1309" s="100">
        <f t="shared" si="1559"/>
        <v>1.0057408725480759</v>
      </c>
      <c r="K1309" s="3">
        <v>1</v>
      </c>
      <c r="L1309" s="100">
        <f t="shared" si="1560"/>
        <v>1.0057408699999999</v>
      </c>
      <c r="M1309" s="100">
        <f t="shared" si="1561"/>
        <v>1286.2499579099999</v>
      </c>
      <c r="N1309" s="24">
        <f t="shared" si="1569"/>
        <v>0</v>
      </c>
      <c r="O1309" s="99">
        <f t="shared" si="1567"/>
        <v>0</v>
      </c>
      <c r="P1309" s="100">
        <f t="shared" si="1562"/>
        <v>0</v>
      </c>
      <c r="Q1309" s="99">
        <f t="shared" si="1568"/>
        <v>0.14710000000000001</v>
      </c>
      <c r="R1309" s="8">
        <f t="shared" si="1563"/>
        <v>1.0076534180000001</v>
      </c>
      <c r="S1309" s="100">
        <f t="shared" si="1564"/>
        <v>9.8442085800000001</v>
      </c>
      <c r="T1309" s="100">
        <f t="shared" si="1565"/>
        <v>0</v>
      </c>
      <c r="U1309" s="109" t="str">
        <f t="shared" si="1552"/>
        <v>J=</v>
      </c>
      <c r="V1309" s="140">
        <f t="shared" si="1551"/>
        <v>45797</v>
      </c>
      <c r="W1309" s="4"/>
      <c r="X1309" s="17"/>
      <c r="Y1309" s="16"/>
      <c r="Z1309" s="16"/>
      <c r="AD1309" s="5"/>
    </row>
    <row r="1310" spans="1:30" x14ac:dyDescent="0.2">
      <c r="A1310" s="103">
        <f t="shared" si="1566"/>
        <v>45788</v>
      </c>
      <c r="B1310" s="100">
        <f t="shared" si="1553"/>
        <v>1296.9595058899999</v>
      </c>
      <c r="C1310" s="3">
        <f t="shared" si="1570"/>
        <v>1278.90791384</v>
      </c>
      <c r="D1310" s="104">
        <f t="shared" si="1554"/>
        <v>1101.3889999999999</v>
      </c>
      <c r="E1310" s="137">
        <f>IF(DAY(A1309)=$A$5,VLOOKUP(A1309,[1]A!$E$15:$G$200,3),E1309)</f>
        <v>1110.8869999999999</v>
      </c>
      <c r="F1310" s="105">
        <f t="shared" si="1555"/>
        <v>45433</v>
      </c>
      <c r="G1310" s="159">
        <f t="shared" si="1556"/>
        <v>8.623656128761148E-3</v>
      </c>
      <c r="H1310" s="106">
        <f t="shared" si="1557"/>
        <v>21</v>
      </c>
      <c r="I1310" s="106">
        <f t="shared" si="1558"/>
        <v>30</v>
      </c>
      <c r="J1310" s="100">
        <f t="shared" si="1559"/>
        <v>1.0060287797445582</v>
      </c>
      <c r="K1310" s="3">
        <v>1</v>
      </c>
      <c r="L1310" s="100">
        <f t="shared" si="1560"/>
        <v>1.0060287699999999</v>
      </c>
      <c r="M1310" s="100">
        <f t="shared" si="1561"/>
        <v>1286.6181555000001</v>
      </c>
      <c r="N1310" s="24">
        <f t="shared" si="1569"/>
        <v>0</v>
      </c>
      <c r="O1310" s="99">
        <f t="shared" si="1567"/>
        <v>0</v>
      </c>
      <c r="P1310" s="100">
        <f t="shared" si="1562"/>
        <v>0</v>
      </c>
      <c r="Q1310" s="99">
        <f t="shared" si="1568"/>
        <v>0.14710000000000001</v>
      </c>
      <c r="R1310" s="8">
        <f t="shared" si="1563"/>
        <v>1.008037622</v>
      </c>
      <c r="S1310" s="100">
        <f t="shared" si="1564"/>
        <v>10.341350390000001</v>
      </c>
      <c r="T1310" s="100">
        <f t="shared" si="1565"/>
        <v>0</v>
      </c>
      <c r="U1310" s="109" t="str">
        <f t="shared" si="1552"/>
        <v>J=</v>
      </c>
      <c r="V1310" s="140">
        <f t="shared" si="1551"/>
        <v>45797</v>
      </c>
      <c r="W1310" s="4"/>
      <c r="X1310" s="17"/>
      <c r="Y1310" s="16"/>
      <c r="Z1310" s="16"/>
      <c r="AD1310" s="5"/>
    </row>
    <row r="1311" spans="1:30" x14ac:dyDescent="0.2">
      <c r="A1311" s="103">
        <f t="shared" si="1566"/>
        <v>45789</v>
      </c>
      <c r="B1311" s="100">
        <f t="shared" si="1553"/>
        <v>1297.82543476</v>
      </c>
      <c r="C1311" s="3">
        <f t="shared" si="1570"/>
        <v>1278.90791384</v>
      </c>
      <c r="D1311" s="104">
        <f t="shared" si="1554"/>
        <v>1101.3889999999999</v>
      </c>
      <c r="E1311" s="137">
        <f>IF(DAY(A1310)=$A$5,VLOOKUP(A1310,[1]A!$E$15:$G$200,3),E1310)</f>
        <v>1110.8869999999999</v>
      </c>
      <c r="F1311" s="105">
        <f t="shared" si="1555"/>
        <v>45433</v>
      </c>
      <c r="G1311" s="159">
        <f t="shared" si="1556"/>
        <v>8.623656128761148E-3</v>
      </c>
      <c r="H1311" s="106">
        <f t="shared" si="1557"/>
        <v>22</v>
      </c>
      <c r="I1311" s="106">
        <f t="shared" si="1558"/>
        <v>30</v>
      </c>
      <c r="J1311" s="100">
        <f t="shared" si="1559"/>
        <v>1.0063167693584465</v>
      </c>
      <c r="K1311" s="3">
        <v>1</v>
      </c>
      <c r="L1311" s="100">
        <f t="shared" si="1560"/>
        <v>1.00631676</v>
      </c>
      <c r="M1311" s="100">
        <f t="shared" si="1561"/>
        <v>1286.9864681900001</v>
      </c>
      <c r="N1311" s="24">
        <f t="shared" si="1569"/>
        <v>0</v>
      </c>
      <c r="O1311" s="99">
        <f t="shared" si="1567"/>
        <v>0</v>
      </c>
      <c r="P1311" s="100">
        <f t="shared" si="1562"/>
        <v>0</v>
      </c>
      <c r="Q1311" s="99">
        <f t="shared" si="1568"/>
        <v>0.14710000000000001</v>
      </c>
      <c r="R1311" s="8">
        <f t="shared" si="1563"/>
        <v>1.008421974</v>
      </c>
      <c r="S1311" s="100">
        <f t="shared" si="1564"/>
        <v>10.83896657</v>
      </c>
      <c r="T1311" s="100">
        <f t="shared" si="1565"/>
        <v>0</v>
      </c>
      <c r="U1311" s="109" t="str">
        <f t="shared" si="1552"/>
        <v>J=</v>
      </c>
      <c r="V1311" s="140">
        <f t="shared" si="1551"/>
        <v>45797</v>
      </c>
      <c r="W1311" s="4"/>
      <c r="X1311" s="17"/>
      <c r="Y1311" s="16"/>
      <c r="Z1311" s="16"/>
      <c r="AD1311" s="5"/>
    </row>
    <row r="1312" spans="1:30" x14ac:dyDescent="0.2">
      <c r="A1312" s="103">
        <f t="shared" si="1566"/>
        <v>45790</v>
      </c>
      <c r="B1312" s="100">
        <f t="shared" si="1553"/>
        <v>1298.6919495300001</v>
      </c>
      <c r="C1312" s="3">
        <f t="shared" si="1570"/>
        <v>1278.90791384</v>
      </c>
      <c r="D1312" s="104">
        <f t="shared" si="1554"/>
        <v>1101.3889999999999</v>
      </c>
      <c r="E1312" s="137">
        <f>IF(DAY(A1311)=$A$5,VLOOKUP(A1311,[1]A!$E$15:$G$200,3),E1311)</f>
        <v>1110.8869999999999</v>
      </c>
      <c r="F1312" s="105">
        <f t="shared" si="1555"/>
        <v>45433</v>
      </c>
      <c r="G1312" s="159">
        <f t="shared" si="1556"/>
        <v>8.623656128761148E-3</v>
      </c>
      <c r="H1312" s="106">
        <f t="shared" si="1557"/>
        <v>23</v>
      </c>
      <c r="I1312" s="106">
        <f t="shared" si="1558"/>
        <v>30</v>
      </c>
      <c r="J1312" s="100">
        <f t="shared" si="1559"/>
        <v>1.006604841413334</v>
      </c>
      <c r="K1312" s="3">
        <v>1</v>
      </c>
      <c r="L1312" s="100">
        <f t="shared" si="1560"/>
        <v>1.0066048400000001</v>
      </c>
      <c r="M1312" s="100">
        <f t="shared" si="1561"/>
        <v>1287.35489598</v>
      </c>
      <c r="N1312" s="24">
        <f t="shared" si="1569"/>
        <v>0</v>
      </c>
      <c r="O1312" s="99">
        <f t="shared" si="1567"/>
        <v>0</v>
      </c>
      <c r="P1312" s="100">
        <f t="shared" si="1562"/>
        <v>0</v>
      </c>
      <c r="Q1312" s="99">
        <f t="shared" si="1568"/>
        <v>0.14710000000000001</v>
      </c>
      <c r="R1312" s="8">
        <f t="shared" si="1563"/>
        <v>1.008806471</v>
      </c>
      <c r="S1312" s="100">
        <f t="shared" si="1564"/>
        <v>11.33705355</v>
      </c>
      <c r="T1312" s="100">
        <f t="shared" si="1565"/>
        <v>0</v>
      </c>
      <c r="U1312" s="109" t="str">
        <f t="shared" si="1552"/>
        <v>J=</v>
      </c>
      <c r="V1312" s="140">
        <f t="shared" si="1551"/>
        <v>45797</v>
      </c>
      <c r="W1312" s="4"/>
      <c r="X1312" s="17"/>
      <c r="Y1312" s="16"/>
      <c r="Z1312" s="16"/>
      <c r="AD1312" s="5"/>
    </row>
    <row r="1313" spans="1:135" x14ac:dyDescent="0.2">
      <c r="A1313" s="103">
        <f t="shared" si="1566"/>
        <v>45791</v>
      </c>
      <c r="B1313" s="100">
        <f t="shared" si="1553"/>
        <v>1299.5590285599999</v>
      </c>
      <c r="C1313" s="3">
        <f t="shared" si="1570"/>
        <v>1278.90791384</v>
      </c>
      <c r="D1313" s="104">
        <f t="shared" si="1554"/>
        <v>1101.3889999999999</v>
      </c>
      <c r="E1313" s="137">
        <f>IF(DAY(A1312)=$A$5,VLOOKUP(A1312,[1]A!$E$15:$G$200,3),E1312)</f>
        <v>1110.8869999999999</v>
      </c>
      <c r="F1313" s="105">
        <f t="shared" si="1555"/>
        <v>45433</v>
      </c>
      <c r="G1313" s="159">
        <f t="shared" si="1556"/>
        <v>8.623656128761148E-3</v>
      </c>
      <c r="H1313" s="106">
        <f t="shared" si="1557"/>
        <v>24</v>
      </c>
      <c r="I1313" s="106">
        <f t="shared" si="1558"/>
        <v>30</v>
      </c>
      <c r="J1313" s="100">
        <f t="shared" si="1559"/>
        <v>1.0068929959328203</v>
      </c>
      <c r="K1313" s="3">
        <v>1</v>
      </c>
      <c r="L1313" s="100">
        <f t="shared" si="1560"/>
        <v>1.0068929900000001</v>
      </c>
      <c r="M1313" s="100">
        <f t="shared" si="1561"/>
        <v>1287.7234132999999</v>
      </c>
      <c r="N1313" s="24">
        <f t="shared" si="1569"/>
        <v>0</v>
      </c>
      <c r="O1313" s="99">
        <f t="shared" si="1567"/>
        <v>0</v>
      </c>
      <c r="P1313" s="100">
        <f t="shared" si="1562"/>
        <v>0</v>
      </c>
      <c r="Q1313" s="99">
        <f t="shared" si="1568"/>
        <v>0.14710000000000001</v>
      </c>
      <c r="R1313" s="8">
        <f t="shared" si="1563"/>
        <v>1.009191116</v>
      </c>
      <c r="S1313" s="100">
        <f t="shared" si="1564"/>
        <v>11.835615260000001</v>
      </c>
      <c r="T1313" s="100">
        <f t="shared" si="1565"/>
        <v>0</v>
      </c>
      <c r="U1313" s="109" t="str">
        <f t="shared" si="1552"/>
        <v>J=</v>
      </c>
      <c r="V1313" s="140">
        <f t="shared" si="1551"/>
        <v>45797</v>
      </c>
      <c r="W1313" s="4"/>
      <c r="X1313" s="17"/>
      <c r="Y1313" s="16"/>
      <c r="Z1313" s="16"/>
      <c r="AD1313" s="5"/>
    </row>
    <row r="1314" spans="1:135" x14ac:dyDescent="0.2">
      <c r="A1314" s="103">
        <f t="shared" si="1566"/>
        <v>45792</v>
      </c>
      <c r="B1314" s="100">
        <f t="shared" si="1553"/>
        <v>1300.4266953400002</v>
      </c>
      <c r="C1314" s="3">
        <f t="shared" si="1570"/>
        <v>1278.90791384</v>
      </c>
      <c r="D1314" s="104">
        <f t="shared" si="1554"/>
        <v>1101.3889999999999</v>
      </c>
      <c r="E1314" s="137">
        <f>IF(DAY(A1313)=$A$5,VLOOKUP(A1313,[1]A!$E$15:$G$200,3),E1313)</f>
        <v>1110.8869999999999</v>
      </c>
      <c r="F1314" s="105">
        <f t="shared" si="1555"/>
        <v>45433</v>
      </c>
      <c r="G1314" s="159">
        <f t="shared" si="1556"/>
        <v>8.623656128761148E-3</v>
      </c>
      <c r="H1314" s="106">
        <f t="shared" si="1557"/>
        <v>25</v>
      </c>
      <c r="I1314" s="106">
        <f t="shared" si="1558"/>
        <v>30</v>
      </c>
      <c r="J1314" s="100">
        <f t="shared" si="1559"/>
        <v>1.0071812329405123</v>
      </c>
      <c r="K1314" s="3">
        <v>1</v>
      </c>
      <c r="L1314" s="100">
        <f t="shared" si="1560"/>
        <v>1.00718123</v>
      </c>
      <c r="M1314" s="100">
        <f t="shared" si="1561"/>
        <v>1288.0920457100001</v>
      </c>
      <c r="N1314" s="24">
        <f t="shared" si="1569"/>
        <v>0</v>
      </c>
      <c r="O1314" s="99">
        <f t="shared" si="1567"/>
        <v>0</v>
      </c>
      <c r="P1314" s="100">
        <f t="shared" si="1562"/>
        <v>0</v>
      </c>
      <c r="Q1314" s="99">
        <f t="shared" si="1568"/>
        <v>0.14710000000000001</v>
      </c>
      <c r="R1314" s="8">
        <f t="shared" si="1563"/>
        <v>1.0095759070000001</v>
      </c>
      <c r="S1314" s="100">
        <f t="shared" si="1564"/>
        <v>12.334649629999999</v>
      </c>
      <c r="T1314" s="100">
        <f t="shared" si="1565"/>
        <v>0</v>
      </c>
      <c r="U1314" s="109" t="str">
        <f t="shared" si="1552"/>
        <v>J=</v>
      </c>
      <c r="V1314" s="140">
        <f t="shared" si="1551"/>
        <v>45797</v>
      </c>
      <c r="W1314" s="4"/>
      <c r="X1314" s="17"/>
      <c r="Y1314" s="16"/>
      <c r="Z1314" s="16"/>
      <c r="AD1314" s="5"/>
    </row>
    <row r="1315" spans="1:135" x14ac:dyDescent="0.2">
      <c r="A1315" s="103">
        <f t="shared" si="1566"/>
        <v>45793</v>
      </c>
      <c r="B1315" s="100">
        <f t="shared" si="1553"/>
        <v>1301.29493856</v>
      </c>
      <c r="C1315" s="3">
        <f t="shared" si="1570"/>
        <v>1278.90791384</v>
      </c>
      <c r="D1315" s="104">
        <f t="shared" si="1554"/>
        <v>1101.3889999999999</v>
      </c>
      <c r="E1315" s="137">
        <f>IF(DAY(A1314)=$A$5,VLOOKUP(A1314,[1]A!$E$15:$G$200,3),E1314)</f>
        <v>1110.8869999999999</v>
      </c>
      <c r="F1315" s="105">
        <f t="shared" si="1555"/>
        <v>45433</v>
      </c>
      <c r="G1315" s="159">
        <f t="shared" si="1556"/>
        <v>8.623656128761148E-3</v>
      </c>
      <c r="H1315" s="106">
        <f t="shared" si="1557"/>
        <v>26</v>
      </c>
      <c r="I1315" s="106">
        <f t="shared" si="1558"/>
        <v>30</v>
      </c>
      <c r="J1315" s="100">
        <f t="shared" si="1559"/>
        <v>1.0074695524600232</v>
      </c>
      <c r="K1315" s="3">
        <v>1</v>
      </c>
      <c r="L1315" s="100">
        <f t="shared" si="1560"/>
        <v>1.0074695499999999</v>
      </c>
      <c r="M1315" s="100">
        <f t="shared" si="1561"/>
        <v>1288.46078044</v>
      </c>
      <c r="N1315" s="24">
        <f t="shared" si="1569"/>
        <v>0</v>
      </c>
      <c r="O1315" s="99">
        <f t="shared" si="1567"/>
        <v>0</v>
      </c>
      <c r="P1315" s="100">
        <f t="shared" si="1562"/>
        <v>0</v>
      </c>
      <c r="Q1315" s="99">
        <f t="shared" si="1568"/>
        <v>0.14710000000000001</v>
      </c>
      <c r="R1315" s="8">
        <f t="shared" si="1563"/>
        <v>1.0099608449999999</v>
      </c>
      <c r="S1315" s="100">
        <f t="shared" si="1564"/>
        <v>12.83415812</v>
      </c>
      <c r="T1315" s="100">
        <f t="shared" si="1565"/>
        <v>0</v>
      </c>
      <c r="U1315" s="109" t="str">
        <f t="shared" si="1552"/>
        <v>J=</v>
      </c>
      <c r="V1315" s="140">
        <f t="shared" si="1551"/>
        <v>45797</v>
      </c>
      <c r="W1315" s="4"/>
      <c r="X1315" s="17"/>
      <c r="Y1315" s="16"/>
      <c r="Z1315" s="16"/>
      <c r="AD1315" s="5"/>
    </row>
    <row r="1316" spans="1:135" x14ac:dyDescent="0.2">
      <c r="A1316" s="103">
        <f t="shared" si="1566"/>
        <v>45794</v>
      </c>
      <c r="B1316" s="100">
        <f t="shared" si="1553"/>
        <v>1302.1637572</v>
      </c>
      <c r="C1316" s="3">
        <f t="shared" si="1570"/>
        <v>1278.90791384</v>
      </c>
      <c r="D1316" s="104">
        <f t="shared" si="1554"/>
        <v>1101.3889999999999</v>
      </c>
      <c r="E1316" s="137">
        <f>IF(DAY(A1315)=$A$5,VLOOKUP(A1315,[1]A!$E$15:$G$200,3),E1315)</f>
        <v>1110.8869999999999</v>
      </c>
      <c r="F1316" s="105">
        <f t="shared" si="1555"/>
        <v>45433</v>
      </c>
      <c r="G1316" s="159">
        <f t="shared" si="1556"/>
        <v>8.623656128761148E-3</v>
      </c>
      <c r="H1316" s="106">
        <f t="shared" si="1557"/>
        <v>27</v>
      </c>
      <c r="I1316" s="106">
        <f t="shared" si="1558"/>
        <v>30</v>
      </c>
      <c r="J1316" s="100">
        <f t="shared" si="1559"/>
        <v>1.0077579545149733</v>
      </c>
      <c r="K1316" s="3">
        <v>1</v>
      </c>
      <c r="L1316" s="100">
        <f t="shared" si="1560"/>
        <v>1.00775795</v>
      </c>
      <c r="M1316" s="100">
        <f t="shared" si="1561"/>
        <v>1288.8296174899999</v>
      </c>
      <c r="N1316" s="24">
        <f t="shared" si="1569"/>
        <v>0</v>
      </c>
      <c r="O1316" s="99">
        <f t="shared" si="1567"/>
        <v>0</v>
      </c>
      <c r="P1316" s="100">
        <f t="shared" si="1562"/>
        <v>0</v>
      </c>
      <c r="Q1316" s="99">
        <f t="shared" si="1568"/>
        <v>0.14710000000000001</v>
      </c>
      <c r="R1316" s="8">
        <f t="shared" si="1563"/>
        <v>1.0103459290000001</v>
      </c>
      <c r="S1316" s="100">
        <f t="shared" si="1564"/>
        <v>13.334139710000001</v>
      </c>
      <c r="T1316" s="100">
        <f t="shared" si="1565"/>
        <v>0</v>
      </c>
      <c r="U1316" s="109" t="str">
        <f t="shared" si="1552"/>
        <v>J=</v>
      </c>
      <c r="V1316" s="140">
        <f t="shared" si="1551"/>
        <v>45797</v>
      </c>
      <c r="W1316" s="4"/>
      <c r="X1316" s="17"/>
      <c r="Y1316" s="16"/>
      <c r="Z1316" s="16"/>
      <c r="AD1316" s="5"/>
    </row>
    <row r="1317" spans="1:135" x14ac:dyDescent="0.2">
      <c r="A1317" s="103">
        <f t="shared" si="1566"/>
        <v>45795</v>
      </c>
      <c r="B1317" s="100">
        <f t="shared" si="1553"/>
        <v>1303.0331541099999</v>
      </c>
      <c r="C1317" s="3">
        <f t="shared" si="1570"/>
        <v>1278.90791384</v>
      </c>
      <c r="D1317" s="104">
        <f t="shared" si="1554"/>
        <v>1101.3889999999999</v>
      </c>
      <c r="E1317" s="137">
        <f>IF(DAY(A1316)=$A$5,VLOOKUP(A1316,[1]A!$E$15:$G$200,3),E1316)</f>
        <v>1110.8869999999999</v>
      </c>
      <c r="F1317" s="105">
        <f t="shared" si="1555"/>
        <v>45433</v>
      </c>
      <c r="G1317" s="159">
        <f t="shared" si="1556"/>
        <v>8.623656128761148E-3</v>
      </c>
      <c r="H1317" s="106">
        <f t="shared" si="1557"/>
        <v>28</v>
      </c>
      <c r="I1317" s="106">
        <f t="shared" si="1558"/>
        <v>30</v>
      </c>
      <c r="J1317" s="100">
        <f t="shared" si="1559"/>
        <v>1.0080464391289894</v>
      </c>
      <c r="K1317" s="3">
        <v>1</v>
      </c>
      <c r="L1317" s="100">
        <f t="shared" si="1560"/>
        <v>1.00804643</v>
      </c>
      <c r="M1317" s="100">
        <f t="shared" si="1561"/>
        <v>1289.19855684</v>
      </c>
      <c r="N1317" s="24">
        <f t="shared" si="1569"/>
        <v>0</v>
      </c>
      <c r="O1317" s="99">
        <f t="shared" si="1567"/>
        <v>0</v>
      </c>
      <c r="P1317" s="100">
        <f t="shared" si="1562"/>
        <v>0</v>
      </c>
      <c r="Q1317" s="99">
        <f t="shared" si="1568"/>
        <v>0.14710000000000001</v>
      </c>
      <c r="R1317" s="8">
        <f t="shared" si="1563"/>
        <v>1.010731161</v>
      </c>
      <c r="S1317" s="100">
        <f t="shared" si="1564"/>
        <v>13.83459727</v>
      </c>
      <c r="T1317" s="100">
        <f t="shared" si="1565"/>
        <v>0</v>
      </c>
      <c r="U1317" s="109" t="str">
        <f t="shared" si="1552"/>
        <v>J=</v>
      </c>
      <c r="V1317" s="140">
        <f t="shared" si="1551"/>
        <v>45797</v>
      </c>
      <c r="W1317" s="4"/>
      <c r="X1317" s="17"/>
      <c r="Y1317" s="16"/>
      <c r="Z1317" s="16"/>
      <c r="AD1317" s="5"/>
    </row>
    <row r="1318" spans="1:135" x14ac:dyDescent="0.2">
      <c r="A1318" s="103">
        <f t="shared" si="1566"/>
        <v>45796</v>
      </c>
      <c r="B1318" s="100">
        <f t="shared" si="1553"/>
        <v>1303.9031399399998</v>
      </c>
      <c r="C1318" s="3">
        <f t="shared" si="1570"/>
        <v>1278.90791384</v>
      </c>
      <c r="D1318" s="104">
        <f t="shared" si="1554"/>
        <v>1101.3889999999999</v>
      </c>
      <c r="E1318" s="137">
        <f>IF(DAY(A1317)=$A$5,VLOOKUP(A1317,[1]A!$E$15:$G$200,3),E1317)</f>
        <v>1110.8869999999999</v>
      </c>
      <c r="F1318" s="105">
        <f t="shared" si="1555"/>
        <v>45433</v>
      </c>
      <c r="G1318" s="159">
        <f t="shared" si="1556"/>
        <v>8.623656128761148E-3</v>
      </c>
      <c r="H1318" s="106">
        <f t="shared" si="1557"/>
        <v>29</v>
      </c>
      <c r="I1318" s="106">
        <f t="shared" si="1558"/>
        <v>30</v>
      </c>
      <c r="J1318" s="100">
        <f t="shared" si="1559"/>
        <v>1.0083350063257053</v>
      </c>
      <c r="K1318" s="3">
        <v>1</v>
      </c>
      <c r="L1318" s="100">
        <f t="shared" si="1560"/>
        <v>1.008335</v>
      </c>
      <c r="M1318" s="100">
        <f t="shared" si="1561"/>
        <v>1289.5676113</v>
      </c>
      <c r="N1318" s="24">
        <f t="shared" si="1569"/>
        <v>0</v>
      </c>
      <c r="O1318" s="99">
        <f t="shared" si="1567"/>
        <v>0</v>
      </c>
      <c r="P1318" s="100">
        <f t="shared" si="1562"/>
        <v>0</v>
      </c>
      <c r="Q1318" s="99">
        <f t="shared" si="1568"/>
        <v>0.14710000000000001</v>
      </c>
      <c r="R1318" s="8">
        <f t="shared" si="1563"/>
        <v>1.0111165390000001</v>
      </c>
      <c r="S1318" s="100">
        <f t="shared" si="1564"/>
        <v>14.33552864</v>
      </c>
      <c r="T1318" s="100">
        <f t="shared" si="1565"/>
        <v>0</v>
      </c>
      <c r="U1318" s="109" t="str">
        <f t="shared" si="1552"/>
        <v>J=</v>
      </c>
      <c r="V1318" s="140">
        <f t="shared" si="1551"/>
        <v>45797</v>
      </c>
      <c r="W1318" s="25"/>
      <c r="X1318" s="19"/>
      <c r="Y1318" s="18"/>
      <c r="Z1318" s="18"/>
      <c r="AA1318" s="14"/>
      <c r="AB1318" s="14"/>
      <c r="AC1318" s="14"/>
      <c r="AD1318" s="15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  <c r="BH1318" s="14"/>
      <c r="BI1318" s="14"/>
      <c r="BJ1318" s="14"/>
      <c r="BK1318" s="14"/>
      <c r="BL1318" s="14"/>
      <c r="BM1318" s="14"/>
      <c r="BN1318" s="14"/>
      <c r="BO1318" s="14"/>
      <c r="BP1318" s="14"/>
      <c r="BQ1318" s="14"/>
      <c r="BR1318" s="14"/>
      <c r="BS1318" s="14"/>
      <c r="BT1318" s="14"/>
      <c r="BU1318" s="14"/>
      <c r="BV1318" s="14"/>
      <c r="BW1318" s="14"/>
      <c r="BX1318" s="14"/>
      <c r="BY1318" s="14"/>
      <c r="BZ1318" s="14"/>
      <c r="CA1318" s="14"/>
      <c r="CB1318" s="14"/>
      <c r="CC1318" s="14"/>
      <c r="CD1318" s="14"/>
      <c r="CE1318" s="14"/>
      <c r="CF1318" s="14"/>
      <c r="CG1318" s="14"/>
      <c r="CH1318" s="14"/>
      <c r="CI1318" s="14"/>
      <c r="CJ1318" s="14"/>
      <c r="CK1318" s="14"/>
      <c r="CL1318" s="14"/>
      <c r="CM1318" s="14"/>
      <c r="CN1318" s="14"/>
      <c r="CO1318" s="14"/>
      <c r="CP1318" s="14"/>
      <c r="CQ1318" s="14"/>
      <c r="CR1318" s="14"/>
      <c r="CS1318" s="14"/>
      <c r="CT1318" s="14"/>
      <c r="CU1318" s="14"/>
      <c r="CV1318" s="14"/>
      <c r="CW1318" s="14"/>
      <c r="CX1318" s="14"/>
      <c r="CY1318" s="14"/>
      <c r="CZ1318" s="14"/>
      <c r="DA1318" s="14"/>
      <c r="DB1318" s="14"/>
      <c r="DC1318" s="14"/>
      <c r="DD1318" s="14"/>
      <c r="DE1318" s="14"/>
      <c r="DF1318" s="14"/>
      <c r="DG1318" s="14"/>
      <c r="DH1318" s="14"/>
      <c r="DI1318" s="14"/>
      <c r="DJ1318" s="14"/>
      <c r="DK1318" s="14"/>
      <c r="DL1318" s="14"/>
      <c r="DM1318" s="14"/>
      <c r="DN1318" s="14"/>
      <c r="DO1318" s="14"/>
      <c r="DP1318" s="14"/>
      <c r="DQ1318" s="14"/>
      <c r="DR1318" s="14"/>
      <c r="DS1318" s="14"/>
      <c r="DT1318" s="14"/>
      <c r="DU1318" s="14"/>
      <c r="DV1318" s="14"/>
      <c r="DW1318" s="14"/>
      <c r="DX1318" s="14"/>
      <c r="DY1318" s="14"/>
      <c r="DZ1318" s="14"/>
      <c r="EA1318" s="14"/>
      <c r="EB1318" s="14"/>
      <c r="EC1318" s="14"/>
      <c r="ED1318" s="14"/>
      <c r="EE1318" s="14"/>
    </row>
    <row r="1319" spans="1:135" x14ac:dyDescent="0.2">
      <c r="A1319" s="103">
        <f t="shared" si="1566"/>
        <v>45797</v>
      </c>
      <c r="B1319" s="100">
        <f t="shared" si="1553"/>
        <v>1304.77370333</v>
      </c>
      <c r="C1319" s="3">
        <f t="shared" si="1570"/>
        <v>1278.90791384</v>
      </c>
      <c r="D1319" s="104">
        <f t="shared" si="1554"/>
        <v>1101.3889999999999</v>
      </c>
      <c r="E1319" s="137">
        <f>IF(DAY(A1318)=$A$5,VLOOKUP(A1318,[1]A!$E$15:$G$200,3),E1318)</f>
        <v>1110.8869999999999</v>
      </c>
      <c r="F1319" s="105">
        <f t="shared" si="1555"/>
        <v>45433</v>
      </c>
      <c r="G1319" s="159">
        <f t="shared" si="1556"/>
        <v>8.623656128761148E-3</v>
      </c>
      <c r="H1319" s="106">
        <f t="shared" si="1557"/>
        <v>30</v>
      </c>
      <c r="I1319" s="106">
        <f t="shared" si="1558"/>
        <v>30</v>
      </c>
      <c r="J1319" s="100">
        <f t="shared" si="1559"/>
        <v>1.0086236561287611</v>
      </c>
      <c r="K1319" s="3">
        <v>1</v>
      </c>
      <c r="L1319" s="100">
        <f t="shared" si="1560"/>
        <v>1.0086236500000001</v>
      </c>
      <c r="M1319" s="100">
        <f t="shared" si="1561"/>
        <v>1289.93676807</v>
      </c>
      <c r="N1319" s="24">
        <f t="shared" si="1569"/>
        <v>44</v>
      </c>
      <c r="O1319" s="99">
        <f t="shared" si="1567"/>
        <v>0</v>
      </c>
      <c r="P1319" s="100">
        <f t="shared" si="1562"/>
        <v>0</v>
      </c>
      <c r="Q1319" s="99">
        <f t="shared" si="1568"/>
        <v>0.14710000000000001</v>
      </c>
      <c r="R1319" s="8">
        <f t="shared" si="1563"/>
        <v>1.0115020640000001</v>
      </c>
      <c r="S1319" s="100">
        <f t="shared" si="1564"/>
        <v>14.836935260000001</v>
      </c>
      <c r="T1319" s="100">
        <f t="shared" si="1565"/>
        <v>14.836935260000001</v>
      </c>
      <c r="U1319" s="109" t="str">
        <f t="shared" si="1552"/>
        <v>J=</v>
      </c>
      <c r="V1319" s="140">
        <f t="shared" si="1551"/>
        <v>45797</v>
      </c>
      <c r="W1319" s="4"/>
      <c r="X1319" s="17"/>
      <c r="Y1319" s="16"/>
      <c r="Z1319" s="16"/>
      <c r="AD1319" s="5"/>
    </row>
    <row r="1320" spans="1:135" x14ac:dyDescent="0.2">
      <c r="A1320" s="103">
        <f t="shared" si="1566"/>
        <v>45798</v>
      </c>
      <c r="B1320" s="100">
        <f t="shared" si="1553"/>
        <v>1290.77020552</v>
      </c>
      <c r="C1320" s="3">
        <f t="shared" si="1570"/>
        <v>1289.93676807</v>
      </c>
      <c r="D1320" s="104">
        <f t="shared" si="1554"/>
        <v>1101.3889999999999</v>
      </c>
      <c r="E1320" s="137">
        <f>IF(DAY(A1319)=$A$5,VLOOKUP(A1319,[1]A!$E$15:$G$200,3),E1319)</f>
        <v>1110.8869999999999</v>
      </c>
      <c r="F1320" s="105">
        <f t="shared" si="1555"/>
        <v>45433</v>
      </c>
      <c r="G1320" s="159">
        <f t="shared" si="1556"/>
        <v>8.623656128761148E-3</v>
      </c>
      <c r="H1320" s="106">
        <f t="shared" si="1557"/>
        <v>1</v>
      </c>
      <c r="I1320" s="106">
        <f t="shared" si="1558"/>
        <v>31</v>
      </c>
      <c r="J1320" s="100">
        <f t="shared" si="1559"/>
        <v>1.0002770281976832</v>
      </c>
      <c r="K1320" s="3">
        <v>1</v>
      </c>
      <c r="L1320" s="100">
        <f t="shared" si="1560"/>
        <v>1.00027702</v>
      </c>
      <c r="M1320" s="100">
        <f t="shared" si="1561"/>
        <v>1290.29410635</v>
      </c>
      <c r="N1320" s="24">
        <f t="shared" si="1569"/>
        <v>0</v>
      </c>
      <c r="O1320" s="99">
        <f t="shared" si="1567"/>
        <v>0</v>
      </c>
      <c r="P1320" s="100">
        <f t="shared" si="1562"/>
        <v>0</v>
      </c>
      <c r="Q1320" s="99">
        <f t="shared" si="1568"/>
        <v>0.14710000000000001</v>
      </c>
      <c r="R1320" s="8">
        <f t="shared" si="1563"/>
        <v>1.0003689849999999</v>
      </c>
      <c r="S1320" s="100">
        <f t="shared" si="1564"/>
        <v>0.47609917000000002</v>
      </c>
      <c r="T1320" s="100">
        <f t="shared" si="1565"/>
        <v>0</v>
      </c>
      <c r="U1320" s="109" t="str">
        <f t="shared" si="1552"/>
        <v>J=</v>
      </c>
      <c r="V1320" s="140">
        <f t="shared" si="1551"/>
        <v>45828</v>
      </c>
      <c r="W1320" s="4"/>
      <c r="X1320" s="17"/>
      <c r="Y1320" s="16"/>
      <c r="Z1320" s="16"/>
      <c r="AD1320" s="5"/>
    </row>
    <row r="1321" spans="1:135" x14ac:dyDescent="0.2">
      <c r="A1321" s="103">
        <f t="shared" si="1566"/>
        <v>45799</v>
      </c>
      <c r="B1321" s="100">
        <f t="shared" si="1553"/>
        <v>1291.60419839</v>
      </c>
      <c r="C1321" s="3">
        <f t="shared" si="1570"/>
        <v>1289.93676807</v>
      </c>
      <c r="D1321" s="104">
        <f t="shared" si="1554"/>
        <v>1101.3889999999999</v>
      </c>
      <c r="E1321" s="137">
        <f>IF(DAY(A1320)=$A$5,VLOOKUP(A1320,[1]A!$E$15:$G$200,3),E1320)</f>
        <v>1110.8869999999999</v>
      </c>
      <c r="F1321" s="105">
        <f t="shared" si="1555"/>
        <v>45433</v>
      </c>
      <c r="G1321" s="159">
        <f t="shared" si="1556"/>
        <v>8.623656128761148E-3</v>
      </c>
      <c r="H1321" s="106">
        <f t="shared" si="1557"/>
        <v>2</v>
      </c>
      <c r="I1321" s="106">
        <f t="shared" si="1558"/>
        <v>31</v>
      </c>
      <c r="J1321" s="100">
        <f t="shared" si="1559"/>
        <v>1.0005541331399888</v>
      </c>
      <c r="K1321" s="3">
        <v>1</v>
      </c>
      <c r="L1321" s="100">
        <f t="shared" si="1560"/>
        <v>1.00055413</v>
      </c>
      <c r="M1321" s="100">
        <f t="shared" si="1561"/>
        <v>1290.65156073</v>
      </c>
      <c r="N1321" s="24">
        <f t="shared" si="1569"/>
        <v>0</v>
      </c>
      <c r="O1321" s="99">
        <f t="shared" si="1567"/>
        <v>0</v>
      </c>
      <c r="P1321" s="100">
        <f t="shared" si="1562"/>
        <v>0</v>
      </c>
      <c r="Q1321" s="99">
        <f t="shared" si="1568"/>
        <v>0.14710000000000001</v>
      </c>
      <c r="R1321" s="8">
        <f t="shared" si="1563"/>
        <v>1.000738106</v>
      </c>
      <c r="S1321" s="100">
        <f t="shared" si="1564"/>
        <v>0.95263766000000005</v>
      </c>
      <c r="T1321" s="100">
        <f t="shared" si="1565"/>
        <v>0</v>
      </c>
      <c r="U1321" s="109" t="str">
        <f t="shared" si="1552"/>
        <v>J=</v>
      </c>
      <c r="V1321" s="140">
        <f t="shared" si="1551"/>
        <v>45828</v>
      </c>
      <c r="W1321" s="4"/>
      <c r="X1321" s="17"/>
      <c r="Y1321" s="16"/>
      <c r="Z1321" s="16"/>
      <c r="AD1321" s="5"/>
    </row>
    <row r="1322" spans="1:135" x14ac:dyDescent="0.2">
      <c r="A1322" s="103">
        <f t="shared" si="1566"/>
        <v>45800</v>
      </c>
      <c r="B1322" s="100">
        <f t="shared" si="1553"/>
        <v>1292.43872111</v>
      </c>
      <c r="C1322" s="3">
        <f t="shared" si="1570"/>
        <v>1289.93676807</v>
      </c>
      <c r="D1322" s="104">
        <f t="shared" si="1554"/>
        <v>1101.3889999999999</v>
      </c>
      <c r="E1322" s="137">
        <f>IF(DAY(A1321)=$A$5,VLOOKUP(A1321,[1]A!$E$15:$G$200,3),E1321)</f>
        <v>1110.8869999999999</v>
      </c>
      <c r="F1322" s="105">
        <f t="shared" si="1555"/>
        <v>45433</v>
      </c>
      <c r="G1322" s="159">
        <f t="shared" si="1556"/>
        <v>8.623656128761148E-3</v>
      </c>
      <c r="H1322" s="106">
        <f t="shared" si="1557"/>
        <v>3</v>
      </c>
      <c r="I1322" s="106">
        <f t="shared" si="1558"/>
        <v>31</v>
      </c>
      <c r="J1322" s="100">
        <f t="shared" si="1559"/>
        <v>1.0008313148481771</v>
      </c>
      <c r="K1322" s="3">
        <v>1</v>
      </c>
      <c r="L1322" s="100">
        <f t="shared" si="1560"/>
        <v>1.0008313099999999</v>
      </c>
      <c r="M1322" s="100">
        <f t="shared" si="1561"/>
        <v>1291.0091054</v>
      </c>
      <c r="N1322" s="24">
        <f t="shared" si="1569"/>
        <v>0</v>
      </c>
      <c r="O1322" s="99">
        <f t="shared" si="1567"/>
        <v>0</v>
      </c>
      <c r="P1322" s="100">
        <f t="shared" si="1562"/>
        <v>0</v>
      </c>
      <c r="Q1322" s="99">
        <f t="shared" si="1568"/>
        <v>0.14710000000000001</v>
      </c>
      <c r="R1322" s="8">
        <f t="shared" si="1563"/>
        <v>1.001107363</v>
      </c>
      <c r="S1322" s="100">
        <f t="shared" si="1564"/>
        <v>1.42961571</v>
      </c>
      <c r="T1322" s="100">
        <f t="shared" si="1565"/>
        <v>0</v>
      </c>
      <c r="U1322" s="109" t="str">
        <f t="shared" si="1552"/>
        <v>J=</v>
      </c>
      <c r="V1322" s="140">
        <f t="shared" si="1551"/>
        <v>45828</v>
      </c>
      <c r="W1322" s="4"/>
      <c r="X1322" s="17"/>
      <c r="Y1322" s="16"/>
      <c r="Z1322" s="16"/>
      <c r="AD1322" s="5"/>
    </row>
    <row r="1323" spans="1:135" x14ac:dyDescent="0.2">
      <c r="A1323" s="103">
        <f t="shared" si="1566"/>
        <v>45801</v>
      </c>
      <c r="B1323" s="100">
        <f t="shared" si="1553"/>
        <v>1293.2737868699999</v>
      </c>
      <c r="C1323" s="3">
        <f t="shared" si="1570"/>
        <v>1289.93676807</v>
      </c>
      <c r="D1323" s="104">
        <f t="shared" si="1554"/>
        <v>1101.3889999999999</v>
      </c>
      <c r="E1323" s="137">
        <f>IF(DAY(A1322)=$A$5,VLOOKUP(A1322,[1]A!$E$15:$G$200,3),E1322)</f>
        <v>1110.8869999999999</v>
      </c>
      <c r="F1323" s="105">
        <f t="shared" si="1555"/>
        <v>45433</v>
      </c>
      <c r="G1323" s="159">
        <f t="shared" si="1556"/>
        <v>8.623656128761148E-3</v>
      </c>
      <c r="H1323" s="106">
        <f t="shared" si="1557"/>
        <v>4</v>
      </c>
      <c r="I1323" s="106">
        <f t="shared" si="1558"/>
        <v>31</v>
      </c>
      <c r="J1323" s="100">
        <f t="shared" si="1559"/>
        <v>1.0011085733435143</v>
      </c>
      <c r="K1323" s="3">
        <v>1</v>
      </c>
      <c r="L1323" s="100">
        <f t="shared" si="1560"/>
        <v>1.00110857</v>
      </c>
      <c r="M1323" s="100">
        <f t="shared" si="1561"/>
        <v>1291.3667532699999</v>
      </c>
      <c r="N1323" s="24">
        <f t="shared" si="1569"/>
        <v>0</v>
      </c>
      <c r="O1323" s="99">
        <f t="shared" si="1567"/>
        <v>0</v>
      </c>
      <c r="P1323" s="100">
        <f t="shared" si="1562"/>
        <v>0</v>
      </c>
      <c r="Q1323" s="99">
        <f t="shared" si="1568"/>
        <v>0.14710000000000001</v>
      </c>
      <c r="R1323" s="8">
        <f t="shared" si="1563"/>
        <v>1.001476756</v>
      </c>
      <c r="S1323" s="100">
        <f t="shared" si="1564"/>
        <v>1.9070336000000001</v>
      </c>
      <c r="T1323" s="100">
        <f t="shared" si="1565"/>
        <v>0</v>
      </c>
      <c r="U1323" s="109" t="str">
        <f t="shared" si="1552"/>
        <v>J=</v>
      </c>
      <c r="V1323" s="140">
        <f t="shared" ref="V1323:V1386" si="1571">VLOOKUP(A1322,$Y$10:$AG$62,9)</f>
        <v>45828</v>
      </c>
      <c r="W1323" s="4"/>
      <c r="X1323" s="17"/>
      <c r="Y1323" s="16"/>
      <c r="Z1323" s="16"/>
      <c r="AD1323" s="5"/>
    </row>
    <row r="1324" spans="1:135" x14ac:dyDescent="0.2">
      <c r="A1324" s="103">
        <f t="shared" si="1566"/>
        <v>45802</v>
      </c>
      <c r="B1324" s="100">
        <f t="shared" si="1553"/>
        <v>1294.10938427</v>
      </c>
      <c r="C1324" s="3">
        <f t="shared" si="1570"/>
        <v>1289.93676807</v>
      </c>
      <c r="D1324" s="104">
        <f t="shared" si="1554"/>
        <v>1101.3889999999999</v>
      </c>
      <c r="E1324" s="137">
        <f>IF(DAY(A1323)=$A$5,VLOOKUP(A1323,[1]A!$E$15:$G$200,3),E1323)</f>
        <v>1110.8869999999999</v>
      </c>
      <c r="F1324" s="105">
        <f t="shared" si="1555"/>
        <v>45433</v>
      </c>
      <c r="G1324" s="159">
        <f t="shared" si="1556"/>
        <v>8.623656128761148E-3</v>
      </c>
      <c r="H1324" s="106">
        <f t="shared" si="1557"/>
        <v>5</v>
      </c>
      <c r="I1324" s="106">
        <f t="shared" si="1558"/>
        <v>31</v>
      </c>
      <c r="J1324" s="100">
        <f t="shared" si="1559"/>
        <v>1.0013859086472729</v>
      </c>
      <c r="K1324" s="3">
        <v>1</v>
      </c>
      <c r="L1324" s="100">
        <f t="shared" si="1560"/>
        <v>1.0013859000000001</v>
      </c>
      <c r="M1324" s="100">
        <f t="shared" si="1561"/>
        <v>1291.7244914299999</v>
      </c>
      <c r="N1324" s="24">
        <f t="shared" si="1569"/>
        <v>0</v>
      </c>
      <c r="O1324" s="99">
        <f t="shared" si="1567"/>
        <v>0</v>
      </c>
      <c r="P1324" s="100">
        <f t="shared" si="1562"/>
        <v>0</v>
      </c>
      <c r="Q1324" s="99">
        <f t="shared" si="1568"/>
        <v>0.14710000000000001</v>
      </c>
      <c r="R1324" s="8">
        <f t="shared" si="1563"/>
        <v>1.0018462859999999</v>
      </c>
      <c r="S1324" s="100">
        <f t="shared" si="1564"/>
        <v>2.38489284</v>
      </c>
      <c r="T1324" s="100">
        <f t="shared" si="1565"/>
        <v>0</v>
      </c>
      <c r="U1324" s="109" t="str">
        <f t="shared" ref="U1324:U1387" si="1572">U1323</f>
        <v>J=</v>
      </c>
      <c r="V1324" s="140">
        <f t="shared" si="1571"/>
        <v>45828</v>
      </c>
      <c r="W1324" s="4"/>
      <c r="X1324" s="17"/>
      <c r="Y1324" s="16"/>
      <c r="Z1324" s="16"/>
      <c r="AD1324" s="5"/>
    </row>
    <row r="1325" spans="1:135" x14ac:dyDescent="0.2">
      <c r="A1325" s="103">
        <f t="shared" si="1566"/>
        <v>45803</v>
      </c>
      <c r="B1325" s="100">
        <f t="shared" ref="B1325:B1388" si="1573">(M1325+S1325)</f>
        <v>1294.9455381400001</v>
      </c>
      <c r="C1325" s="3">
        <f t="shared" si="1570"/>
        <v>1289.93676807</v>
      </c>
      <c r="D1325" s="104">
        <f t="shared" ref="D1325:D1388" si="1574">IF(E1325=E1324,D1324,E1324)</f>
        <v>1101.3889999999999</v>
      </c>
      <c r="E1325" s="137">
        <f>IF(DAY(A1324)=$A$5,VLOOKUP(A1324,[1]A!$E$15:$G$200,3),E1324)</f>
        <v>1110.8869999999999</v>
      </c>
      <c r="F1325" s="105">
        <f t="shared" ref="F1325:F1388" si="1575">IF(D1325=D1324,F1324,EDATE(A1325,-1))</f>
        <v>45433</v>
      </c>
      <c r="G1325" s="159">
        <f t="shared" ref="G1325:G1388" si="1576">(E1325/D1325)-1</f>
        <v>8.623656128761148E-3</v>
      </c>
      <c r="H1325" s="106">
        <f t="shared" ref="H1325:H1388" si="1577">IF(A1325&gt;A$7,IF(DAY(A1325)=A$5+1,1,H1324+1),0)</f>
        <v>6</v>
      </c>
      <c r="I1325" s="106">
        <f t="shared" ref="I1325:I1388" si="1578">IF(DAY(A1325)=A$5+1,DAY(EOMONTH(A1325,0)),I1324)</f>
        <v>31</v>
      </c>
      <c r="J1325" s="100">
        <f t="shared" ref="J1325:J1388" si="1579">IF(E1325&gt;D1325,((E1325/D1325)^(H1325/I1325)),1)</f>
        <v>1.0016633207807311</v>
      </c>
      <c r="K1325" s="3">
        <v>1</v>
      </c>
      <c r="L1325" s="100">
        <f t="shared" ref="L1325:L1388" si="1580">TRUNC(J1325*K1325,8)</f>
        <v>1.00166332</v>
      </c>
      <c r="M1325" s="100">
        <f t="shared" ref="M1325:M1388" si="1581">TRUNC(C1325*L1325,8)</f>
        <v>1292.08234569</v>
      </c>
      <c r="N1325" s="24">
        <f t="shared" si="1569"/>
        <v>0</v>
      </c>
      <c r="O1325" s="99">
        <f t="shared" si="1567"/>
        <v>0</v>
      </c>
      <c r="P1325" s="100">
        <f t="shared" ref="P1325:P1388" si="1582">IF(O1325&gt;0,TRUNC(O1325*M1325,8),0)</f>
        <v>0</v>
      </c>
      <c r="Q1325" s="99">
        <f t="shared" si="1568"/>
        <v>0.14710000000000001</v>
      </c>
      <c r="R1325" s="8">
        <f t="shared" ref="R1325:R1388" si="1583">ROUND((1+Q1325)^(30/360)^(H1325/I1325),9)</f>
        <v>1.002215952</v>
      </c>
      <c r="S1325" s="100">
        <f t="shared" ref="S1325:S1388" si="1584">TRUNC(M1325*(R1325-1),8)</f>
        <v>2.8631924500000001</v>
      </c>
      <c r="T1325" s="100">
        <f t="shared" ref="T1325:T1388" si="1585">IF(N1325&gt;0,P1325+S1325,0)</f>
        <v>0</v>
      </c>
      <c r="U1325" s="109" t="str">
        <f t="shared" si="1572"/>
        <v>J=</v>
      </c>
      <c r="V1325" s="140">
        <f t="shared" si="1571"/>
        <v>45828</v>
      </c>
      <c r="W1325" s="4"/>
      <c r="X1325" s="17"/>
      <c r="Y1325" s="16"/>
      <c r="Z1325" s="16"/>
      <c r="AD1325" s="5"/>
    </row>
    <row r="1326" spans="1:135" x14ac:dyDescent="0.2">
      <c r="A1326" s="103">
        <f t="shared" si="1566"/>
        <v>45804</v>
      </c>
      <c r="B1326" s="100">
        <f t="shared" si="1573"/>
        <v>1295.7822099499999</v>
      </c>
      <c r="C1326" s="3">
        <f t="shared" si="1570"/>
        <v>1289.93676807</v>
      </c>
      <c r="D1326" s="104">
        <f t="shared" si="1574"/>
        <v>1101.3889999999999</v>
      </c>
      <c r="E1326" s="137">
        <f>IF(DAY(A1325)=$A$5,VLOOKUP(A1325,[1]A!$E$15:$G$200,3),E1325)</f>
        <v>1110.8869999999999</v>
      </c>
      <c r="F1326" s="105">
        <f t="shared" si="1575"/>
        <v>45433</v>
      </c>
      <c r="G1326" s="159">
        <f t="shared" si="1576"/>
        <v>8.623656128761148E-3</v>
      </c>
      <c r="H1326" s="106">
        <f t="shared" si="1577"/>
        <v>7</v>
      </c>
      <c r="I1326" s="106">
        <f t="shared" si="1578"/>
        <v>31</v>
      </c>
      <c r="J1326" s="100">
        <f t="shared" si="1579"/>
        <v>1.0019408097651723</v>
      </c>
      <c r="K1326" s="3">
        <v>1</v>
      </c>
      <c r="L1326" s="100">
        <f t="shared" si="1580"/>
        <v>1.0019408000000001</v>
      </c>
      <c r="M1326" s="100">
        <f t="shared" si="1581"/>
        <v>1292.44027734</v>
      </c>
      <c r="N1326" s="24">
        <f t="shared" si="1569"/>
        <v>0</v>
      </c>
      <c r="O1326" s="99">
        <f t="shared" si="1567"/>
        <v>0</v>
      </c>
      <c r="P1326" s="100">
        <f t="shared" si="1582"/>
        <v>0</v>
      </c>
      <c r="Q1326" s="99">
        <f t="shared" si="1568"/>
        <v>0.14710000000000001</v>
      </c>
      <c r="R1326" s="8">
        <f t="shared" si="1583"/>
        <v>1.0025857540000001</v>
      </c>
      <c r="S1326" s="100">
        <f t="shared" si="1584"/>
        <v>3.3419326100000002</v>
      </c>
      <c r="T1326" s="100">
        <f t="shared" si="1585"/>
        <v>0</v>
      </c>
      <c r="U1326" s="109" t="str">
        <f t="shared" si="1572"/>
        <v>J=</v>
      </c>
      <c r="V1326" s="140">
        <f t="shared" si="1571"/>
        <v>45828</v>
      </c>
      <c r="W1326" s="4"/>
      <c r="X1326" s="17"/>
      <c r="Y1326" s="16"/>
      <c r="Z1326" s="16"/>
      <c r="AD1326" s="5"/>
    </row>
    <row r="1327" spans="1:135" x14ac:dyDescent="0.2">
      <c r="A1327" s="103">
        <f t="shared" si="1566"/>
        <v>45805</v>
      </c>
      <c r="B1327" s="100">
        <f t="shared" si="1573"/>
        <v>1296.61944004</v>
      </c>
      <c r="C1327" s="3">
        <f t="shared" si="1570"/>
        <v>1289.93676807</v>
      </c>
      <c r="D1327" s="104">
        <f t="shared" si="1574"/>
        <v>1101.3889999999999</v>
      </c>
      <c r="E1327" s="137">
        <f>IF(DAY(A1326)=$A$5,VLOOKUP(A1326,[1]A!$E$15:$G$200,3),E1326)</f>
        <v>1110.8869999999999</v>
      </c>
      <c r="F1327" s="105">
        <f t="shared" si="1575"/>
        <v>45433</v>
      </c>
      <c r="G1327" s="159">
        <f t="shared" si="1576"/>
        <v>8.623656128761148E-3</v>
      </c>
      <c r="H1327" s="106">
        <f t="shared" si="1577"/>
        <v>8</v>
      </c>
      <c r="I1327" s="106">
        <f t="shared" si="1578"/>
        <v>31</v>
      </c>
      <c r="J1327" s="100">
        <f t="shared" si="1579"/>
        <v>1.0022183756218868</v>
      </c>
      <c r="K1327" s="3">
        <v>1</v>
      </c>
      <c r="L1327" s="100">
        <f t="shared" si="1580"/>
        <v>1.00221837</v>
      </c>
      <c r="M1327" s="100">
        <f t="shared" si="1581"/>
        <v>1292.7983250899999</v>
      </c>
      <c r="N1327" s="24">
        <f t="shared" si="1569"/>
        <v>0</v>
      </c>
      <c r="O1327" s="99">
        <f t="shared" si="1567"/>
        <v>0</v>
      </c>
      <c r="P1327" s="100">
        <f t="shared" si="1582"/>
        <v>0</v>
      </c>
      <c r="Q1327" s="99">
        <f t="shared" si="1568"/>
        <v>0.14710000000000001</v>
      </c>
      <c r="R1327" s="8">
        <f t="shared" si="1583"/>
        <v>1.0029556930000001</v>
      </c>
      <c r="S1327" s="100">
        <f t="shared" si="1584"/>
        <v>3.8211149500000001</v>
      </c>
      <c r="T1327" s="100">
        <f t="shared" si="1585"/>
        <v>0</v>
      </c>
      <c r="U1327" s="109" t="str">
        <f t="shared" si="1572"/>
        <v>J=</v>
      </c>
      <c r="V1327" s="140">
        <f t="shared" si="1571"/>
        <v>45828</v>
      </c>
      <c r="W1327" s="4"/>
      <c r="X1327" s="17"/>
      <c r="Y1327" s="16"/>
      <c r="Z1327" s="16"/>
      <c r="AD1327" s="5"/>
    </row>
    <row r="1328" spans="1:135" x14ac:dyDescent="0.2">
      <c r="A1328" s="103">
        <f t="shared" si="1566"/>
        <v>45806</v>
      </c>
      <c r="B1328" s="100">
        <f t="shared" si="1573"/>
        <v>1297.4572028099999</v>
      </c>
      <c r="C1328" s="3">
        <f t="shared" si="1570"/>
        <v>1289.93676807</v>
      </c>
      <c r="D1328" s="104">
        <f t="shared" si="1574"/>
        <v>1101.3889999999999</v>
      </c>
      <c r="E1328" s="137">
        <f>IF(DAY(A1327)=$A$5,VLOOKUP(A1327,[1]A!$E$15:$G$200,3),E1327)</f>
        <v>1110.8869999999999</v>
      </c>
      <c r="F1328" s="105">
        <f t="shared" si="1575"/>
        <v>45433</v>
      </c>
      <c r="G1328" s="159">
        <f t="shared" si="1576"/>
        <v>8.623656128761148E-3</v>
      </c>
      <c r="H1328" s="106">
        <f t="shared" si="1577"/>
        <v>9</v>
      </c>
      <c r="I1328" s="106">
        <f t="shared" si="1578"/>
        <v>31</v>
      </c>
      <c r="J1328" s="100">
        <f t="shared" si="1579"/>
        <v>1.0024960183721703</v>
      </c>
      <c r="K1328" s="3">
        <v>1</v>
      </c>
      <c r="L1328" s="100">
        <f t="shared" si="1580"/>
        <v>1.00249601</v>
      </c>
      <c r="M1328" s="100">
        <f t="shared" si="1581"/>
        <v>1293.1564631399999</v>
      </c>
      <c r="N1328" s="24">
        <f t="shared" si="1569"/>
        <v>0</v>
      </c>
      <c r="O1328" s="99">
        <f t="shared" si="1567"/>
        <v>0</v>
      </c>
      <c r="P1328" s="100">
        <f t="shared" si="1582"/>
        <v>0</v>
      </c>
      <c r="Q1328" s="99">
        <f t="shared" si="1568"/>
        <v>0.14710000000000001</v>
      </c>
      <c r="R1328" s="8">
        <f t="shared" si="1583"/>
        <v>1.0033257689999999</v>
      </c>
      <c r="S1328" s="100">
        <f t="shared" si="1584"/>
        <v>4.3007396699999996</v>
      </c>
      <c r="T1328" s="100">
        <f t="shared" si="1585"/>
        <v>0</v>
      </c>
      <c r="U1328" s="109" t="str">
        <f t="shared" si="1572"/>
        <v>J=</v>
      </c>
      <c r="V1328" s="140">
        <f t="shared" si="1571"/>
        <v>45828</v>
      </c>
      <c r="W1328" s="4"/>
      <c r="X1328" s="17"/>
      <c r="Y1328" s="16"/>
      <c r="Z1328" s="16"/>
      <c r="AD1328" s="5"/>
    </row>
    <row r="1329" spans="1:30" x14ac:dyDescent="0.2">
      <c r="A1329" s="103">
        <f t="shared" si="1566"/>
        <v>45807</v>
      </c>
      <c r="B1329" s="100">
        <f t="shared" si="1573"/>
        <v>1298.2955101499999</v>
      </c>
      <c r="C1329" s="3">
        <f t="shared" si="1570"/>
        <v>1289.93676807</v>
      </c>
      <c r="D1329" s="104">
        <f t="shared" si="1574"/>
        <v>1101.3889999999999</v>
      </c>
      <c r="E1329" s="137">
        <f>IF(DAY(A1328)=$A$5,VLOOKUP(A1328,[1]A!$E$15:$G$200,3),E1328)</f>
        <v>1110.8869999999999</v>
      </c>
      <c r="F1329" s="105">
        <f t="shared" si="1575"/>
        <v>45433</v>
      </c>
      <c r="G1329" s="159">
        <f t="shared" si="1576"/>
        <v>8.623656128761148E-3</v>
      </c>
      <c r="H1329" s="106">
        <f t="shared" si="1577"/>
        <v>10</v>
      </c>
      <c r="I1329" s="106">
        <f t="shared" si="1578"/>
        <v>31</v>
      </c>
      <c r="J1329" s="100">
        <f t="shared" si="1579"/>
        <v>1.0027737380373245</v>
      </c>
      <c r="K1329" s="3">
        <v>1</v>
      </c>
      <c r="L1329" s="100">
        <f t="shared" si="1580"/>
        <v>1.0027737299999999</v>
      </c>
      <c r="M1329" s="100">
        <f t="shared" si="1581"/>
        <v>1293.51470438</v>
      </c>
      <c r="N1329" s="24">
        <f t="shared" si="1569"/>
        <v>0</v>
      </c>
      <c r="O1329" s="99">
        <f t="shared" si="1567"/>
        <v>0</v>
      </c>
      <c r="P1329" s="100">
        <f t="shared" si="1582"/>
        <v>0</v>
      </c>
      <c r="Q1329" s="99">
        <f t="shared" si="1568"/>
        <v>0.14710000000000001</v>
      </c>
      <c r="R1329" s="8">
        <f t="shared" si="1583"/>
        <v>1.0036959809999999</v>
      </c>
      <c r="S1329" s="100">
        <f t="shared" si="1584"/>
        <v>4.7808057699999997</v>
      </c>
      <c r="T1329" s="100">
        <f t="shared" si="1585"/>
        <v>0</v>
      </c>
      <c r="U1329" s="109" t="str">
        <f t="shared" si="1572"/>
        <v>J=</v>
      </c>
      <c r="V1329" s="140">
        <f t="shared" si="1571"/>
        <v>45828</v>
      </c>
      <c r="W1329" s="4"/>
      <c r="X1329" s="17"/>
      <c r="Y1329" s="16"/>
      <c r="Z1329" s="16"/>
      <c r="AD1329" s="5"/>
    </row>
    <row r="1330" spans="1:30" x14ac:dyDescent="0.2">
      <c r="A1330" s="103">
        <f t="shared" si="1566"/>
        <v>45808</v>
      </c>
      <c r="B1330" s="100">
        <f t="shared" si="1573"/>
        <v>1299.1343623099999</v>
      </c>
      <c r="C1330" s="3">
        <f t="shared" si="1570"/>
        <v>1289.93676807</v>
      </c>
      <c r="D1330" s="104">
        <f t="shared" si="1574"/>
        <v>1101.3889999999999</v>
      </c>
      <c r="E1330" s="137">
        <f>IF(DAY(A1329)=$A$5,VLOOKUP(A1329,[1]A!$E$15:$G$200,3),E1329)</f>
        <v>1110.8869999999999</v>
      </c>
      <c r="F1330" s="105">
        <f t="shared" si="1575"/>
        <v>45433</v>
      </c>
      <c r="G1330" s="159">
        <f t="shared" si="1576"/>
        <v>8.623656128761148E-3</v>
      </c>
      <c r="H1330" s="106">
        <f t="shared" si="1577"/>
        <v>11</v>
      </c>
      <c r="I1330" s="106">
        <f t="shared" si="1578"/>
        <v>31</v>
      </c>
      <c r="J1330" s="100">
        <f t="shared" si="1579"/>
        <v>1.0030515346386573</v>
      </c>
      <c r="K1330" s="3">
        <v>1</v>
      </c>
      <c r="L1330" s="100">
        <f t="shared" si="1580"/>
        <v>1.00305153</v>
      </c>
      <c r="M1330" s="100">
        <f t="shared" si="1581"/>
        <v>1293.87304881</v>
      </c>
      <c r="N1330" s="24">
        <f t="shared" si="1569"/>
        <v>0</v>
      </c>
      <c r="O1330" s="99">
        <f t="shared" si="1567"/>
        <v>0</v>
      </c>
      <c r="P1330" s="100">
        <f t="shared" si="1582"/>
        <v>0</v>
      </c>
      <c r="Q1330" s="99">
        <f t="shared" si="1568"/>
        <v>0.14710000000000001</v>
      </c>
      <c r="R1330" s="8">
        <f t="shared" si="1583"/>
        <v>1.004066329</v>
      </c>
      <c r="S1330" s="100">
        <f t="shared" si="1584"/>
        <v>5.2613135</v>
      </c>
      <c r="T1330" s="100">
        <f t="shared" si="1585"/>
        <v>0</v>
      </c>
      <c r="U1330" s="109" t="str">
        <f t="shared" si="1572"/>
        <v>J=</v>
      </c>
      <c r="V1330" s="140">
        <f t="shared" si="1571"/>
        <v>45828</v>
      </c>
      <c r="W1330" s="4"/>
      <c r="X1330" s="17"/>
      <c r="Y1330" s="16"/>
      <c r="Z1330" s="16"/>
      <c r="AD1330" s="5"/>
    </row>
    <row r="1331" spans="1:30" x14ac:dyDescent="0.2">
      <c r="A1331" s="103">
        <f t="shared" si="1566"/>
        <v>45809</v>
      </c>
      <c r="B1331" s="100">
        <f t="shared" si="1573"/>
        <v>1299.9737479</v>
      </c>
      <c r="C1331" s="3">
        <f t="shared" si="1570"/>
        <v>1289.93676807</v>
      </c>
      <c r="D1331" s="104">
        <f t="shared" si="1574"/>
        <v>1101.3889999999999</v>
      </c>
      <c r="E1331" s="137">
        <f>IF(DAY(A1330)=$A$5,VLOOKUP(A1330,[1]A!$E$15:$G$200,3),E1330)</f>
        <v>1110.8869999999999</v>
      </c>
      <c r="F1331" s="105">
        <f t="shared" si="1575"/>
        <v>45433</v>
      </c>
      <c r="G1331" s="159">
        <f t="shared" si="1576"/>
        <v>8.623656128761148E-3</v>
      </c>
      <c r="H1331" s="106">
        <f t="shared" si="1577"/>
        <v>12</v>
      </c>
      <c r="I1331" s="106">
        <f t="shared" si="1578"/>
        <v>31</v>
      </c>
      <c r="J1331" s="100">
        <f t="shared" si="1579"/>
        <v>1.0033294081974815</v>
      </c>
      <c r="K1331" s="3">
        <v>1</v>
      </c>
      <c r="L1331" s="100">
        <f t="shared" si="1580"/>
        <v>1.0033293999999999</v>
      </c>
      <c r="M1331" s="100">
        <f t="shared" si="1581"/>
        <v>1294.23148354</v>
      </c>
      <c r="N1331" s="24">
        <f t="shared" si="1569"/>
        <v>0</v>
      </c>
      <c r="O1331" s="99">
        <f t="shared" si="1567"/>
        <v>0</v>
      </c>
      <c r="P1331" s="100">
        <f t="shared" si="1582"/>
        <v>0</v>
      </c>
      <c r="Q1331" s="99">
        <f t="shared" si="1568"/>
        <v>0.14710000000000001</v>
      </c>
      <c r="R1331" s="8">
        <f t="shared" si="1583"/>
        <v>1.004436814</v>
      </c>
      <c r="S1331" s="100">
        <f t="shared" si="1584"/>
        <v>5.7422643600000001</v>
      </c>
      <c r="T1331" s="100">
        <f t="shared" si="1585"/>
        <v>0</v>
      </c>
      <c r="U1331" s="109" t="str">
        <f t="shared" si="1572"/>
        <v>J=</v>
      </c>
      <c r="V1331" s="140">
        <f t="shared" si="1571"/>
        <v>45828</v>
      </c>
      <c r="W1331" s="4"/>
      <c r="X1331" s="17"/>
      <c r="Y1331" s="16"/>
      <c r="Z1331" s="16"/>
      <c r="AD1331" s="5"/>
    </row>
    <row r="1332" spans="1:30" x14ac:dyDescent="0.2">
      <c r="A1332" s="103">
        <f t="shared" si="1566"/>
        <v>45810</v>
      </c>
      <c r="B1332" s="100">
        <f t="shared" si="1573"/>
        <v>1300.8136801400001</v>
      </c>
      <c r="C1332" s="3">
        <f t="shared" si="1570"/>
        <v>1289.93676807</v>
      </c>
      <c r="D1332" s="104">
        <f t="shared" si="1574"/>
        <v>1101.3889999999999</v>
      </c>
      <c r="E1332" s="137">
        <f>IF(DAY(A1331)=$A$5,VLOOKUP(A1331,[1]A!$E$15:$G$200,3),E1331)</f>
        <v>1110.8869999999999</v>
      </c>
      <c r="F1332" s="105">
        <f t="shared" si="1575"/>
        <v>45433</v>
      </c>
      <c r="G1332" s="159">
        <f t="shared" si="1576"/>
        <v>8.623656128761148E-3</v>
      </c>
      <c r="H1332" s="106">
        <f t="shared" si="1577"/>
        <v>13</v>
      </c>
      <c r="I1332" s="106">
        <f t="shared" si="1578"/>
        <v>31</v>
      </c>
      <c r="J1332" s="100">
        <f t="shared" si="1579"/>
        <v>1.0036073587351171</v>
      </c>
      <c r="K1332" s="3">
        <v>1</v>
      </c>
      <c r="L1332" s="100">
        <f t="shared" si="1580"/>
        <v>1.00360735</v>
      </c>
      <c r="M1332" s="100">
        <f t="shared" si="1581"/>
        <v>1294.59002147</v>
      </c>
      <c r="N1332" s="24">
        <f t="shared" si="1569"/>
        <v>0</v>
      </c>
      <c r="O1332" s="99">
        <f t="shared" si="1567"/>
        <v>0</v>
      </c>
      <c r="P1332" s="100">
        <f t="shared" si="1582"/>
        <v>0</v>
      </c>
      <c r="Q1332" s="99">
        <f t="shared" si="1568"/>
        <v>0.14710000000000001</v>
      </c>
      <c r="R1332" s="8">
        <f t="shared" si="1583"/>
        <v>1.0048074360000001</v>
      </c>
      <c r="S1332" s="100">
        <f t="shared" si="1584"/>
        <v>6.2236586699999998</v>
      </c>
      <c r="T1332" s="100">
        <f t="shared" si="1585"/>
        <v>0</v>
      </c>
      <c r="U1332" s="109" t="str">
        <f t="shared" si="1572"/>
        <v>J=</v>
      </c>
      <c r="V1332" s="140">
        <f t="shared" si="1571"/>
        <v>45828</v>
      </c>
      <c r="W1332" s="4"/>
      <c r="X1332" s="17"/>
      <c r="Y1332" s="16"/>
      <c r="Z1332" s="16"/>
      <c r="AD1332" s="5"/>
    </row>
    <row r="1333" spans="1:30" x14ac:dyDescent="0.2">
      <c r="A1333" s="103">
        <f t="shared" si="1566"/>
        <v>45811</v>
      </c>
      <c r="B1333" s="100">
        <f t="shared" si="1573"/>
        <v>1301.6541592599999</v>
      </c>
      <c r="C1333" s="3">
        <f t="shared" si="1570"/>
        <v>1289.93676807</v>
      </c>
      <c r="D1333" s="104">
        <f t="shared" si="1574"/>
        <v>1101.3889999999999</v>
      </c>
      <c r="E1333" s="137">
        <f>IF(DAY(A1332)=$A$5,VLOOKUP(A1332,[1]A!$E$15:$G$200,3),E1332)</f>
        <v>1110.8869999999999</v>
      </c>
      <c r="F1333" s="105">
        <f t="shared" si="1575"/>
        <v>45433</v>
      </c>
      <c r="G1333" s="159">
        <f t="shared" si="1576"/>
        <v>8.623656128761148E-3</v>
      </c>
      <c r="H1333" s="106">
        <f t="shared" si="1577"/>
        <v>14</v>
      </c>
      <c r="I1333" s="106">
        <f t="shared" si="1578"/>
        <v>31</v>
      </c>
      <c r="J1333" s="100">
        <f t="shared" si="1579"/>
        <v>1.0038853862728891</v>
      </c>
      <c r="K1333" s="3">
        <v>1</v>
      </c>
      <c r="L1333" s="100">
        <f t="shared" si="1580"/>
        <v>1.00388538</v>
      </c>
      <c r="M1333" s="100">
        <f t="shared" si="1581"/>
        <v>1294.94866258</v>
      </c>
      <c r="N1333" s="24">
        <f t="shared" si="1569"/>
        <v>0</v>
      </c>
      <c r="O1333" s="99">
        <f t="shared" si="1567"/>
        <v>0</v>
      </c>
      <c r="P1333" s="100">
        <f t="shared" si="1582"/>
        <v>0</v>
      </c>
      <c r="Q1333" s="99">
        <f t="shared" si="1568"/>
        <v>0.14710000000000001</v>
      </c>
      <c r="R1333" s="8">
        <f t="shared" si="1583"/>
        <v>1.0051781950000001</v>
      </c>
      <c r="S1333" s="100">
        <f t="shared" si="1584"/>
        <v>6.7054966800000004</v>
      </c>
      <c r="T1333" s="100">
        <f t="shared" si="1585"/>
        <v>0</v>
      </c>
      <c r="U1333" s="109" t="str">
        <f t="shared" si="1572"/>
        <v>J=</v>
      </c>
      <c r="V1333" s="140">
        <f t="shared" si="1571"/>
        <v>45828</v>
      </c>
      <c r="W1333" s="4"/>
      <c r="X1333" s="17"/>
      <c r="Y1333" s="16"/>
      <c r="Z1333" s="16"/>
      <c r="AD1333" s="5"/>
    </row>
    <row r="1334" spans="1:30" x14ac:dyDescent="0.2">
      <c r="A1334" s="103">
        <f t="shared" si="1566"/>
        <v>45812</v>
      </c>
      <c r="B1334" s="100">
        <f t="shared" si="1573"/>
        <v>1302.49518427</v>
      </c>
      <c r="C1334" s="3">
        <f t="shared" si="1570"/>
        <v>1289.93676807</v>
      </c>
      <c r="D1334" s="104">
        <f t="shared" si="1574"/>
        <v>1101.3889999999999</v>
      </c>
      <c r="E1334" s="137">
        <f>IF(DAY(A1333)=$A$5,VLOOKUP(A1333,[1]A!$E$15:$G$200,3),E1333)</f>
        <v>1110.8869999999999</v>
      </c>
      <c r="F1334" s="105">
        <f t="shared" si="1575"/>
        <v>45433</v>
      </c>
      <c r="G1334" s="159">
        <f t="shared" si="1576"/>
        <v>8.623656128761148E-3</v>
      </c>
      <c r="H1334" s="106">
        <f t="shared" si="1577"/>
        <v>15</v>
      </c>
      <c r="I1334" s="106">
        <f t="shared" si="1578"/>
        <v>31</v>
      </c>
      <c r="J1334" s="100">
        <f t="shared" si="1579"/>
        <v>1.0041634908321289</v>
      </c>
      <c r="K1334" s="3">
        <v>1</v>
      </c>
      <c r="L1334" s="100">
        <f t="shared" si="1580"/>
        <v>1.00416349</v>
      </c>
      <c r="M1334" s="100">
        <f t="shared" si="1581"/>
        <v>1295.3074068999999</v>
      </c>
      <c r="N1334" s="24">
        <f t="shared" si="1569"/>
        <v>0</v>
      </c>
      <c r="O1334" s="99">
        <f t="shared" si="1567"/>
        <v>0</v>
      </c>
      <c r="P1334" s="100">
        <f t="shared" si="1582"/>
        <v>0</v>
      </c>
      <c r="Q1334" s="99">
        <f t="shared" si="1568"/>
        <v>0.14710000000000001</v>
      </c>
      <c r="R1334" s="8">
        <f t="shared" si="1583"/>
        <v>1.0055490899999999</v>
      </c>
      <c r="S1334" s="100">
        <f t="shared" si="1584"/>
        <v>7.1877773700000001</v>
      </c>
      <c r="T1334" s="100">
        <f t="shared" si="1585"/>
        <v>0</v>
      </c>
      <c r="U1334" s="109" t="str">
        <f t="shared" si="1572"/>
        <v>J=</v>
      </c>
      <c r="V1334" s="140">
        <f t="shared" si="1571"/>
        <v>45828</v>
      </c>
      <c r="W1334" s="4"/>
      <c r="X1334" s="17"/>
      <c r="Y1334" s="16"/>
      <c r="Z1334" s="16"/>
      <c r="AD1334" s="5"/>
    </row>
    <row r="1335" spans="1:30" x14ac:dyDescent="0.2">
      <c r="A1335" s="103">
        <f t="shared" si="1566"/>
        <v>45813</v>
      </c>
      <c r="B1335" s="100">
        <f t="shared" si="1573"/>
        <v>1303.3367450199999</v>
      </c>
      <c r="C1335" s="3">
        <f t="shared" si="1570"/>
        <v>1289.93676807</v>
      </c>
      <c r="D1335" s="104">
        <f t="shared" si="1574"/>
        <v>1101.3889999999999</v>
      </c>
      <c r="E1335" s="137">
        <f>IF(DAY(A1334)=$A$5,VLOOKUP(A1334,[1]A!$E$15:$G$200,3),E1334)</f>
        <v>1110.8869999999999</v>
      </c>
      <c r="F1335" s="105">
        <f t="shared" si="1575"/>
        <v>45433</v>
      </c>
      <c r="G1335" s="159">
        <f t="shared" si="1576"/>
        <v>8.623656128761148E-3</v>
      </c>
      <c r="H1335" s="106">
        <f t="shared" si="1577"/>
        <v>16</v>
      </c>
      <c r="I1335" s="106">
        <f t="shared" si="1578"/>
        <v>31</v>
      </c>
      <c r="J1335" s="100">
        <f t="shared" si="1579"/>
        <v>1.0044416724341734</v>
      </c>
      <c r="K1335" s="3">
        <v>1</v>
      </c>
      <c r="L1335" s="100">
        <f t="shared" si="1580"/>
        <v>1.0044416700000001</v>
      </c>
      <c r="M1335" s="100">
        <f t="shared" si="1581"/>
        <v>1295.66624151</v>
      </c>
      <c r="N1335" s="24">
        <f t="shared" si="1569"/>
        <v>0</v>
      </c>
      <c r="O1335" s="99">
        <f t="shared" si="1567"/>
        <v>0</v>
      </c>
      <c r="P1335" s="100">
        <f t="shared" si="1582"/>
        <v>0</v>
      </c>
      <c r="Q1335" s="99">
        <f t="shared" si="1568"/>
        <v>0.14710000000000001</v>
      </c>
      <c r="R1335" s="8">
        <f t="shared" si="1583"/>
        <v>1.0059201230000001</v>
      </c>
      <c r="S1335" s="100">
        <f t="shared" si="1584"/>
        <v>7.6705035099999996</v>
      </c>
      <c r="T1335" s="100">
        <f t="shared" si="1585"/>
        <v>0</v>
      </c>
      <c r="U1335" s="109" t="str">
        <f t="shared" si="1572"/>
        <v>J=</v>
      </c>
      <c r="V1335" s="140">
        <f t="shared" si="1571"/>
        <v>45828</v>
      </c>
      <c r="W1335" s="4"/>
      <c r="X1335" s="17"/>
      <c r="Y1335" s="16"/>
      <c r="Z1335" s="16"/>
      <c r="AD1335" s="5"/>
    </row>
    <row r="1336" spans="1:30" x14ac:dyDescent="0.2">
      <c r="A1336" s="103">
        <f t="shared" si="1566"/>
        <v>45814</v>
      </c>
      <c r="B1336" s="100">
        <f t="shared" si="1573"/>
        <v>1304.17885215</v>
      </c>
      <c r="C1336" s="3">
        <f t="shared" si="1570"/>
        <v>1289.93676807</v>
      </c>
      <c r="D1336" s="104">
        <f t="shared" si="1574"/>
        <v>1101.3889999999999</v>
      </c>
      <c r="E1336" s="137">
        <f>IF(DAY(A1335)=$A$5,VLOOKUP(A1335,[1]A!$E$15:$G$200,3),E1335)</f>
        <v>1110.8869999999999</v>
      </c>
      <c r="F1336" s="105">
        <f t="shared" si="1575"/>
        <v>45433</v>
      </c>
      <c r="G1336" s="159">
        <f t="shared" si="1576"/>
        <v>8.623656128761148E-3</v>
      </c>
      <c r="H1336" s="106">
        <f t="shared" si="1577"/>
        <v>17</v>
      </c>
      <c r="I1336" s="106">
        <f t="shared" si="1578"/>
        <v>31</v>
      </c>
      <c r="J1336" s="100">
        <f t="shared" si="1579"/>
        <v>1.0047199311003656</v>
      </c>
      <c r="K1336" s="3">
        <v>1</v>
      </c>
      <c r="L1336" s="100">
        <f t="shared" si="1580"/>
        <v>1.00471993</v>
      </c>
      <c r="M1336" s="100">
        <f t="shared" si="1581"/>
        <v>1296.0251793100001</v>
      </c>
      <c r="N1336" s="24">
        <f t="shared" si="1569"/>
        <v>0</v>
      </c>
      <c r="O1336" s="99">
        <f t="shared" si="1567"/>
        <v>0</v>
      </c>
      <c r="P1336" s="100">
        <f t="shared" si="1582"/>
        <v>0</v>
      </c>
      <c r="Q1336" s="99">
        <f t="shared" si="1568"/>
        <v>0.14710000000000001</v>
      </c>
      <c r="R1336" s="8">
        <f t="shared" si="1583"/>
        <v>1.006291292</v>
      </c>
      <c r="S1336" s="100">
        <f t="shared" si="1584"/>
        <v>8.1536728400000005</v>
      </c>
      <c r="T1336" s="100">
        <f t="shared" si="1585"/>
        <v>0</v>
      </c>
      <c r="U1336" s="109" t="str">
        <f t="shared" si="1572"/>
        <v>J=</v>
      </c>
      <c r="V1336" s="140">
        <f t="shared" si="1571"/>
        <v>45828</v>
      </c>
      <c r="W1336" s="4"/>
      <c r="X1336" s="17"/>
      <c r="Y1336" s="16"/>
      <c r="Z1336" s="16"/>
      <c r="AD1336" s="5"/>
    </row>
    <row r="1337" spans="1:30" x14ac:dyDescent="0.2">
      <c r="A1337" s="103">
        <f t="shared" si="1566"/>
        <v>45815</v>
      </c>
      <c r="B1337" s="100">
        <f t="shared" si="1573"/>
        <v>1305.02149424</v>
      </c>
      <c r="C1337" s="3">
        <f t="shared" si="1570"/>
        <v>1289.93676807</v>
      </c>
      <c r="D1337" s="104">
        <f t="shared" si="1574"/>
        <v>1101.3889999999999</v>
      </c>
      <c r="E1337" s="137">
        <f>IF(DAY(A1336)=$A$5,VLOOKUP(A1336,[1]A!$E$15:$G$200,3),E1336)</f>
        <v>1110.8869999999999</v>
      </c>
      <c r="F1337" s="105">
        <f t="shared" si="1575"/>
        <v>45433</v>
      </c>
      <c r="G1337" s="159">
        <f t="shared" si="1576"/>
        <v>8.623656128761148E-3</v>
      </c>
      <c r="H1337" s="106">
        <f t="shared" si="1577"/>
        <v>18</v>
      </c>
      <c r="I1337" s="106">
        <f t="shared" si="1578"/>
        <v>31</v>
      </c>
      <c r="J1337" s="100">
        <f t="shared" si="1579"/>
        <v>1.004998266852055</v>
      </c>
      <c r="K1337" s="3">
        <v>1</v>
      </c>
      <c r="L1337" s="100">
        <f t="shared" si="1580"/>
        <v>1.00499826</v>
      </c>
      <c r="M1337" s="100">
        <f t="shared" si="1581"/>
        <v>1296.3842074199999</v>
      </c>
      <c r="N1337" s="24">
        <f t="shared" si="1569"/>
        <v>0</v>
      </c>
      <c r="O1337" s="99">
        <f t="shared" si="1567"/>
        <v>0</v>
      </c>
      <c r="P1337" s="100">
        <f t="shared" si="1582"/>
        <v>0</v>
      </c>
      <c r="Q1337" s="99">
        <f t="shared" si="1568"/>
        <v>0.14710000000000001</v>
      </c>
      <c r="R1337" s="8">
        <f t="shared" si="1583"/>
        <v>1.0066625979999999</v>
      </c>
      <c r="S1337" s="100">
        <f t="shared" si="1584"/>
        <v>8.6372868199999999</v>
      </c>
      <c r="T1337" s="100">
        <f t="shared" si="1585"/>
        <v>0</v>
      </c>
      <c r="U1337" s="109" t="str">
        <f t="shared" si="1572"/>
        <v>J=</v>
      </c>
      <c r="V1337" s="140">
        <f t="shared" si="1571"/>
        <v>45828</v>
      </c>
      <c r="W1337" s="4"/>
      <c r="X1337" s="17"/>
      <c r="Y1337" s="16"/>
      <c r="Z1337" s="16"/>
      <c r="AD1337" s="5"/>
    </row>
    <row r="1338" spans="1:30" x14ac:dyDescent="0.2">
      <c r="A1338" s="103">
        <f t="shared" si="1566"/>
        <v>45816</v>
      </c>
      <c r="B1338" s="100">
        <f t="shared" si="1573"/>
        <v>1305.8646845200001</v>
      </c>
      <c r="C1338" s="3">
        <f t="shared" si="1570"/>
        <v>1289.93676807</v>
      </c>
      <c r="D1338" s="104">
        <f t="shared" si="1574"/>
        <v>1101.3889999999999</v>
      </c>
      <c r="E1338" s="137">
        <f>IF(DAY(A1337)=$A$5,VLOOKUP(A1337,[1]A!$E$15:$G$200,3),E1337)</f>
        <v>1110.8869999999999</v>
      </c>
      <c r="F1338" s="105">
        <f t="shared" si="1575"/>
        <v>45433</v>
      </c>
      <c r="G1338" s="159">
        <f t="shared" si="1576"/>
        <v>8.623656128761148E-3</v>
      </c>
      <c r="H1338" s="106">
        <f t="shared" si="1577"/>
        <v>19</v>
      </c>
      <c r="I1338" s="106">
        <f t="shared" si="1578"/>
        <v>31</v>
      </c>
      <c r="J1338" s="100">
        <f t="shared" si="1579"/>
        <v>1.0052766797105956</v>
      </c>
      <c r="K1338" s="3">
        <v>1</v>
      </c>
      <c r="L1338" s="100">
        <f t="shared" si="1580"/>
        <v>1.00527667</v>
      </c>
      <c r="M1338" s="100">
        <f t="shared" si="1581"/>
        <v>1296.74333871</v>
      </c>
      <c r="N1338" s="24">
        <f t="shared" si="1569"/>
        <v>0</v>
      </c>
      <c r="O1338" s="99">
        <f t="shared" si="1567"/>
        <v>0</v>
      </c>
      <c r="P1338" s="100">
        <f t="shared" si="1582"/>
        <v>0</v>
      </c>
      <c r="Q1338" s="99">
        <f t="shared" si="1568"/>
        <v>0.14710000000000001</v>
      </c>
      <c r="R1338" s="8">
        <f t="shared" si="1583"/>
        <v>1.007034041</v>
      </c>
      <c r="S1338" s="100">
        <f t="shared" si="1584"/>
        <v>9.1213458099999993</v>
      </c>
      <c r="T1338" s="100">
        <f t="shared" si="1585"/>
        <v>0</v>
      </c>
      <c r="U1338" s="109" t="str">
        <f t="shared" si="1572"/>
        <v>J=</v>
      </c>
      <c r="V1338" s="140">
        <f t="shared" si="1571"/>
        <v>45828</v>
      </c>
      <c r="W1338" s="4"/>
      <c r="X1338" s="17"/>
      <c r="Y1338" s="16"/>
      <c r="Z1338" s="16"/>
      <c r="AD1338" s="5"/>
    </row>
    <row r="1339" spans="1:30" x14ac:dyDescent="0.2">
      <c r="A1339" s="103">
        <f t="shared" si="1566"/>
        <v>45817</v>
      </c>
      <c r="B1339" s="100">
        <f t="shared" si="1573"/>
        <v>1306.7084232500001</v>
      </c>
      <c r="C1339" s="3">
        <f t="shared" si="1570"/>
        <v>1289.93676807</v>
      </c>
      <c r="D1339" s="104">
        <f t="shared" si="1574"/>
        <v>1101.3889999999999</v>
      </c>
      <c r="E1339" s="137">
        <f>IF(DAY(A1338)=$A$5,VLOOKUP(A1338,[1]A!$E$15:$G$200,3),E1338)</f>
        <v>1110.8869999999999</v>
      </c>
      <c r="F1339" s="105">
        <f t="shared" si="1575"/>
        <v>45433</v>
      </c>
      <c r="G1339" s="159">
        <f t="shared" si="1576"/>
        <v>8.623656128761148E-3</v>
      </c>
      <c r="H1339" s="106">
        <f t="shared" si="1577"/>
        <v>20</v>
      </c>
      <c r="I1339" s="106">
        <f t="shared" si="1578"/>
        <v>31</v>
      </c>
      <c r="J1339" s="100">
        <f t="shared" si="1579"/>
        <v>1.0055551696973488</v>
      </c>
      <c r="K1339" s="3">
        <v>1</v>
      </c>
      <c r="L1339" s="100">
        <f t="shared" si="1580"/>
        <v>1.0055551599999999</v>
      </c>
      <c r="M1339" s="100">
        <f t="shared" si="1581"/>
        <v>1297.1025732000001</v>
      </c>
      <c r="N1339" s="24">
        <f t="shared" si="1569"/>
        <v>0</v>
      </c>
      <c r="O1339" s="99">
        <f t="shared" si="1567"/>
        <v>0</v>
      </c>
      <c r="P1339" s="100">
        <f t="shared" si="1582"/>
        <v>0</v>
      </c>
      <c r="Q1339" s="99">
        <f t="shared" si="1568"/>
        <v>0.14710000000000001</v>
      </c>
      <c r="R1339" s="8">
        <f t="shared" si="1583"/>
        <v>1.007405621</v>
      </c>
      <c r="S1339" s="100">
        <f t="shared" si="1584"/>
        <v>9.6058500500000008</v>
      </c>
      <c r="T1339" s="100">
        <f t="shared" si="1585"/>
        <v>0</v>
      </c>
      <c r="U1339" s="109" t="str">
        <f t="shared" si="1572"/>
        <v>J=</v>
      </c>
      <c r="V1339" s="140">
        <f t="shared" si="1571"/>
        <v>45828</v>
      </c>
      <c r="W1339" s="4"/>
      <c r="X1339" s="17"/>
      <c r="Y1339" s="16"/>
      <c r="Z1339" s="16"/>
      <c r="AD1339" s="5"/>
    </row>
    <row r="1340" spans="1:30" x14ac:dyDescent="0.2">
      <c r="A1340" s="103">
        <f t="shared" si="1566"/>
        <v>45818</v>
      </c>
      <c r="B1340" s="100">
        <f t="shared" si="1573"/>
        <v>1307.5527120099998</v>
      </c>
      <c r="C1340" s="3">
        <f t="shared" si="1570"/>
        <v>1289.93676807</v>
      </c>
      <c r="D1340" s="104">
        <f t="shared" si="1574"/>
        <v>1101.3889999999999</v>
      </c>
      <c r="E1340" s="137">
        <f>IF(DAY(A1339)=$A$5,VLOOKUP(A1339,[1]A!$E$15:$G$200,3),E1339)</f>
        <v>1110.8869999999999</v>
      </c>
      <c r="F1340" s="105">
        <f t="shared" si="1575"/>
        <v>45433</v>
      </c>
      <c r="G1340" s="159">
        <f t="shared" si="1576"/>
        <v>8.623656128761148E-3</v>
      </c>
      <c r="H1340" s="106">
        <f t="shared" si="1577"/>
        <v>21</v>
      </c>
      <c r="I1340" s="106">
        <f t="shared" si="1578"/>
        <v>31</v>
      </c>
      <c r="J1340" s="100">
        <f t="shared" si="1579"/>
        <v>1.0058337368336812</v>
      </c>
      <c r="K1340" s="3">
        <v>1</v>
      </c>
      <c r="L1340" s="100">
        <f t="shared" si="1580"/>
        <v>1.00583373</v>
      </c>
      <c r="M1340" s="100">
        <f t="shared" si="1581"/>
        <v>1297.4619108899999</v>
      </c>
      <c r="N1340" s="24">
        <f t="shared" si="1569"/>
        <v>0</v>
      </c>
      <c r="O1340" s="99">
        <f t="shared" si="1567"/>
        <v>0</v>
      </c>
      <c r="P1340" s="100">
        <f t="shared" si="1582"/>
        <v>0</v>
      </c>
      <c r="Q1340" s="99">
        <f t="shared" si="1568"/>
        <v>0.14710000000000001</v>
      </c>
      <c r="R1340" s="8">
        <f t="shared" si="1583"/>
        <v>1.007777339</v>
      </c>
      <c r="S1340" s="100">
        <f t="shared" si="1584"/>
        <v>10.09080112</v>
      </c>
      <c r="T1340" s="100">
        <f t="shared" si="1585"/>
        <v>0</v>
      </c>
      <c r="U1340" s="109" t="str">
        <f t="shared" si="1572"/>
        <v>J=</v>
      </c>
      <c r="V1340" s="140">
        <f t="shared" si="1571"/>
        <v>45828</v>
      </c>
      <c r="W1340" s="4"/>
      <c r="X1340" s="17"/>
      <c r="Y1340" s="16"/>
      <c r="Z1340" s="16"/>
      <c r="AD1340" s="5"/>
    </row>
    <row r="1341" spans="1:30" x14ac:dyDescent="0.2">
      <c r="A1341" s="103">
        <f t="shared" si="1566"/>
        <v>45819</v>
      </c>
      <c r="B1341" s="100">
        <f t="shared" si="1573"/>
        <v>1308.39754844</v>
      </c>
      <c r="C1341" s="3">
        <f t="shared" si="1570"/>
        <v>1289.93676807</v>
      </c>
      <c r="D1341" s="104">
        <f t="shared" si="1574"/>
        <v>1101.3889999999999</v>
      </c>
      <c r="E1341" s="137">
        <f>IF(DAY(A1340)=$A$5,VLOOKUP(A1340,[1]A!$E$15:$G$200,3),E1340)</f>
        <v>1110.8869999999999</v>
      </c>
      <c r="F1341" s="105">
        <f t="shared" si="1575"/>
        <v>45433</v>
      </c>
      <c r="G1341" s="159">
        <f t="shared" si="1576"/>
        <v>8.623656128761148E-3</v>
      </c>
      <c r="H1341" s="106">
        <f t="shared" si="1577"/>
        <v>22</v>
      </c>
      <c r="I1341" s="106">
        <f t="shared" si="1578"/>
        <v>31</v>
      </c>
      <c r="J1341" s="100">
        <f t="shared" si="1579"/>
        <v>1.0061123811409654</v>
      </c>
      <c r="K1341" s="3">
        <v>1</v>
      </c>
      <c r="L1341" s="100">
        <f t="shared" si="1580"/>
        <v>1.00611238</v>
      </c>
      <c r="M1341" s="100">
        <f t="shared" si="1581"/>
        <v>1297.8213517700001</v>
      </c>
      <c r="N1341" s="24">
        <f t="shared" si="1569"/>
        <v>0</v>
      </c>
      <c r="O1341" s="99">
        <f t="shared" si="1567"/>
        <v>0</v>
      </c>
      <c r="P1341" s="100">
        <f t="shared" si="1582"/>
        <v>0</v>
      </c>
      <c r="Q1341" s="99">
        <f t="shared" si="1568"/>
        <v>0.14710000000000001</v>
      </c>
      <c r="R1341" s="8">
        <f t="shared" si="1583"/>
        <v>1.0081491929999999</v>
      </c>
      <c r="S1341" s="100">
        <f t="shared" si="1584"/>
        <v>10.57619667</v>
      </c>
      <c r="T1341" s="100">
        <f t="shared" si="1585"/>
        <v>0</v>
      </c>
      <c r="U1341" s="109" t="str">
        <f t="shared" si="1572"/>
        <v>J=</v>
      </c>
      <c r="V1341" s="140">
        <f t="shared" si="1571"/>
        <v>45828</v>
      </c>
      <c r="W1341" s="4"/>
      <c r="X1341" s="17"/>
      <c r="Y1341" s="16"/>
      <c r="Z1341" s="16"/>
      <c r="AD1341" s="5"/>
    </row>
    <row r="1342" spans="1:30" x14ac:dyDescent="0.2">
      <c r="A1342" s="103">
        <f t="shared" si="1566"/>
        <v>45820</v>
      </c>
      <c r="B1342" s="100">
        <f t="shared" si="1573"/>
        <v>1309.2429224</v>
      </c>
      <c r="C1342" s="3">
        <f t="shared" si="1570"/>
        <v>1289.93676807</v>
      </c>
      <c r="D1342" s="104">
        <f t="shared" si="1574"/>
        <v>1101.3889999999999</v>
      </c>
      <c r="E1342" s="137">
        <f>IF(DAY(A1341)=$A$5,VLOOKUP(A1341,[1]A!$E$15:$G$200,3),E1341)</f>
        <v>1110.8869999999999</v>
      </c>
      <c r="F1342" s="105">
        <f t="shared" si="1575"/>
        <v>45433</v>
      </c>
      <c r="G1342" s="159">
        <f t="shared" si="1576"/>
        <v>8.623656128761148E-3</v>
      </c>
      <c r="H1342" s="106">
        <f t="shared" si="1577"/>
        <v>23</v>
      </c>
      <c r="I1342" s="106">
        <f t="shared" si="1578"/>
        <v>31</v>
      </c>
      <c r="J1342" s="100">
        <f t="shared" si="1579"/>
        <v>1.0063911026405796</v>
      </c>
      <c r="K1342" s="3">
        <v>1</v>
      </c>
      <c r="L1342" s="100">
        <f t="shared" si="1580"/>
        <v>1.0063911000000001</v>
      </c>
      <c r="M1342" s="100">
        <f t="shared" si="1581"/>
        <v>1298.1808829399999</v>
      </c>
      <c r="N1342" s="24">
        <f t="shared" si="1569"/>
        <v>0</v>
      </c>
      <c r="O1342" s="99">
        <f t="shared" si="1567"/>
        <v>0</v>
      </c>
      <c r="P1342" s="100">
        <f t="shared" si="1582"/>
        <v>0</v>
      </c>
      <c r="Q1342" s="99">
        <f t="shared" si="1568"/>
        <v>0.14710000000000001</v>
      </c>
      <c r="R1342" s="8">
        <f t="shared" si="1583"/>
        <v>1.008521185</v>
      </c>
      <c r="S1342" s="100">
        <f t="shared" si="1584"/>
        <v>11.062039459999999</v>
      </c>
      <c r="T1342" s="100">
        <f t="shared" si="1585"/>
        <v>0</v>
      </c>
      <c r="U1342" s="109" t="str">
        <f t="shared" si="1572"/>
        <v>J=</v>
      </c>
      <c r="V1342" s="140">
        <f t="shared" si="1571"/>
        <v>45828</v>
      </c>
      <c r="W1342" s="4"/>
      <c r="X1342" s="17"/>
      <c r="Y1342" s="16"/>
      <c r="Z1342" s="16"/>
      <c r="AD1342" s="5"/>
    </row>
    <row r="1343" spans="1:30" x14ac:dyDescent="0.2">
      <c r="A1343" s="103">
        <f t="shared" si="1566"/>
        <v>45821</v>
      </c>
      <c r="B1343" s="100">
        <f t="shared" si="1573"/>
        <v>1310.0888458700001</v>
      </c>
      <c r="C1343" s="3">
        <f t="shared" si="1570"/>
        <v>1289.93676807</v>
      </c>
      <c r="D1343" s="104">
        <f t="shared" si="1574"/>
        <v>1101.3889999999999</v>
      </c>
      <c r="E1343" s="137">
        <f>IF(DAY(A1342)=$A$5,VLOOKUP(A1342,[1]A!$E$15:$G$200,3),E1342)</f>
        <v>1110.8869999999999</v>
      </c>
      <c r="F1343" s="105">
        <f t="shared" si="1575"/>
        <v>45433</v>
      </c>
      <c r="G1343" s="159">
        <f t="shared" si="1576"/>
        <v>8.623656128761148E-3</v>
      </c>
      <c r="H1343" s="106">
        <f t="shared" si="1577"/>
        <v>24</v>
      </c>
      <c r="I1343" s="106">
        <f t="shared" si="1578"/>
        <v>31</v>
      </c>
      <c r="J1343" s="100">
        <f t="shared" si="1579"/>
        <v>1.0066699013539084</v>
      </c>
      <c r="K1343" s="3">
        <v>1</v>
      </c>
      <c r="L1343" s="100">
        <f t="shared" si="1580"/>
        <v>1.0066698999999999</v>
      </c>
      <c r="M1343" s="100">
        <f t="shared" si="1581"/>
        <v>1298.54051731</v>
      </c>
      <c r="N1343" s="24">
        <f t="shared" si="1569"/>
        <v>0</v>
      </c>
      <c r="O1343" s="99">
        <f t="shared" si="1567"/>
        <v>0</v>
      </c>
      <c r="P1343" s="100">
        <f t="shared" si="1582"/>
        <v>0</v>
      </c>
      <c r="Q1343" s="99">
        <f t="shared" si="1568"/>
        <v>0.14710000000000001</v>
      </c>
      <c r="R1343" s="8">
        <f t="shared" si="1583"/>
        <v>1.008893314</v>
      </c>
      <c r="S1343" s="100">
        <f t="shared" si="1584"/>
        <v>11.54832856</v>
      </c>
      <c r="T1343" s="100">
        <f t="shared" si="1585"/>
        <v>0</v>
      </c>
      <c r="U1343" s="109" t="str">
        <f t="shared" si="1572"/>
        <v>J=</v>
      </c>
      <c r="V1343" s="140">
        <f t="shared" si="1571"/>
        <v>45828</v>
      </c>
      <c r="W1343" s="4"/>
      <c r="X1343" s="17"/>
      <c r="Y1343" s="16"/>
      <c r="Z1343" s="16"/>
      <c r="AD1343" s="5"/>
    </row>
    <row r="1344" spans="1:30" x14ac:dyDescent="0.2">
      <c r="A1344" s="103">
        <f t="shared" si="1566"/>
        <v>45822</v>
      </c>
      <c r="B1344" s="100">
        <f t="shared" si="1573"/>
        <v>1310.9353060799999</v>
      </c>
      <c r="C1344" s="3">
        <f t="shared" si="1570"/>
        <v>1289.93676807</v>
      </c>
      <c r="D1344" s="104">
        <f t="shared" si="1574"/>
        <v>1101.3889999999999</v>
      </c>
      <c r="E1344" s="137">
        <f>IF(DAY(A1343)=$A$5,VLOOKUP(A1343,[1]A!$E$15:$G$200,3),E1343)</f>
        <v>1110.8869999999999</v>
      </c>
      <c r="F1344" s="105">
        <f t="shared" si="1575"/>
        <v>45433</v>
      </c>
      <c r="G1344" s="159">
        <f t="shared" si="1576"/>
        <v>8.623656128761148E-3</v>
      </c>
      <c r="H1344" s="106">
        <f t="shared" si="1577"/>
        <v>25</v>
      </c>
      <c r="I1344" s="106">
        <f t="shared" si="1578"/>
        <v>31</v>
      </c>
      <c r="J1344" s="100">
        <f t="shared" si="1579"/>
        <v>1.0069487773023424</v>
      </c>
      <c r="K1344" s="3">
        <v>1</v>
      </c>
      <c r="L1344" s="100">
        <f t="shared" si="1580"/>
        <v>1.0069487699999999</v>
      </c>
      <c r="M1344" s="100">
        <f t="shared" si="1581"/>
        <v>1298.9002419799999</v>
      </c>
      <c r="N1344" s="24">
        <f t="shared" si="1569"/>
        <v>0</v>
      </c>
      <c r="O1344" s="99">
        <f t="shared" si="1567"/>
        <v>0</v>
      </c>
      <c r="P1344" s="100">
        <f t="shared" si="1582"/>
        <v>0</v>
      </c>
      <c r="Q1344" s="99">
        <f t="shared" si="1568"/>
        <v>0.14710000000000001</v>
      </c>
      <c r="R1344" s="8">
        <f t="shared" si="1583"/>
        <v>1.0092655800000001</v>
      </c>
      <c r="S1344" s="100">
        <f t="shared" si="1584"/>
        <v>12.0350641</v>
      </c>
      <c r="T1344" s="100">
        <f t="shared" si="1585"/>
        <v>0</v>
      </c>
      <c r="U1344" s="109" t="str">
        <f t="shared" si="1572"/>
        <v>J=</v>
      </c>
      <c r="V1344" s="140">
        <f t="shared" si="1571"/>
        <v>45828</v>
      </c>
      <c r="W1344" s="4"/>
      <c r="X1344" s="17"/>
      <c r="Y1344" s="16"/>
      <c r="Z1344" s="16"/>
      <c r="AD1344" s="5"/>
    </row>
    <row r="1345" spans="1:30" x14ac:dyDescent="0.2">
      <c r="A1345" s="103">
        <f t="shared" si="1566"/>
        <v>45823</v>
      </c>
      <c r="B1345" s="100">
        <f t="shared" si="1573"/>
        <v>1311.7823306199998</v>
      </c>
      <c r="C1345" s="3">
        <f t="shared" si="1570"/>
        <v>1289.93676807</v>
      </c>
      <c r="D1345" s="104">
        <f t="shared" si="1574"/>
        <v>1101.3889999999999</v>
      </c>
      <c r="E1345" s="137">
        <f>IF(DAY(A1344)=$A$5,VLOOKUP(A1344,[1]A!$E$15:$G$200,3),E1344)</f>
        <v>1110.8869999999999</v>
      </c>
      <c r="F1345" s="105">
        <f t="shared" si="1575"/>
        <v>45433</v>
      </c>
      <c r="G1345" s="159">
        <f t="shared" si="1576"/>
        <v>8.623656128761148E-3</v>
      </c>
      <c r="H1345" s="106">
        <f t="shared" si="1577"/>
        <v>26</v>
      </c>
      <c r="I1345" s="106">
        <f t="shared" si="1578"/>
        <v>31</v>
      </c>
      <c r="J1345" s="100">
        <f t="shared" si="1579"/>
        <v>1.0072277305072779</v>
      </c>
      <c r="K1345" s="3">
        <v>1</v>
      </c>
      <c r="L1345" s="100">
        <f t="shared" si="1580"/>
        <v>1.0072277300000001</v>
      </c>
      <c r="M1345" s="100">
        <f t="shared" si="1581"/>
        <v>1299.2600827399999</v>
      </c>
      <c r="N1345" s="24">
        <f t="shared" si="1569"/>
        <v>0</v>
      </c>
      <c r="O1345" s="99">
        <f t="shared" si="1567"/>
        <v>0</v>
      </c>
      <c r="P1345" s="100">
        <f t="shared" si="1582"/>
        <v>0</v>
      </c>
      <c r="Q1345" s="99">
        <f t="shared" si="1568"/>
        <v>0.14710000000000001</v>
      </c>
      <c r="R1345" s="8">
        <f t="shared" si="1583"/>
        <v>1.009637984</v>
      </c>
      <c r="S1345" s="100">
        <f t="shared" si="1584"/>
        <v>12.52224788</v>
      </c>
      <c r="T1345" s="100">
        <f t="shared" si="1585"/>
        <v>0</v>
      </c>
      <c r="U1345" s="109" t="str">
        <f t="shared" si="1572"/>
        <v>J=</v>
      </c>
      <c r="V1345" s="140">
        <f t="shared" si="1571"/>
        <v>45828</v>
      </c>
      <c r="W1345" s="4"/>
      <c r="X1345" s="17"/>
      <c r="Y1345" s="16"/>
      <c r="Z1345" s="16"/>
      <c r="AD1345" s="5"/>
    </row>
    <row r="1346" spans="1:30" x14ac:dyDescent="0.2">
      <c r="A1346" s="103">
        <f t="shared" si="1566"/>
        <v>45824</v>
      </c>
      <c r="B1346" s="100">
        <f t="shared" si="1573"/>
        <v>1312.6298924299999</v>
      </c>
      <c r="C1346" s="3">
        <f t="shared" si="1570"/>
        <v>1289.93676807</v>
      </c>
      <c r="D1346" s="104">
        <f t="shared" si="1574"/>
        <v>1101.3889999999999</v>
      </c>
      <c r="E1346" s="137">
        <f>IF(DAY(A1345)=$A$5,VLOOKUP(A1345,[1]A!$E$15:$G$200,3),E1345)</f>
        <v>1110.8869999999999</v>
      </c>
      <c r="F1346" s="105">
        <f t="shared" si="1575"/>
        <v>45433</v>
      </c>
      <c r="G1346" s="159">
        <f t="shared" si="1576"/>
        <v>8.623656128761148E-3</v>
      </c>
      <c r="H1346" s="106">
        <f t="shared" si="1577"/>
        <v>27</v>
      </c>
      <c r="I1346" s="106">
        <f t="shared" si="1578"/>
        <v>31</v>
      </c>
      <c r="J1346" s="100">
        <f t="shared" si="1579"/>
        <v>1.0075067609901169</v>
      </c>
      <c r="K1346" s="3">
        <v>1</v>
      </c>
      <c r="L1346" s="100">
        <f t="shared" si="1580"/>
        <v>1.0075067600000001</v>
      </c>
      <c r="M1346" s="100">
        <f t="shared" si="1581"/>
        <v>1299.6200137999999</v>
      </c>
      <c r="N1346" s="24">
        <f t="shared" si="1569"/>
        <v>0</v>
      </c>
      <c r="O1346" s="99">
        <f t="shared" si="1567"/>
        <v>0</v>
      </c>
      <c r="P1346" s="100">
        <f t="shared" si="1582"/>
        <v>0</v>
      </c>
      <c r="Q1346" s="99">
        <f t="shared" si="1568"/>
        <v>0.14710000000000001</v>
      </c>
      <c r="R1346" s="8">
        <f t="shared" si="1583"/>
        <v>1.010010525</v>
      </c>
      <c r="S1346" s="100">
        <f t="shared" si="1584"/>
        <v>13.009878629999999</v>
      </c>
      <c r="T1346" s="100">
        <f t="shared" si="1585"/>
        <v>0</v>
      </c>
      <c r="U1346" s="109" t="str">
        <f t="shared" si="1572"/>
        <v>J=</v>
      </c>
      <c r="V1346" s="140">
        <f t="shared" si="1571"/>
        <v>45828</v>
      </c>
      <c r="W1346" s="4"/>
      <c r="X1346" s="17"/>
      <c r="Y1346" s="16"/>
      <c r="Z1346" s="16"/>
      <c r="AD1346" s="5"/>
    </row>
    <row r="1347" spans="1:30" x14ac:dyDescent="0.2">
      <c r="A1347" s="103">
        <f t="shared" si="1566"/>
        <v>45825</v>
      </c>
      <c r="B1347" s="100">
        <f t="shared" si="1573"/>
        <v>1313.47799175</v>
      </c>
      <c r="C1347" s="3">
        <f t="shared" si="1570"/>
        <v>1289.93676807</v>
      </c>
      <c r="D1347" s="104">
        <f t="shared" si="1574"/>
        <v>1101.3889999999999</v>
      </c>
      <c r="E1347" s="137">
        <f>IF(DAY(A1346)=$A$5,VLOOKUP(A1346,[1]A!$E$15:$G$200,3),E1346)</f>
        <v>1110.8869999999999</v>
      </c>
      <c r="F1347" s="105">
        <f t="shared" si="1575"/>
        <v>45433</v>
      </c>
      <c r="G1347" s="159">
        <f t="shared" si="1576"/>
        <v>8.623656128761148E-3</v>
      </c>
      <c r="H1347" s="106">
        <f t="shared" si="1577"/>
        <v>28</v>
      </c>
      <c r="I1347" s="106">
        <f t="shared" si="1578"/>
        <v>31</v>
      </c>
      <c r="J1347" s="100">
        <f t="shared" si="1579"/>
        <v>1.0077858687722678</v>
      </c>
      <c r="K1347" s="3">
        <v>1</v>
      </c>
      <c r="L1347" s="100">
        <f t="shared" si="1580"/>
        <v>1.00778586</v>
      </c>
      <c r="M1347" s="100">
        <f t="shared" si="1581"/>
        <v>1299.98003515</v>
      </c>
      <c r="N1347" s="24">
        <f t="shared" si="1569"/>
        <v>0</v>
      </c>
      <c r="O1347" s="99">
        <f t="shared" si="1567"/>
        <v>0</v>
      </c>
      <c r="P1347" s="100">
        <f t="shared" si="1582"/>
        <v>0</v>
      </c>
      <c r="Q1347" s="99">
        <f t="shared" si="1568"/>
        <v>0.14710000000000001</v>
      </c>
      <c r="R1347" s="8">
        <f t="shared" si="1583"/>
        <v>1.010383203</v>
      </c>
      <c r="S1347" s="100">
        <f t="shared" si="1584"/>
        <v>13.4979566</v>
      </c>
      <c r="T1347" s="100">
        <f t="shared" si="1585"/>
        <v>0</v>
      </c>
      <c r="U1347" s="109" t="str">
        <f t="shared" si="1572"/>
        <v>J=</v>
      </c>
      <c r="V1347" s="140">
        <f t="shared" si="1571"/>
        <v>45828</v>
      </c>
      <c r="W1347" s="4"/>
      <c r="X1347" s="17"/>
      <c r="Y1347" s="16"/>
      <c r="Z1347" s="16"/>
      <c r="AD1347" s="5"/>
    </row>
    <row r="1348" spans="1:30" x14ac:dyDescent="0.2">
      <c r="A1348" s="103">
        <f t="shared" si="1566"/>
        <v>45826</v>
      </c>
      <c r="B1348" s="100">
        <f t="shared" si="1573"/>
        <v>1314.3266561999999</v>
      </c>
      <c r="C1348" s="3">
        <f t="shared" si="1570"/>
        <v>1289.93676807</v>
      </c>
      <c r="D1348" s="104">
        <f t="shared" si="1574"/>
        <v>1101.3889999999999</v>
      </c>
      <c r="E1348" s="137">
        <f>IF(DAY(A1347)=$A$5,VLOOKUP(A1347,[1]A!$E$15:$G$200,3),E1347)</f>
        <v>1110.8869999999999</v>
      </c>
      <c r="F1348" s="105">
        <f t="shared" si="1575"/>
        <v>45433</v>
      </c>
      <c r="G1348" s="159">
        <f t="shared" si="1576"/>
        <v>8.623656128761148E-3</v>
      </c>
      <c r="H1348" s="106">
        <f t="shared" si="1577"/>
        <v>29</v>
      </c>
      <c r="I1348" s="106">
        <f t="shared" si="1578"/>
        <v>31</v>
      </c>
      <c r="J1348" s="100">
        <f t="shared" si="1579"/>
        <v>1.0080650538751443</v>
      </c>
      <c r="K1348" s="3">
        <v>1</v>
      </c>
      <c r="L1348" s="100">
        <f t="shared" si="1580"/>
        <v>1.0080650499999999</v>
      </c>
      <c r="M1348" s="100">
        <f t="shared" si="1581"/>
        <v>1300.3401726</v>
      </c>
      <c r="N1348" s="24">
        <f t="shared" si="1569"/>
        <v>0</v>
      </c>
      <c r="O1348" s="99">
        <f t="shared" si="1567"/>
        <v>0</v>
      </c>
      <c r="P1348" s="100">
        <f t="shared" si="1582"/>
        <v>0</v>
      </c>
      <c r="Q1348" s="99">
        <f t="shared" si="1568"/>
        <v>0.14710000000000001</v>
      </c>
      <c r="R1348" s="8">
        <f t="shared" si="1583"/>
        <v>1.010756019</v>
      </c>
      <c r="S1348" s="100">
        <f t="shared" si="1584"/>
        <v>13.9864836</v>
      </c>
      <c r="T1348" s="100">
        <f t="shared" si="1585"/>
        <v>0</v>
      </c>
      <c r="U1348" s="109" t="str">
        <f t="shared" si="1572"/>
        <v>J=</v>
      </c>
      <c r="V1348" s="140">
        <f t="shared" si="1571"/>
        <v>45828</v>
      </c>
      <c r="W1348" s="4"/>
      <c r="X1348" s="17"/>
      <c r="Y1348" s="16"/>
      <c r="Z1348" s="16"/>
      <c r="AD1348" s="5"/>
    </row>
    <row r="1349" spans="1:30" x14ac:dyDescent="0.2">
      <c r="A1349" s="103">
        <f t="shared" si="1566"/>
        <v>45827</v>
      </c>
      <c r="B1349" s="100">
        <f t="shared" si="1573"/>
        <v>1315.1758599699999</v>
      </c>
      <c r="C1349" s="3">
        <f t="shared" si="1570"/>
        <v>1289.93676807</v>
      </c>
      <c r="D1349" s="104">
        <f t="shared" si="1574"/>
        <v>1101.3889999999999</v>
      </c>
      <c r="E1349" s="137">
        <f>IF(DAY(A1348)=$A$5,VLOOKUP(A1348,[1]A!$E$15:$G$200,3),E1348)</f>
        <v>1110.8869999999999</v>
      </c>
      <c r="F1349" s="105">
        <f t="shared" si="1575"/>
        <v>45433</v>
      </c>
      <c r="G1349" s="159">
        <f t="shared" si="1576"/>
        <v>8.623656128761148E-3</v>
      </c>
      <c r="H1349" s="106">
        <f t="shared" si="1577"/>
        <v>30</v>
      </c>
      <c r="I1349" s="106">
        <f t="shared" si="1578"/>
        <v>31</v>
      </c>
      <c r="J1349" s="100">
        <f t="shared" si="1579"/>
        <v>1.0083443163201669</v>
      </c>
      <c r="K1349" s="3">
        <v>1</v>
      </c>
      <c r="L1349" s="100">
        <f t="shared" si="1580"/>
        <v>1.00834431</v>
      </c>
      <c r="M1349" s="100">
        <f t="shared" si="1581"/>
        <v>1300.70040034</v>
      </c>
      <c r="N1349" s="24">
        <f t="shared" si="1569"/>
        <v>0</v>
      </c>
      <c r="O1349" s="99">
        <f t="shared" si="1567"/>
        <v>0</v>
      </c>
      <c r="P1349" s="100">
        <f t="shared" si="1582"/>
        <v>0</v>
      </c>
      <c r="Q1349" s="99">
        <f t="shared" si="1568"/>
        <v>0.14710000000000001</v>
      </c>
      <c r="R1349" s="8">
        <f t="shared" si="1583"/>
        <v>1.0111289729999999</v>
      </c>
      <c r="S1349" s="100">
        <f t="shared" si="1584"/>
        <v>14.47545963</v>
      </c>
      <c r="T1349" s="100">
        <f t="shared" si="1585"/>
        <v>0</v>
      </c>
      <c r="U1349" s="109" t="str">
        <f t="shared" si="1572"/>
        <v>J=</v>
      </c>
      <c r="V1349" s="140">
        <f t="shared" si="1571"/>
        <v>45828</v>
      </c>
      <c r="W1349" s="4"/>
      <c r="X1349" s="17"/>
      <c r="Y1349" s="16"/>
      <c r="Z1349" s="16"/>
      <c r="AD1349" s="5"/>
    </row>
    <row r="1350" spans="1:30" x14ac:dyDescent="0.2">
      <c r="A1350" s="103">
        <f t="shared" si="1566"/>
        <v>45828</v>
      </c>
      <c r="B1350" s="100">
        <f t="shared" si="1573"/>
        <v>1316.0256150599998</v>
      </c>
      <c r="C1350" s="3">
        <f t="shared" si="1570"/>
        <v>1289.93676807</v>
      </c>
      <c r="D1350" s="104">
        <f t="shared" si="1574"/>
        <v>1101.3889999999999</v>
      </c>
      <c r="E1350" s="137">
        <f>IF(DAY(A1349)=$A$5,VLOOKUP(A1349,[1]A!$E$15:$G$200,3),E1349)</f>
        <v>1110.8869999999999</v>
      </c>
      <c r="F1350" s="105">
        <f t="shared" si="1575"/>
        <v>45433</v>
      </c>
      <c r="G1350" s="159">
        <f t="shared" si="1576"/>
        <v>8.623656128761148E-3</v>
      </c>
      <c r="H1350" s="106">
        <f t="shared" si="1577"/>
        <v>31</v>
      </c>
      <c r="I1350" s="106">
        <f t="shared" si="1578"/>
        <v>31</v>
      </c>
      <c r="J1350" s="100">
        <f t="shared" si="1579"/>
        <v>1.0086236561287611</v>
      </c>
      <c r="K1350" s="3">
        <v>1</v>
      </c>
      <c r="L1350" s="100">
        <f t="shared" si="1580"/>
        <v>1.0086236500000001</v>
      </c>
      <c r="M1350" s="100">
        <f t="shared" si="1581"/>
        <v>1301.0607312699999</v>
      </c>
      <c r="N1350" s="24">
        <f t="shared" si="1569"/>
        <v>45</v>
      </c>
      <c r="O1350" s="99">
        <f t="shared" si="1567"/>
        <v>0</v>
      </c>
      <c r="P1350" s="100">
        <f t="shared" si="1582"/>
        <v>0</v>
      </c>
      <c r="Q1350" s="99">
        <f t="shared" si="1568"/>
        <v>0.14710000000000001</v>
      </c>
      <c r="R1350" s="8">
        <f t="shared" si="1583"/>
        <v>1.0115020640000001</v>
      </c>
      <c r="S1350" s="100">
        <f t="shared" si="1584"/>
        <v>14.96488379</v>
      </c>
      <c r="T1350" s="100">
        <f t="shared" si="1585"/>
        <v>14.96488379</v>
      </c>
      <c r="U1350" s="109" t="str">
        <f t="shared" si="1572"/>
        <v>J=</v>
      </c>
      <c r="V1350" s="140">
        <f t="shared" si="1571"/>
        <v>45828</v>
      </c>
      <c r="W1350" s="4"/>
      <c r="X1350" s="17"/>
      <c r="Y1350" s="16"/>
      <c r="Z1350" s="16"/>
      <c r="AD1350" s="5"/>
    </row>
    <row r="1351" spans="1:30" x14ac:dyDescent="0.2">
      <c r="A1351" s="103">
        <f t="shared" si="1566"/>
        <v>45829</v>
      </c>
      <c r="B1351" s="100">
        <f t="shared" si="1573"/>
        <v>1301.9293924599999</v>
      </c>
      <c r="C1351" s="3">
        <f t="shared" si="1570"/>
        <v>1301.0607312699999</v>
      </c>
      <c r="D1351" s="104">
        <f t="shared" si="1574"/>
        <v>1101.3889999999999</v>
      </c>
      <c r="E1351" s="137">
        <f>IF(DAY(A1350)=$A$5,VLOOKUP(A1350,[1]A!$E$15:$G$200,3),E1350)</f>
        <v>1110.8869999999999</v>
      </c>
      <c r="F1351" s="105">
        <f t="shared" si="1575"/>
        <v>45433</v>
      </c>
      <c r="G1351" s="159">
        <f t="shared" si="1576"/>
        <v>8.623656128761148E-3</v>
      </c>
      <c r="H1351" s="106">
        <f t="shared" si="1577"/>
        <v>1</v>
      </c>
      <c r="I1351" s="106">
        <f t="shared" si="1578"/>
        <v>30</v>
      </c>
      <c r="J1351" s="100">
        <f t="shared" si="1579"/>
        <v>1.0002862637925343</v>
      </c>
      <c r="K1351" s="3">
        <v>1</v>
      </c>
      <c r="L1351" s="100">
        <f t="shared" si="1580"/>
        <v>1.00028626</v>
      </c>
      <c r="M1351" s="100">
        <f t="shared" si="1581"/>
        <v>1301.4331729099999</v>
      </c>
      <c r="N1351" s="24">
        <f t="shared" si="1569"/>
        <v>0</v>
      </c>
      <c r="O1351" s="99">
        <f t="shared" si="1567"/>
        <v>0</v>
      </c>
      <c r="P1351" s="100">
        <f t="shared" si="1582"/>
        <v>0</v>
      </c>
      <c r="Q1351" s="99">
        <f t="shared" si="1568"/>
        <v>0.14710000000000001</v>
      </c>
      <c r="R1351" s="8">
        <f t="shared" si="1583"/>
        <v>1.000381287</v>
      </c>
      <c r="S1351" s="100">
        <f t="shared" si="1584"/>
        <v>0.49621955000000001</v>
      </c>
      <c r="T1351" s="100">
        <f t="shared" si="1585"/>
        <v>0</v>
      </c>
      <c r="U1351" s="109" t="str">
        <f t="shared" si="1572"/>
        <v>J=</v>
      </c>
      <c r="V1351" s="140">
        <f t="shared" si="1571"/>
        <v>45858</v>
      </c>
      <c r="W1351" s="4"/>
      <c r="X1351" s="17"/>
      <c r="Y1351" s="16"/>
      <c r="Z1351" s="16"/>
      <c r="AD1351" s="5"/>
    </row>
    <row r="1352" spans="1:30" x14ac:dyDescent="0.2">
      <c r="A1352" s="103">
        <f t="shared" si="1566"/>
        <v>45830</v>
      </c>
      <c r="B1352" s="100">
        <f t="shared" si="1573"/>
        <v>1302.7986305899999</v>
      </c>
      <c r="C1352" s="3">
        <f t="shared" si="1570"/>
        <v>1301.0607312699999</v>
      </c>
      <c r="D1352" s="104">
        <f t="shared" si="1574"/>
        <v>1101.3889999999999</v>
      </c>
      <c r="E1352" s="137">
        <f>IF(DAY(A1351)=$A$5,VLOOKUP(A1351,[1]A!$E$15:$G$200,3),E1351)</f>
        <v>1110.8869999999999</v>
      </c>
      <c r="F1352" s="105">
        <f t="shared" si="1575"/>
        <v>45433</v>
      </c>
      <c r="G1352" s="159">
        <f t="shared" si="1576"/>
        <v>8.623656128761148E-3</v>
      </c>
      <c r="H1352" s="106">
        <f t="shared" si="1577"/>
        <v>2</v>
      </c>
      <c r="I1352" s="106">
        <f t="shared" si="1578"/>
        <v>30</v>
      </c>
      <c r="J1352" s="100">
        <f t="shared" si="1579"/>
        <v>1.0005726095320275</v>
      </c>
      <c r="K1352" s="3">
        <v>1</v>
      </c>
      <c r="L1352" s="100">
        <f t="shared" si="1580"/>
        <v>1.0005725999999999</v>
      </c>
      <c r="M1352" s="100">
        <f t="shared" si="1581"/>
        <v>1301.8057186399999</v>
      </c>
      <c r="N1352" s="24">
        <f t="shared" si="1569"/>
        <v>0</v>
      </c>
      <c r="O1352" s="99">
        <f t="shared" si="1567"/>
        <v>0</v>
      </c>
      <c r="P1352" s="100">
        <f t="shared" si="1582"/>
        <v>0</v>
      </c>
      <c r="Q1352" s="99">
        <f t="shared" si="1568"/>
        <v>0.14710000000000001</v>
      </c>
      <c r="R1352" s="8">
        <f t="shared" si="1583"/>
        <v>1.0007627189999999</v>
      </c>
      <c r="S1352" s="100">
        <f t="shared" si="1584"/>
        <v>0.99291194999999999</v>
      </c>
      <c r="T1352" s="100">
        <f t="shared" si="1585"/>
        <v>0</v>
      </c>
      <c r="U1352" s="109" t="str">
        <f t="shared" si="1572"/>
        <v>J=</v>
      </c>
      <c r="V1352" s="140">
        <f t="shared" si="1571"/>
        <v>45858</v>
      </c>
      <c r="W1352" s="4"/>
      <c r="X1352" s="17"/>
      <c r="Y1352" s="16"/>
      <c r="Z1352" s="16"/>
      <c r="AD1352" s="5"/>
    </row>
    <row r="1353" spans="1:30" x14ac:dyDescent="0.2">
      <c r="A1353" s="103">
        <f t="shared" si="1566"/>
        <v>45831</v>
      </c>
      <c r="B1353" s="100">
        <f t="shared" si="1573"/>
        <v>1303.6684589700001</v>
      </c>
      <c r="C1353" s="3">
        <f t="shared" si="1570"/>
        <v>1301.0607312699999</v>
      </c>
      <c r="D1353" s="104">
        <f t="shared" si="1574"/>
        <v>1101.3889999999999</v>
      </c>
      <c r="E1353" s="137">
        <f>IF(DAY(A1352)=$A$5,VLOOKUP(A1352,[1]A!$E$15:$G$200,3),E1352)</f>
        <v>1110.8869999999999</v>
      </c>
      <c r="F1353" s="105">
        <f t="shared" si="1575"/>
        <v>45433</v>
      </c>
      <c r="G1353" s="159">
        <f t="shared" si="1576"/>
        <v>8.623656128761148E-3</v>
      </c>
      <c r="H1353" s="106">
        <f t="shared" si="1577"/>
        <v>3</v>
      </c>
      <c r="I1353" s="106">
        <f t="shared" si="1578"/>
        <v>30</v>
      </c>
      <c r="J1353" s="100">
        <f t="shared" si="1579"/>
        <v>1.0008590372419381</v>
      </c>
      <c r="K1353" s="3">
        <v>1</v>
      </c>
      <c r="L1353" s="100">
        <f t="shared" si="1580"/>
        <v>1.00085903</v>
      </c>
      <c r="M1353" s="100">
        <f t="shared" si="1581"/>
        <v>1302.1783814600001</v>
      </c>
      <c r="N1353" s="24">
        <f t="shared" si="1569"/>
        <v>0</v>
      </c>
      <c r="O1353" s="99">
        <f t="shared" si="1567"/>
        <v>0</v>
      </c>
      <c r="P1353" s="100">
        <f t="shared" si="1582"/>
        <v>0</v>
      </c>
      <c r="Q1353" s="99">
        <f t="shared" si="1568"/>
        <v>0.14710000000000001</v>
      </c>
      <c r="R1353" s="8">
        <f t="shared" si="1583"/>
        <v>1.0011442960000001</v>
      </c>
      <c r="S1353" s="100">
        <f t="shared" si="1584"/>
        <v>1.4900775100000001</v>
      </c>
      <c r="T1353" s="100">
        <f t="shared" si="1585"/>
        <v>0</v>
      </c>
      <c r="U1353" s="109" t="str">
        <f t="shared" si="1572"/>
        <v>J=</v>
      </c>
      <c r="V1353" s="140">
        <f t="shared" si="1571"/>
        <v>45858</v>
      </c>
      <c r="W1353" s="4"/>
      <c r="X1353" s="17"/>
      <c r="Y1353" s="16"/>
      <c r="Z1353" s="16"/>
      <c r="AD1353" s="5"/>
    </row>
    <row r="1354" spans="1:30" x14ac:dyDescent="0.2">
      <c r="A1354" s="103">
        <f t="shared" si="1566"/>
        <v>45832</v>
      </c>
      <c r="B1354" s="100">
        <f t="shared" si="1573"/>
        <v>1304.53886618</v>
      </c>
      <c r="C1354" s="3">
        <f t="shared" si="1570"/>
        <v>1301.0607312699999</v>
      </c>
      <c r="D1354" s="104">
        <f t="shared" si="1574"/>
        <v>1101.3889999999999</v>
      </c>
      <c r="E1354" s="137">
        <f>IF(DAY(A1353)=$A$5,VLOOKUP(A1353,[1]A!$E$15:$G$200,3),E1353)</f>
        <v>1110.8869999999999</v>
      </c>
      <c r="F1354" s="105">
        <f t="shared" si="1575"/>
        <v>45433</v>
      </c>
      <c r="G1354" s="159">
        <f t="shared" si="1576"/>
        <v>8.623656128761148E-3</v>
      </c>
      <c r="H1354" s="106">
        <f t="shared" si="1577"/>
        <v>4</v>
      </c>
      <c r="I1354" s="106">
        <f t="shared" si="1578"/>
        <v>30</v>
      </c>
      <c r="J1354" s="100">
        <f t="shared" si="1579"/>
        <v>1.0011455469457313</v>
      </c>
      <c r="K1354" s="3">
        <v>1</v>
      </c>
      <c r="L1354" s="100">
        <f t="shared" si="1580"/>
        <v>1.00114554</v>
      </c>
      <c r="M1354" s="100">
        <f t="shared" si="1581"/>
        <v>1302.5511483800001</v>
      </c>
      <c r="N1354" s="24">
        <f t="shared" si="1569"/>
        <v>0</v>
      </c>
      <c r="O1354" s="99">
        <f t="shared" si="1567"/>
        <v>0</v>
      </c>
      <c r="P1354" s="100">
        <f t="shared" si="1582"/>
        <v>0</v>
      </c>
      <c r="Q1354" s="99">
        <f t="shared" si="1568"/>
        <v>0.14710000000000001</v>
      </c>
      <c r="R1354" s="8">
        <f t="shared" si="1583"/>
        <v>1.0015260189999999</v>
      </c>
      <c r="S1354" s="100">
        <f t="shared" si="1584"/>
        <v>1.9877178</v>
      </c>
      <c r="T1354" s="100">
        <f t="shared" si="1585"/>
        <v>0</v>
      </c>
      <c r="U1354" s="109" t="str">
        <f t="shared" si="1572"/>
        <v>J=</v>
      </c>
      <c r="V1354" s="140">
        <f t="shared" si="1571"/>
        <v>45858</v>
      </c>
      <c r="W1354" s="4"/>
      <c r="X1354" s="17"/>
      <c r="Y1354" s="16"/>
      <c r="Z1354" s="16"/>
      <c r="AD1354" s="5"/>
    </row>
    <row r="1355" spans="1:30" x14ac:dyDescent="0.2">
      <c r="A1355" s="103">
        <f t="shared" ref="A1355:A1418" si="1586">(A1354+1)</f>
        <v>45833</v>
      </c>
      <c r="B1355" s="100">
        <f t="shared" si="1573"/>
        <v>1305.40985116</v>
      </c>
      <c r="C1355" s="3">
        <f t="shared" si="1570"/>
        <v>1301.0607312699999</v>
      </c>
      <c r="D1355" s="104">
        <f t="shared" si="1574"/>
        <v>1101.3889999999999</v>
      </c>
      <c r="E1355" s="137">
        <f>IF(DAY(A1354)=$A$5,VLOOKUP(A1354,[1]A!$E$15:$G$200,3),E1354)</f>
        <v>1110.8869999999999</v>
      </c>
      <c r="F1355" s="105">
        <f t="shared" si="1575"/>
        <v>45433</v>
      </c>
      <c r="G1355" s="159">
        <f t="shared" si="1576"/>
        <v>8.623656128761148E-3</v>
      </c>
      <c r="H1355" s="106">
        <f t="shared" si="1577"/>
        <v>5</v>
      </c>
      <c r="I1355" s="106">
        <f t="shared" si="1578"/>
        <v>30</v>
      </c>
      <c r="J1355" s="100">
        <f t="shared" si="1579"/>
        <v>1.0014321386668787</v>
      </c>
      <c r="K1355" s="3">
        <v>1</v>
      </c>
      <c r="L1355" s="100">
        <f t="shared" si="1580"/>
        <v>1.00143213</v>
      </c>
      <c r="M1355" s="100">
        <f t="shared" si="1581"/>
        <v>1302.92401937</v>
      </c>
      <c r="N1355" s="24">
        <f t="shared" si="1569"/>
        <v>0</v>
      </c>
      <c r="O1355" s="99">
        <f t="shared" ref="O1355:O1418" si="1587">IF(N1355&gt;0,VLOOKUP(N1355,$X$10:$AD$62,7),0)</f>
        <v>0</v>
      </c>
      <c r="P1355" s="100">
        <f t="shared" si="1582"/>
        <v>0</v>
      </c>
      <c r="Q1355" s="99">
        <f t="shared" ref="Q1355:Q1418" si="1588">(Q1354)</f>
        <v>0.14710000000000001</v>
      </c>
      <c r="R1355" s="8">
        <f t="shared" si="1583"/>
        <v>1.001907887</v>
      </c>
      <c r="S1355" s="100">
        <f t="shared" si="1584"/>
        <v>2.4858317900000002</v>
      </c>
      <c r="T1355" s="100">
        <f t="shared" si="1585"/>
        <v>0</v>
      </c>
      <c r="U1355" s="109" t="str">
        <f t="shared" si="1572"/>
        <v>J=</v>
      </c>
      <c r="V1355" s="140">
        <f t="shared" si="1571"/>
        <v>45858</v>
      </c>
      <c r="W1355" s="4"/>
      <c r="X1355" s="17"/>
      <c r="Y1355" s="16"/>
      <c r="Z1355" s="16"/>
      <c r="AD1355" s="5"/>
    </row>
    <row r="1356" spans="1:30" x14ac:dyDescent="0.2">
      <c r="A1356" s="103">
        <f t="shared" si="1586"/>
        <v>45834</v>
      </c>
      <c r="B1356" s="100">
        <f t="shared" si="1573"/>
        <v>1306.28142858</v>
      </c>
      <c r="C1356" s="3">
        <f t="shared" si="1570"/>
        <v>1301.0607312699999</v>
      </c>
      <c r="D1356" s="104">
        <f t="shared" si="1574"/>
        <v>1101.3889999999999</v>
      </c>
      <c r="E1356" s="137">
        <f>IF(DAY(A1355)=$A$5,VLOOKUP(A1355,[1]A!$E$15:$G$200,3),E1355)</f>
        <v>1110.8869999999999</v>
      </c>
      <c r="F1356" s="105">
        <f t="shared" si="1575"/>
        <v>45433</v>
      </c>
      <c r="G1356" s="159">
        <f t="shared" si="1576"/>
        <v>8.623656128761148E-3</v>
      </c>
      <c r="H1356" s="106">
        <f t="shared" si="1577"/>
        <v>6</v>
      </c>
      <c r="I1356" s="106">
        <f t="shared" si="1578"/>
        <v>30</v>
      </c>
      <c r="J1356" s="100">
        <f t="shared" si="1579"/>
        <v>1.0017188124288594</v>
      </c>
      <c r="K1356" s="3">
        <v>1</v>
      </c>
      <c r="L1356" s="100">
        <f t="shared" si="1580"/>
        <v>1.0017188100000001</v>
      </c>
      <c r="M1356" s="100">
        <f t="shared" si="1581"/>
        <v>1303.29700746</v>
      </c>
      <c r="N1356" s="24">
        <f t="shared" ref="N1356:N1419" si="1589">IF(DAY(A1356)=A$5,VLOOKUP(A1356,$Y$10:$AG$62,8),0)</f>
        <v>0</v>
      </c>
      <c r="O1356" s="99">
        <f t="shared" si="1587"/>
        <v>0</v>
      </c>
      <c r="P1356" s="100">
        <f t="shared" si="1582"/>
        <v>0</v>
      </c>
      <c r="Q1356" s="99">
        <f t="shared" si="1588"/>
        <v>0.14710000000000001</v>
      </c>
      <c r="R1356" s="8">
        <f t="shared" si="1583"/>
        <v>1.0022899009999999</v>
      </c>
      <c r="S1356" s="100">
        <f t="shared" si="1584"/>
        <v>2.9844211199999999</v>
      </c>
      <c r="T1356" s="100">
        <f t="shared" si="1585"/>
        <v>0</v>
      </c>
      <c r="U1356" s="109" t="str">
        <f t="shared" si="1572"/>
        <v>J=</v>
      </c>
      <c r="V1356" s="140">
        <f t="shared" si="1571"/>
        <v>45858</v>
      </c>
      <c r="W1356" s="4"/>
      <c r="X1356" s="17"/>
      <c r="Y1356" s="16"/>
      <c r="Z1356" s="16"/>
      <c r="AD1356" s="5"/>
    </row>
    <row r="1357" spans="1:30" x14ac:dyDescent="0.2">
      <c r="A1357" s="103">
        <f t="shared" si="1586"/>
        <v>45835</v>
      </c>
      <c r="B1357" s="100">
        <f t="shared" si="1573"/>
        <v>1307.15357262</v>
      </c>
      <c r="C1357" s="3">
        <f t="shared" ref="C1357:C1420" si="1590">IF(N1356&gt;0,(M1356-P1356),C1356)</f>
        <v>1301.0607312699999</v>
      </c>
      <c r="D1357" s="104">
        <f t="shared" si="1574"/>
        <v>1101.3889999999999</v>
      </c>
      <c r="E1357" s="137">
        <f>IF(DAY(A1356)=$A$5,VLOOKUP(A1356,[1]A!$E$15:$G$200,3),E1356)</f>
        <v>1110.8869999999999</v>
      </c>
      <c r="F1357" s="105">
        <f t="shared" si="1575"/>
        <v>45433</v>
      </c>
      <c r="G1357" s="159">
        <f t="shared" si="1576"/>
        <v>8.623656128761148E-3</v>
      </c>
      <c r="H1357" s="106">
        <f t="shared" si="1577"/>
        <v>7</v>
      </c>
      <c r="I1357" s="106">
        <f t="shared" si="1578"/>
        <v>30</v>
      </c>
      <c r="J1357" s="100">
        <f t="shared" si="1579"/>
        <v>1.0020055682551583</v>
      </c>
      <c r="K1357" s="3">
        <v>1</v>
      </c>
      <c r="L1357" s="100">
        <f t="shared" si="1580"/>
        <v>1.00200556</v>
      </c>
      <c r="M1357" s="100">
        <f t="shared" si="1581"/>
        <v>1303.67008663</v>
      </c>
      <c r="N1357" s="24">
        <f t="shared" si="1589"/>
        <v>0</v>
      </c>
      <c r="O1357" s="99">
        <f t="shared" si="1587"/>
        <v>0</v>
      </c>
      <c r="P1357" s="100">
        <f t="shared" si="1582"/>
        <v>0</v>
      </c>
      <c r="Q1357" s="99">
        <f t="shared" si="1588"/>
        <v>0.14710000000000001</v>
      </c>
      <c r="R1357" s="8">
        <f t="shared" si="1583"/>
        <v>1.0026720609999999</v>
      </c>
      <c r="S1357" s="100">
        <f t="shared" si="1584"/>
        <v>3.4834859900000001</v>
      </c>
      <c r="T1357" s="100">
        <f t="shared" si="1585"/>
        <v>0</v>
      </c>
      <c r="U1357" s="109" t="str">
        <f t="shared" si="1572"/>
        <v>J=</v>
      </c>
      <c r="V1357" s="140">
        <f t="shared" si="1571"/>
        <v>45858</v>
      </c>
      <c r="W1357" s="4"/>
      <c r="X1357" s="17"/>
      <c r="Y1357" s="16"/>
      <c r="Z1357" s="16"/>
      <c r="AD1357" s="5"/>
    </row>
    <row r="1358" spans="1:30" x14ac:dyDescent="0.2">
      <c r="A1358" s="103">
        <f t="shared" si="1586"/>
        <v>45836</v>
      </c>
      <c r="B1358" s="100">
        <f t="shared" si="1573"/>
        <v>1308.02630965</v>
      </c>
      <c r="C1358" s="3">
        <f t="shared" si="1590"/>
        <v>1301.0607312699999</v>
      </c>
      <c r="D1358" s="104">
        <f t="shared" si="1574"/>
        <v>1101.3889999999999</v>
      </c>
      <c r="E1358" s="137">
        <f>IF(DAY(A1357)=$A$5,VLOOKUP(A1357,[1]A!$E$15:$G$200,3),E1357)</f>
        <v>1110.8869999999999</v>
      </c>
      <c r="F1358" s="105">
        <f t="shared" si="1575"/>
        <v>45433</v>
      </c>
      <c r="G1358" s="159">
        <f t="shared" si="1576"/>
        <v>8.623656128761148E-3</v>
      </c>
      <c r="H1358" s="106">
        <f t="shared" si="1577"/>
        <v>8</v>
      </c>
      <c r="I1358" s="106">
        <f t="shared" si="1578"/>
        <v>30</v>
      </c>
      <c r="J1358" s="100">
        <f t="shared" si="1579"/>
        <v>1.0022924061692675</v>
      </c>
      <c r="K1358" s="3">
        <v>1</v>
      </c>
      <c r="L1358" s="100">
        <f t="shared" si="1580"/>
        <v>1.0022924</v>
      </c>
      <c r="M1358" s="100">
        <f t="shared" si="1581"/>
        <v>1304.04328289</v>
      </c>
      <c r="N1358" s="24">
        <f t="shared" si="1589"/>
        <v>0</v>
      </c>
      <c r="O1358" s="99">
        <f t="shared" si="1587"/>
        <v>0</v>
      </c>
      <c r="P1358" s="100">
        <f t="shared" si="1582"/>
        <v>0</v>
      </c>
      <c r="Q1358" s="99">
        <f t="shared" si="1588"/>
        <v>0.14710000000000001</v>
      </c>
      <c r="R1358" s="8">
        <f t="shared" si="1583"/>
        <v>1.0030543670000001</v>
      </c>
      <c r="S1358" s="100">
        <f t="shared" si="1584"/>
        <v>3.98302676</v>
      </c>
      <c r="T1358" s="100">
        <f t="shared" si="1585"/>
        <v>0</v>
      </c>
      <c r="U1358" s="109" t="str">
        <f t="shared" si="1572"/>
        <v>J=</v>
      </c>
      <c r="V1358" s="140">
        <f t="shared" si="1571"/>
        <v>45858</v>
      </c>
      <c r="W1358" s="4"/>
      <c r="X1358" s="17"/>
      <c r="Y1358" s="16"/>
      <c r="Z1358" s="16"/>
      <c r="AD1358" s="5"/>
    </row>
    <row r="1359" spans="1:30" x14ac:dyDescent="0.2">
      <c r="A1359" s="103">
        <f t="shared" si="1586"/>
        <v>45837</v>
      </c>
      <c r="B1359" s="100">
        <f t="shared" si="1573"/>
        <v>1308.8996256200001</v>
      </c>
      <c r="C1359" s="3">
        <f t="shared" si="1590"/>
        <v>1301.0607312699999</v>
      </c>
      <c r="D1359" s="104">
        <f t="shared" si="1574"/>
        <v>1101.3889999999999</v>
      </c>
      <c r="E1359" s="137">
        <f>IF(DAY(A1358)=$A$5,VLOOKUP(A1358,[1]A!$E$15:$G$200,3),E1358)</f>
        <v>1110.8869999999999</v>
      </c>
      <c r="F1359" s="105">
        <f t="shared" si="1575"/>
        <v>45433</v>
      </c>
      <c r="G1359" s="159">
        <f t="shared" si="1576"/>
        <v>8.623656128761148E-3</v>
      </c>
      <c r="H1359" s="106">
        <f t="shared" si="1577"/>
        <v>9</v>
      </c>
      <c r="I1359" s="106">
        <f t="shared" si="1578"/>
        <v>30</v>
      </c>
      <c r="J1359" s="100">
        <f t="shared" si="1579"/>
        <v>1.0025793261946858</v>
      </c>
      <c r="K1359" s="3">
        <v>1</v>
      </c>
      <c r="L1359" s="100">
        <f t="shared" si="1580"/>
        <v>1.0025793199999999</v>
      </c>
      <c r="M1359" s="100">
        <f t="shared" si="1581"/>
        <v>1304.41658323</v>
      </c>
      <c r="N1359" s="24">
        <f t="shared" si="1589"/>
        <v>0</v>
      </c>
      <c r="O1359" s="99">
        <f t="shared" si="1587"/>
        <v>0</v>
      </c>
      <c r="P1359" s="100">
        <f t="shared" si="1582"/>
        <v>0</v>
      </c>
      <c r="Q1359" s="99">
        <f t="shared" si="1588"/>
        <v>0.14710000000000001</v>
      </c>
      <c r="R1359" s="8">
        <f t="shared" si="1583"/>
        <v>1.003436818</v>
      </c>
      <c r="S1359" s="100">
        <f t="shared" si="1584"/>
        <v>4.4830423899999996</v>
      </c>
      <c r="T1359" s="100">
        <f t="shared" si="1585"/>
        <v>0</v>
      </c>
      <c r="U1359" s="109" t="str">
        <f t="shared" si="1572"/>
        <v>J=</v>
      </c>
      <c r="V1359" s="140">
        <f t="shared" si="1571"/>
        <v>45858</v>
      </c>
      <c r="W1359" s="4"/>
      <c r="X1359" s="17"/>
      <c r="Y1359" s="16"/>
      <c r="Z1359" s="16"/>
      <c r="AD1359" s="5"/>
    </row>
    <row r="1360" spans="1:30" x14ac:dyDescent="0.2">
      <c r="A1360" s="103">
        <f t="shared" si="1586"/>
        <v>45838</v>
      </c>
      <c r="B1360" s="100">
        <f t="shared" si="1573"/>
        <v>1309.7735221099999</v>
      </c>
      <c r="C1360" s="3">
        <f t="shared" si="1590"/>
        <v>1301.0607312699999</v>
      </c>
      <c r="D1360" s="104">
        <f t="shared" si="1574"/>
        <v>1101.3889999999999</v>
      </c>
      <c r="E1360" s="137">
        <f>IF(DAY(A1359)=$A$5,VLOOKUP(A1359,[1]A!$E$15:$G$200,3),E1359)</f>
        <v>1110.8869999999999</v>
      </c>
      <c r="F1360" s="105">
        <f t="shared" si="1575"/>
        <v>45433</v>
      </c>
      <c r="G1360" s="159">
        <f t="shared" si="1576"/>
        <v>8.623656128761148E-3</v>
      </c>
      <c r="H1360" s="106">
        <f t="shared" si="1577"/>
        <v>10</v>
      </c>
      <c r="I1360" s="106">
        <f t="shared" si="1578"/>
        <v>30</v>
      </c>
      <c r="J1360" s="100">
        <f t="shared" si="1579"/>
        <v>1.0028663283549188</v>
      </c>
      <c r="K1360" s="3">
        <v>1</v>
      </c>
      <c r="L1360" s="100">
        <f t="shared" si="1580"/>
        <v>1.0028663200000001</v>
      </c>
      <c r="M1360" s="100">
        <f t="shared" si="1581"/>
        <v>1304.78998766</v>
      </c>
      <c r="N1360" s="24">
        <f t="shared" si="1589"/>
        <v>0</v>
      </c>
      <c r="O1360" s="99">
        <f t="shared" si="1587"/>
        <v>0</v>
      </c>
      <c r="P1360" s="100">
        <f t="shared" si="1582"/>
        <v>0</v>
      </c>
      <c r="Q1360" s="99">
        <f t="shared" si="1588"/>
        <v>0.14710000000000001</v>
      </c>
      <c r="R1360" s="8">
        <f t="shared" si="1583"/>
        <v>1.0038194149999999</v>
      </c>
      <c r="S1360" s="100">
        <f t="shared" si="1584"/>
        <v>4.9835344499999996</v>
      </c>
      <c r="T1360" s="100">
        <f t="shared" si="1585"/>
        <v>0</v>
      </c>
      <c r="U1360" s="109" t="str">
        <f t="shared" si="1572"/>
        <v>J=</v>
      </c>
      <c r="V1360" s="140">
        <f t="shared" si="1571"/>
        <v>45858</v>
      </c>
      <c r="W1360" s="4"/>
      <c r="X1360" s="17"/>
      <c r="Y1360" s="16"/>
      <c r="Z1360" s="16"/>
      <c r="AD1360" s="5"/>
    </row>
    <row r="1361" spans="1:30" x14ac:dyDescent="0.2">
      <c r="A1361" s="103">
        <f t="shared" si="1586"/>
        <v>45839</v>
      </c>
      <c r="B1361" s="100">
        <f t="shared" si="1573"/>
        <v>1310.6480124699999</v>
      </c>
      <c r="C1361" s="3">
        <f t="shared" si="1590"/>
        <v>1301.0607312699999</v>
      </c>
      <c r="D1361" s="104">
        <f t="shared" si="1574"/>
        <v>1101.3889999999999</v>
      </c>
      <c r="E1361" s="137">
        <f>IF(DAY(A1360)=$A$5,VLOOKUP(A1360,[1]A!$E$15:$G$200,3),E1360)</f>
        <v>1110.8869999999999</v>
      </c>
      <c r="F1361" s="105">
        <f t="shared" si="1575"/>
        <v>45433</v>
      </c>
      <c r="G1361" s="159">
        <f t="shared" si="1576"/>
        <v>8.623656128761148E-3</v>
      </c>
      <c r="H1361" s="106">
        <f t="shared" si="1577"/>
        <v>11</v>
      </c>
      <c r="I1361" s="106">
        <f t="shared" si="1578"/>
        <v>30</v>
      </c>
      <c r="J1361" s="100">
        <f t="shared" si="1579"/>
        <v>1.0031534126734787</v>
      </c>
      <c r="K1361" s="3">
        <v>1</v>
      </c>
      <c r="L1361" s="100">
        <f t="shared" si="1580"/>
        <v>1.0031534099999999</v>
      </c>
      <c r="M1361" s="100">
        <f t="shared" si="1581"/>
        <v>1305.16350919</v>
      </c>
      <c r="N1361" s="24">
        <f t="shared" si="1589"/>
        <v>0</v>
      </c>
      <c r="O1361" s="99">
        <f t="shared" si="1587"/>
        <v>0</v>
      </c>
      <c r="P1361" s="100">
        <f t="shared" si="1582"/>
        <v>0</v>
      </c>
      <c r="Q1361" s="99">
        <f t="shared" si="1588"/>
        <v>0.14710000000000001</v>
      </c>
      <c r="R1361" s="8">
        <f t="shared" si="1583"/>
        <v>1.004202158</v>
      </c>
      <c r="S1361" s="100">
        <f t="shared" si="1584"/>
        <v>5.4845032800000002</v>
      </c>
      <c r="T1361" s="100">
        <f t="shared" si="1585"/>
        <v>0</v>
      </c>
      <c r="U1361" s="109" t="str">
        <f t="shared" si="1572"/>
        <v>J=</v>
      </c>
      <c r="V1361" s="140">
        <f t="shared" si="1571"/>
        <v>45858</v>
      </c>
      <c r="W1361" s="4"/>
      <c r="X1361" s="17"/>
      <c r="Y1361" s="16"/>
      <c r="Z1361" s="16"/>
      <c r="AD1361" s="5"/>
    </row>
    <row r="1362" spans="1:30" x14ac:dyDescent="0.2">
      <c r="A1362" s="103">
        <f t="shared" si="1586"/>
        <v>45840</v>
      </c>
      <c r="B1362" s="100">
        <f t="shared" si="1573"/>
        <v>1311.5230708499998</v>
      </c>
      <c r="C1362" s="3">
        <f t="shared" si="1590"/>
        <v>1301.0607312699999</v>
      </c>
      <c r="D1362" s="104">
        <f t="shared" si="1574"/>
        <v>1101.3889999999999</v>
      </c>
      <c r="E1362" s="137">
        <f>IF(DAY(A1361)=$A$5,VLOOKUP(A1361,[1]A!$E$15:$G$200,3),E1361)</f>
        <v>1110.8869999999999</v>
      </c>
      <c r="F1362" s="105">
        <f t="shared" si="1575"/>
        <v>45433</v>
      </c>
      <c r="G1362" s="159">
        <f t="shared" si="1576"/>
        <v>8.623656128761148E-3</v>
      </c>
      <c r="H1362" s="106">
        <f t="shared" si="1577"/>
        <v>12</v>
      </c>
      <c r="I1362" s="106">
        <f t="shared" si="1578"/>
        <v>30</v>
      </c>
      <c r="J1362" s="100">
        <f t="shared" si="1579"/>
        <v>1.0034405791738843</v>
      </c>
      <c r="K1362" s="3">
        <v>1</v>
      </c>
      <c r="L1362" s="100">
        <f t="shared" si="1580"/>
        <v>1.00344057</v>
      </c>
      <c r="M1362" s="100">
        <f t="shared" si="1581"/>
        <v>1305.5371217899999</v>
      </c>
      <c r="N1362" s="24">
        <f t="shared" si="1589"/>
        <v>0</v>
      </c>
      <c r="O1362" s="99">
        <f t="shared" si="1587"/>
        <v>0</v>
      </c>
      <c r="P1362" s="100">
        <f t="shared" si="1582"/>
        <v>0</v>
      </c>
      <c r="Q1362" s="99">
        <f t="shared" si="1588"/>
        <v>0.14710000000000001</v>
      </c>
      <c r="R1362" s="8">
        <f t="shared" si="1583"/>
        <v>1.004585047</v>
      </c>
      <c r="S1362" s="100">
        <f t="shared" si="1584"/>
        <v>5.9859490600000003</v>
      </c>
      <c r="T1362" s="100">
        <f t="shared" si="1585"/>
        <v>0</v>
      </c>
      <c r="U1362" s="109" t="str">
        <f t="shared" si="1572"/>
        <v>J=</v>
      </c>
      <c r="V1362" s="140">
        <f t="shared" si="1571"/>
        <v>45858</v>
      </c>
      <c r="W1362" s="4"/>
      <c r="X1362" s="17"/>
      <c r="Y1362" s="16"/>
      <c r="Z1362" s="16"/>
      <c r="AD1362" s="5"/>
    </row>
    <row r="1363" spans="1:30" x14ac:dyDescent="0.2">
      <c r="A1363" s="103">
        <f t="shared" si="1586"/>
        <v>45841</v>
      </c>
      <c r="B1363" s="100">
        <f t="shared" si="1573"/>
        <v>1312.39872236</v>
      </c>
      <c r="C1363" s="3">
        <f t="shared" si="1590"/>
        <v>1301.0607312699999</v>
      </c>
      <c r="D1363" s="104">
        <f t="shared" si="1574"/>
        <v>1101.3889999999999</v>
      </c>
      <c r="E1363" s="137">
        <f>IF(DAY(A1362)=$A$5,VLOOKUP(A1362,[1]A!$E$15:$G$200,3),E1362)</f>
        <v>1110.8869999999999</v>
      </c>
      <c r="F1363" s="105">
        <f t="shared" si="1575"/>
        <v>45433</v>
      </c>
      <c r="G1363" s="159">
        <f t="shared" si="1576"/>
        <v>8.623656128761148E-3</v>
      </c>
      <c r="H1363" s="106">
        <f t="shared" si="1577"/>
        <v>13</v>
      </c>
      <c r="I1363" s="106">
        <f t="shared" si="1578"/>
        <v>30</v>
      </c>
      <c r="J1363" s="100">
        <f t="shared" si="1579"/>
        <v>1.0037278278796615</v>
      </c>
      <c r="K1363" s="3">
        <v>1</v>
      </c>
      <c r="L1363" s="100">
        <f t="shared" si="1580"/>
        <v>1.0037278199999999</v>
      </c>
      <c r="M1363" s="100">
        <f t="shared" si="1581"/>
        <v>1305.91085148</v>
      </c>
      <c r="N1363" s="24">
        <f t="shared" si="1589"/>
        <v>0</v>
      </c>
      <c r="O1363" s="99">
        <f t="shared" si="1587"/>
        <v>0</v>
      </c>
      <c r="P1363" s="100">
        <f t="shared" si="1582"/>
        <v>0</v>
      </c>
      <c r="Q1363" s="99">
        <f t="shared" si="1588"/>
        <v>0.14710000000000001</v>
      </c>
      <c r="R1363" s="8">
        <f t="shared" si="1583"/>
        <v>1.0049680809999999</v>
      </c>
      <c r="S1363" s="100">
        <f t="shared" si="1584"/>
        <v>6.48787088</v>
      </c>
      <c r="T1363" s="100">
        <f t="shared" si="1585"/>
        <v>0</v>
      </c>
      <c r="U1363" s="109" t="str">
        <f t="shared" si="1572"/>
        <v>J=</v>
      </c>
      <c r="V1363" s="140">
        <f t="shared" si="1571"/>
        <v>45858</v>
      </c>
      <c r="W1363" s="4"/>
      <c r="X1363" s="17"/>
      <c r="Y1363" s="16"/>
      <c r="Z1363" s="16"/>
      <c r="AD1363" s="5"/>
    </row>
    <row r="1364" spans="1:30" x14ac:dyDescent="0.2">
      <c r="A1364" s="103">
        <f t="shared" si="1586"/>
        <v>45842</v>
      </c>
      <c r="B1364" s="100">
        <f t="shared" si="1573"/>
        <v>1313.2749568500001</v>
      </c>
      <c r="C1364" s="3">
        <f t="shared" si="1590"/>
        <v>1301.0607312699999</v>
      </c>
      <c r="D1364" s="104">
        <f t="shared" si="1574"/>
        <v>1101.3889999999999</v>
      </c>
      <c r="E1364" s="137">
        <f>IF(DAY(A1363)=$A$5,VLOOKUP(A1363,[1]A!$E$15:$G$200,3),E1363)</f>
        <v>1110.8869999999999</v>
      </c>
      <c r="F1364" s="105">
        <f t="shared" si="1575"/>
        <v>45433</v>
      </c>
      <c r="G1364" s="159">
        <f t="shared" si="1576"/>
        <v>8.623656128761148E-3</v>
      </c>
      <c r="H1364" s="106">
        <f t="shared" si="1577"/>
        <v>14</v>
      </c>
      <c r="I1364" s="106">
        <f t="shared" si="1578"/>
        <v>30</v>
      </c>
      <c r="J1364" s="100">
        <f t="shared" si="1579"/>
        <v>1.0040151588143424</v>
      </c>
      <c r="K1364" s="3">
        <v>1</v>
      </c>
      <c r="L1364" s="100">
        <f t="shared" si="1580"/>
        <v>1.0040151500000001</v>
      </c>
      <c r="M1364" s="100">
        <f t="shared" si="1581"/>
        <v>1306.2846852600001</v>
      </c>
      <c r="N1364" s="24">
        <f t="shared" si="1589"/>
        <v>0</v>
      </c>
      <c r="O1364" s="99">
        <f t="shared" si="1587"/>
        <v>0</v>
      </c>
      <c r="P1364" s="100">
        <f t="shared" si="1582"/>
        <v>0</v>
      </c>
      <c r="Q1364" s="99">
        <f t="shared" si="1588"/>
        <v>0.14710000000000001</v>
      </c>
      <c r="R1364" s="8">
        <f t="shared" si="1583"/>
        <v>1.005351262</v>
      </c>
      <c r="S1364" s="100">
        <f t="shared" si="1584"/>
        <v>6.9902715899999999</v>
      </c>
      <c r="T1364" s="100">
        <f t="shared" si="1585"/>
        <v>0</v>
      </c>
      <c r="U1364" s="109" t="str">
        <f t="shared" si="1572"/>
        <v>J=</v>
      </c>
      <c r="V1364" s="140">
        <f t="shared" si="1571"/>
        <v>45858</v>
      </c>
      <c r="W1364" s="4"/>
      <c r="X1364" s="17"/>
      <c r="Y1364" s="16"/>
      <c r="Z1364" s="16"/>
      <c r="AD1364" s="5"/>
    </row>
    <row r="1365" spans="1:30" x14ac:dyDescent="0.2">
      <c r="A1365" s="103">
        <f t="shared" si="1586"/>
        <v>45843</v>
      </c>
      <c r="B1365" s="100">
        <f t="shared" si="1573"/>
        <v>1314.15178638</v>
      </c>
      <c r="C1365" s="3">
        <f t="shared" si="1590"/>
        <v>1301.0607312699999</v>
      </c>
      <c r="D1365" s="104">
        <f t="shared" si="1574"/>
        <v>1101.3889999999999</v>
      </c>
      <c r="E1365" s="137">
        <f>IF(DAY(A1364)=$A$5,VLOOKUP(A1364,[1]A!$E$15:$G$200,3),E1364)</f>
        <v>1110.8869999999999</v>
      </c>
      <c r="F1365" s="105">
        <f t="shared" si="1575"/>
        <v>45433</v>
      </c>
      <c r="G1365" s="159">
        <f t="shared" si="1576"/>
        <v>8.623656128761148E-3</v>
      </c>
      <c r="H1365" s="106">
        <f t="shared" si="1577"/>
        <v>15</v>
      </c>
      <c r="I1365" s="106">
        <f t="shared" si="1578"/>
        <v>30</v>
      </c>
      <c r="J1365" s="100">
        <f t="shared" si="1579"/>
        <v>1.0043025720014667</v>
      </c>
      <c r="K1365" s="3">
        <v>1</v>
      </c>
      <c r="L1365" s="100">
        <f t="shared" si="1580"/>
        <v>1.0043025699999999</v>
      </c>
      <c r="M1365" s="100">
        <f t="shared" si="1581"/>
        <v>1306.65863614</v>
      </c>
      <c r="N1365" s="24">
        <f t="shared" si="1589"/>
        <v>0</v>
      </c>
      <c r="O1365" s="99">
        <f t="shared" si="1587"/>
        <v>0</v>
      </c>
      <c r="P1365" s="100">
        <f t="shared" si="1582"/>
        <v>0</v>
      </c>
      <c r="Q1365" s="99">
        <f t="shared" si="1588"/>
        <v>0.14710000000000001</v>
      </c>
      <c r="R1365" s="8">
        <f t="shared" si="1583"/>
        <v>1.005734589</v>
      </c>
      <c r="S1365" s="100">
        <f t="shared" si="1584"/>
        <v>7.4931502400000003</v>
      </c>
      <c r="T1365" s="100">
        <f t="shared" si="1585"/>
        <v>0</v>
      </c>
      <c r="U1365" s="109" t="str">
        <f t="shared" si="1572"/>
        <v>J=</v>
      </c>
      <c r="V1365" s="140">
        <f t="shared" si="1571"/>
        <v>45858</v>
      </c>
      <c r="W1365" s="4"/>
      <c r="X1365" s="17"/>
      <c r="Y1365" s="16"/>
      <c r="Z1365" s="16"/>
      <c r="AD1365" s="5"/>
    </row>
    <row r="1366" spans="1:30" x14ac:dyDescent="0.2">
      <c r="A1366" s="103">
        <f t="shared" si="1586"/>
        <v>45844</v>
      </c>
      <c r="B1366" s="100">
        <f t="shared" si="1573"/>
        <v>1315.02918505</v>
      </c>
      <c r="C1366" s="3">
        <f t="shared" si="1590"/>
        <v>1301.0607312699999</v>
      </c>
      <c r="D1366" s="104">
        <f t="shared" si="1574"/>
        <v>1101.3889999999999</v>
      </c>
      <c r="E1366" s="137">
        <f>IF(DAY(A1365)=$A$5,VLOOKUP(A1365,[1]A!$E$15:$G$200,3),E1365)</f>
        <v>1110.8869999999999</v>
      </c>
      <c r="F1366" s="105">
        <f t="shared" si="1575"/>
        <v>45433</v>
      </c>
      <c r="G1366" s="159">
        <f t="shared" si="1576"/>
        <v>8.623656128761148E-3</v>
      </c>
      <c r="H1366" s="106">
        <f t="shared" si="1577"/>
        <v>16</v>
      </c>
      <c r="I1366" s="106">
        <f t="shared" si="1578"/>
        <v>30</v>
      </c>
      <c r="J1366" s="100">
        <f t="shared" si="1579"/>
        <v>1.0045900674645798</v>
      </c>
      <c r="K1366" s="3">
        <v>1</v>
      </c>
      <c r="L1366" s="100">
        <f t="shared" si="1580"/>
        <v>1.00459006</v>
      </c>
      <c r="M1366" s="100">
        <f t="shared" si="1581"/>
        <v>1307.03267809</v>
      </c>
      <c r="N1366" s="24">
        <f t="shared" si="1589"/>
        <v>0</v>
      </c>
      <c r="O1366" s="99">
        <f t="shared" si="1587"/>
        <v>0</v>
      </c>
      <c r="P1366" s="100">
        <f t="shared" si="1582"/>
        <v>0</v>
      </c>
      <c r="Q1366" s="99">
        <f t="shared" si="1588"/>
        <v>0.14710000000000001</v>
      </c>
      <c r="R1366" s="8">
        <f t="shared" si="1583"/>
        <v>1.0061180620000001</v>
      </c>
      <c r="S1366" s="100">
        <f t="shared" si="1584"/>
        <v>7.9965069599999996</v>
      </c>
      <c r="T1366" s="100">
        <f t="shared" si="1585"/>
        <v>0</v>
      </c>
      <c r="U1366" s="109" t="str">
        <f t="shared" si="1572"/>
        <v>J=</v>
      </c>
      <c r="V1366" s="140">
        <f t="shared" si="1571"/>
        <v>45858</v>
      </c>
      <c r="W1366" s="4"/>
      <c r="X1366" s="17"/>
      <c r="Y1366" s="16"/>
      <c r="Z1366" s="16"/>
      <c r="AD1366" s="5"/>
    </row>
    <row r="1367" spans="1:30" x14ac:dyDescent="0.2">
      <c r="A1367" s="103">
        <f t="shared" si="1586"/>
        <v>45845</v>
      </c>
      <c r="B1367" s="100">
        <f t="shared" si="1573"/>
        <v>1315.90718062</v>
      </c>
      <c r="C1367" s="3">
        <f t="shared" si="1590"/>
        <v>1301.0607312699999</v>
      </c>
      <c r="D1367" s="104">
        <f t="shared" si="1574"/>
        <v>1101.3889999999999</v>
      </c>
      <c r="E1367" s="137">
        <f>IF(DAY(A1366)=$A$5,VLOOKUP(A1366,[1]A!$E$15:$G$200,3),E1366)</f>
        <v>1110.8869999999999</v>
      </c>
      <c r="F1367" s="105">
        <f t="shared" si="1575"/>
        <v>45433</v>
      </c>
      <c r="G1367" s="159">
        <f t="shared" si="1576"/>
        <v>8.623656128761148E-3</v>
      </c>
      <c r="H1367" s="106">
        <f t="shared" si="1577"/>
        <v>17</v>
      </c>
      <c r="I1367" s="106">
        <f t="shared" si="1578"/>
        <v>30</v>
      </c>
      <c r="J1367" s="100">
        <f t="shared" si="1579"/>
        <v>1.0048776452272346</v>
      </c>
      <c r="K1367" s="3">
        <v>1</v>
      </c>
      <c r="L1367" s="100">
        <f t="shared" si="1580"/>
        <v>1.0048776399999999</v>
      </c>
      <c r="M1367" s="100">
        <f t="shared" si="1581"/>
        <v>1307.40683713</v>
      </c>
      <c r="N1367" s="24">
        <f t="shared" si="1589"/>
        <v>0</v>
      </c>
      <c r="O1367" s="99">
        <f t="shared" si="1587"/>
        <v>0</v>
      </c>
      <c r="P1367" s="100">
        <f t="shared" si="1582"/>
        <v>0</v>
      </c>
      <c r="Q1367" s="99">
        <f t="shared" si="1588"/>
        <v>0.14710000000000001</v>
      </c>
      <c r="R1367" s="8">
        <f t="shared" si="1583"/>
        <v>1.0065016819999999</v>
      </c>
      <c r="S1367" s="100">
        <f t="shared" si="1584"/>
        <v>8.5003434900000006</v>
      </c>
      <c r="T1367" s="100">
        <f t="shared" si="1585"/>
        <v>0</v>
      </c>
      <c r="U1367" s="109" t="str">
        <f t="shared" si="1572"/>
        <v>J=</v>
      </c>
      <c r="V1367" s="140">
        <f t="shared" si="1571"/>
        <v>45858</v>
      </c>
      <c r="W1367" s="4"/>
      <c r="X1367" s="17"/>
      <c r="Y1367" s="16"/>
      <c r="Z1367" s="16"/>
      <c r="AD1367" s="5"/>
    </row>
    <row r="1368" spans="1:30" x14ac:dyDescent="0.2">
      <c r="A1368" s="103">
        <f t="shared" si="1586"/>
        <v>45846</v>
      </c>
      <c r="B1368" s="100">
        <f t="shared" si="1573"/>
        <v>1316.7857577099999</v>
      </c>
      <c r="C1368" s="3">
        <f t="shared" si="1590"/>
        <v>1301.0607312699999</v>
      </c>
      <c r="D1368" s="104">
        <f t="shared" si="1574"/>
        <v>1101.3889999999999</v>
      </c>
      <c r="E1368" s="137">
        <f>IF(DAY(A1367)=$A$5,VLOOKUP(A1367,[1]A!$E$15:$G$200,3),E1367)</f>
        <v>1110.8869999999999</v>
      </c>
      <c r="F1368" s="105">
        <f t="shared" si="1575"/>
        <v>45433</v>
      </c>
      <c r="G1368" s="159">
        <f t="shared" si="1576"/>
        <v>8.623656128761148E-3</v>
      </c>
      <c r="H1368" s="106">
        <f t="shared" si="1577"/>
        <v>18</v>
      </c>
      <c r="I1368" s="106">
        <f t="shared" si="1578"/>
        <v>30</v>
      </c>
      <c r="J1368" s="100">
        <f t="shared" si="1579"/>
        <v>1.0051653053129903</v>
      </c>
      <c r="K1368" s="3">
        <v>1</v>
      </c>
      <c r="L1368" s="100">
        <f t="shared" si="1580"/>
        <v>1.0051653</v>
      </c>
      <c r="M1368" s="100">
        <f t="shared" si="1581"/>
        <v>1307.7811002599999</v>
      </c>
      <c r="N1368" s="24">
        <f t="shared" si="1589"/>
        <v>0</v>
      </c>
      <c r="O1368" s="99">
        <f t="shared" si="1587"/>
        <v>0</v>
      </c>
      <c r="P1368" s="100">
        <f t="shared" si="1582"/>
        <v>0</v>
      </c>
      <c r="Q1368" s="99">
        <f t="shared" si="1588"/>
        <v>0.14710000000000001</v>
      </c>
      <c r="R1368" s="8">
        <f t="shared" si="1583"/>
        <v>1.0068854469999999</v>
      </c>
      <c r="S1368" s="100">
        <f t="shared" si="1584"/>
        <v>9.0046574499999998</v>
      </c>
      <c r="T1368" s="100">
        <f t="shared" si="1585"/>
        <v>0</v>
      </c>
      <c r="U1368" s="109" t="str">
        <f t="shared" si="1572"/>
        <v>J=</v>
      </c>
      <c r="V1368" s="140">
        <f t="shared" si="1571"/>
        <v>45858</v>
      </c>
      <c r="W1368" s="4"/>
      <c r="X1368" s="17"/>
      <c r="Y1368" s="16"/>
      <c r="Z1368" s="16"/>
      <c r="AD1368" s="5"/>
    </row>
    <row r="1369" spans="1:30" x14ac:dyDescent="0.2">
      <c r="A1369" s="103">
        <f t="shared" si="1586"/>
        <v>45847</v>
      </c>
      <c r="B1369" s="100">
        <f t="shared" si="1573"/>
        <v>1317.6649192</v>
      </c>
      <c r="C1369" s="3">
        <f t="shared" si="1590"/>
        <v>1301.0607312699999</v>
      </c>
      <c r="D1369" s="104">
        <f t="shared" si="1574"/>
        <v>1101.3889999999999</v>
      </c>
      <c r="E1369" s="137">
        <f>IF(DAY(A1368)=$A$5,VLOOKUP(A1368,[1]A!$E$15:$G$200,3),E1368)</f>
        <v>1110.8869999999999</v>
      </c>
      <c r="F1369" s="105">
        <f t="shared" si="1575"/>
        <v>45433</v>
      </c>
      <c r="G1369" s="159">
        <f t="shared" si="1576"/>
        <v>8.623656128761148E-3</v>
      </c>
      <c r="H1369" s="106">
        <f t="shared" si="1577"/>
        <v>19</v>
      </c>
      <c r="I1369" s="106">
        <f t="shared" si="1578"/>
        <v>30</v>
      </c>
      <c r="J1369" s="100">
        <f t="shared" si="1579"/>
        <v>1.0054530477454131</v>
      </c>
      <c r="K1369" s="3">
        <v>1</v>
      </c>
      <c r="L1369" s="100">
        <f t="shared" si="1580"/>
        <v>1.0054530399999999</v>
      </c>
      <c r="M1369" s="100">
        <f t="shared" si="1581"/>
        <v>1308.15546748</v>
      </c>
      <c r="N1369" s="24">
        <f t="shared" si="1589"/>
        <v>0</v>
      </c>
      <c r="O1369" s="99">
        <f t="shared" si="1587"/>
        <v>0</v>
      </c>
      <c r="P1369" s="100">
        <f t="shared" si="1582"/>
        <v>0</v>
      </c>
      <c r="Q1369" s="99">
        <f t="shared" si="1588"/>
        <v>0.14710000000000001</v>
      </c>
      <c r="R1369" s="8">
        <f t="shared" si="1583"/>
        <v>1.0072693589999999</v>
      </c>
      <c r="S1369" s="100">
        <f t="shared" si="1584"/>
        <v>9.5094517199999995</v>
      </c>
      <c r="T1369" s="100">
        <f t="shared" si="1585"/>
        <v>0</v>
      </c>
      <c r="U1369" s="109" t="str">
        <f t="shared" si="1572"/>
        <v>J=</v>
      </c>
      <c r="V1369" s="140">
        <f t="shared" si="1571"/>
        <v>45858</v>
      </c>
      <c r="W1369" s="4"/>
      <c r="X1369" s="17"/>
      <c r="Y1369" s="16"/>
      <c r="Z1369" s="16"/>
      <c r="AD1369" s="5"/>
    </row>
    <row r="1370" spans="1:30" x14ac:dyDescent="0.2">
      <c r="A1370" s="103">
        <f t="shared" si="1586"/>
        <v>45848</v>
      </c>
      <c r="B1370" s="100">
        <f t="shared" si="1573"/>
        <v>1318.54467847</v>
      </c>
      <c r="C1370" s="3">
        <f t="shared" si="1590"/>
        <v>1301.0607312699999</v>
      </c>
      <c r="D1370" s="104">
        <f t="shared" si="1574"/>
        <v>1101.3889999999999</v>
      </c>
      <c r="E1370" s="137">
        <f>IF(DAY(A1369)=$A$5,VLOOKUP(A1369,[1]A!$E$15:$G$200,3),E1369)</f>
        <v>1110.8869999999999</v>
      </c>
      <c r="F1370" s="105">
        <f t="shared" si="1575"/>
        <v>45433</v>
      </c>
      <c r="G1370" s="159">
        <f t="shared" si="1576"/>
        <v>8.623656128761148E-3</v>
      </c>
      <c r="H1370" s="106">
        <f t="shared" si="1577"/>
        <v>20</v>
      </c>
      <c r="I1370" s="106">
        <f t="shared" si="1578"/>
        <v>30</v>
      </c>
      <c r="J1370" s="100">
        <f t="shared" si="1579"/>
        <v>1.0057408725480759</v>
      </c>
      <c r="K1370" s="3">
        <v>1</v>
      </c>
      <c r="L1370" s="100">
        <f t="shared" si="1580"/>
        <v>1.0057408699999999</v>
      </c>
      <c r="M1370" s="100">
        <f t="shared" si="1581"/>
        <v>1308.52995179</v>
      </c>
      <c r="N1370" s="24">
        <f t="shared" si="1589"/>
        <v>0</v>
      </c>
      <c r="O1370" s="99">
        <f t="shared" si="1587"/>
        <v>0</v>
      </c>
      <c r="P1370" s="100">
        <f t="shared" si="1582"/>
        <v>0</v>
      </c>
      <c r="Q1370" s="99">
        <f t="shared" si="1588"/>
        <v>0.14710000000000001</v>
      </c>
      <c r="R1370" s="8">
        <f t="shared" si="1583"/>
        <v>1.0076534180000001</v>
      </c>
      <c r="S1370" s="100">
        <f t="shared" si="1584"/>
        <v>10.014726680000001</v>
      </c>
      <c r="T1370" s="100">
        <f t="shared" si="1585"/>
        <v>0</v>
      </c>
      <c r="U1370" s="109" t="str">
        <f t="shared" si="1572"/>
        <v>J=</v>
      </c>
      <c r="V1370" s="140">
        <f t="shared" si="1571"/>
        <v>45858</v>
      </c>
      <c r="W1370" s="4"/>
      <c r="X1370" s="17"/>
      <c r="Y1370" s="16"/>
      <c r="Z1370" s="16"/>
      <c r="AD1370" s="5"/>
    </row>
    <row r="1371" spans="1:30" x14ac:dyDescent="0.2">
      <c r="A1371" s="103">
        <f t="shared" si="1586"/>
        <v>45849</v>
      </c>
      <c r="B1371" s="100">
        <f t="shared" si="1573"/>
        <v>1319.4250069899999</v>
      </c>
      <c r="C1371" s="3">
        <f t="shared" si="1590"/>
        <v>1301.0607312699999</v>
      </c>
      <c r="D1371" s="104">
        <f t="shared" si="1574"/>
        <v>1101.3889999999999</v>
      </c>
      <c r="E1371" s="137">
        <f>IF(DAY(A1370)=$A$5,VLOOKUP(A1370,[1]A!$E$15:$G$200,3),E1370)</f>
        <v>1110.8869999999999</v>
      </c>
      <c r="F1371" s="105">
        <f t="shared" si="1575"/>
        <v>45433</v>
      </c>
      <c r="G1371" s="159">
        <f t="shared" si="1576"/>
        <v>8.623656128761148E-3</v>
      </c>
      <c r="H1371" s="106">
        <f t="shared" si="1577"/>
        <v>21</v>
      </c>
      <c r="I1371" s="106">
        <f t="shared" si="1578"/>
        <v>30</v>
      </c>
      <c r="J1371" s="100">
        <f t="shared" si="1579"/>
        <v>1.0060287797445582</v>
      </c>
      <c r="K1371" s="3">
        <v>1</v>
      </c>
      <c r="L1371" s="100">
        <f t="shared" si="1580"/>
        <v>1.0060287699999999</v>
      </c>
      <c r="M1371" s="100">
        <f t="shared" si="1581"/>
        <v>1308.9045271699999</v>
      </c>
      <c r="N1371" s="24">
        <f t="shared" si="1589"/>
        <v>0</v>
      </c>
      <c r="O1371" s="99">
        <f t="shared" si="1587"/>
        <v>0</v>
      </c>
      <c r="P1371" s="100">
        <f t="shared" si="1582"/>
        <v>0</v>
      </c>
      <c r="Q1371" s="99">
        <f t="shared" si="1588"/>
        <v>0.14710000000000001</v>
      </c>
      <c r="R1371" s="8">
        <f t="shared" si="1583"/>
        <v>1.008037622</v>
      </c>
      <c r="S1371" s="100">
        <f t="shared" si="1584"/>
        <v>10.52047982</v>
      </c>
      <c r="T1371" s="100">
        <f t="shared" si="1585"/>
        <v>0</v>
      </c>
      <c r="U1371" s="109" t="str">
        <f t="shared" si="1572"/>
        <v>J=</v>
      </c>
      <c r="V1371" s="140">
        <f t="shared" si="1571"/>
        <v>45858</v>
      </c>
      <c r="W1371" s="4"/>
      <c r="X1371" s="17"/>
      <c r="Y1371" s="16"/>
      <c r="Z1371" s="16"/>
      <c r="AD1371" s="5"/>
    </row>
    <row r="1372" spans="1:30" x14ac:dyDescent="0.2">
      <c r="A1372" s="103">
        <f t="shared" si="1586"/>
        <v>45850</v>
      </c>
      <c r="B1372" s="100">
        <f t="shared" si="1573"/>
        <v>1320.3059351899999</v>
      </c>
      <c r="C1372" s="3">
        <f t="shared" si="1590"/>
        <v>1301.0607312699999</v>
      </c>
      <c r="D1372" s="104">
        <f t="shared" si="1574"/>
        <v>1101.3889999999999</v>
      </c>
      <c r="E1372" s="137">
        <f>IF(DAY(A1371)=$A$5,VLOOKUP(A1371,[1]A!$E$15:$G$200,3),E1371)</f>
        <v>1110.8869999999999</v>
      </c>
      <c r="F1372" s="105">
        <f t="shared" si="1575"/>
        <v>45433</v>
      </c>
      <c r="G1372" s="159">
        <f t="shared" si="1576"/>
        <v>8.623656128761148E-3</v>
      </c>
      <c r="H1372" s="106">
        <f t="shared" si="1577"/>
        <v>22</v>
      </c>
      <c r="I1372" s="106">
        <f t="shared" si="1578"/>
        <v>30</v>
      </c>
      <c r="J1372" s="100">
        <f t="shared" si="1579"/>
        <v>1.0063167693584465</v>
      </c>
      <c r="K1372" s="3">
        <v>1</v>
      </c>
      <c r="L1372" s="100">
        <f t="shared" si="1580"/>
        <v>1.00631676</v>
      </c>
      <c r="M1372" s="100">
        <f t="shared" si="1581"/>
        <v>1309.27921965</v>
      </c>
      <c r="N1372" s="24">
        <f t="shared" si="1589"/>
        <v>0</v>
      </c>
      <c r="O1372" s="99">
        <f t="shared" si="1587"/>
        <v>0</v>
      </c>
      <c r="P1372" s="100">
        <f t="shared" si="1582"/>
        <v>0</v>
      </c>
      <c r="Q1372" s="99">
        <f t="shared" si="1588"/>
        <v>0.14710000000000001</v>
      </c>
      <c r="R1372" s="8">
        <f t="shared" si="1583"/>
        <v>1.008421974</v>
      </c>
      <c r="S1372" s="100">
        <f t="shared" si="1584"/>
        <v>11.02671554</v>
      </c>
      <c r="T1372" s="100">
        <f t="shared" si="1585"/>
        <v>0</v>
      </c>
      <c r="U1372" s="109" t="str">
        <f t="shared" si="1572"/>
        <v>J=</v>
      </c>
      <c r="V1372" s="140">
        <f t="shared" si="1571"/>
        <v>45858</v>
      </c>
      <c r="W1372" s="4"/>
      <c r="X1372" s="17"/>
      <c r="Y1372" s="16"/>
      <c r="Z1372" s="16"/>
      <c r="AD1372" s="5"/>
    </row>
    <row r="1373" spans="1:30" x14ac:dyDescent="0.2">
      <c r="A1373" s="103">
        <f t="shared" si="1586"/>
        <v>45851</v>
      </c>
      <c r="B1373" s="100">
        <f t="shared" si="1573"/>
        <v>1321.18745945</v>
      </c>
      <c r="C1373" s="3">
        <f t="shared" si="1590"/>
        <v>1301.0607312699999</v>
      </c>
      <c r="D1373" s="104">
        <f t="shared" si="1574"/>
        <v>1101.3889999999999</v>
      </c>
      <c r="E1373" s="137">
        <f>IF(DAY(A1372)=$A$5,VLOOKUP(A1372,[1]A!$E$15:$G$200,3),E1372)</f>
        <v>1110.8869999999999</v>
      </c>
      <c r="F1373" s="105">
        <f t="shared" si="1575"/>
        <v>45433</v>
      </c>
      <c r="G1373" s="159">
        <f t="shared" si="1576"/>
        <v>8.623656128761148E-3</v>
      </c>
      <c r="H1373" s="106">
        <f t="shared" si="1577"/>
        <v>23</v>
      </c>
      <c r="I1373" s="106">
        <f t="shared" si="1578"/>
        <v>30</v>
      </c>
      <c r="J1373" s="100">
        <f t="shared" si="1579"/>
        <v>1.006604841413334</v>
      </c>
      <c r="K1373" s="3">
        <v>1</v>
      </c>
      <c r="L1373" s="100">
        <f t="shared" si="1580"/>
        <v>1.0066048400000001</v>
      </c>
      <c r="M1373" s="100">
        <f t="shared" si="1581"/>
        <v>1309.6540292300001</v>
      </c>
      <c r="N1373" s="24">
        <f t="shared" si="1589"/>
        <v>0</v>
      </c>
      <c r="O1373" s="99">
        <f t="shared" si="1587"/>
        <v>0</v>
      </c>
      <c r="P1373" s="100">
        <f t="shared" si="1582"/>
        <v>0</v>
      </c>
      <c r="Q1373" s="99">
        <f t="shared" si="1588"/>
        <v>0.14710000000000001</v>
      </c>
      <c r="R1373" s="8">
        <f t="shared" si="1583"/>
        <v>1.008806471</v>
      </c>
      <c r="S1373" s="100">
        <f t="shared" si="1584"/>
        <v>11.53343022</v>
      </c>
      <c r="T1373" s="100">
        <f t="shared" si="1585"/>
        <v>0</v>
      </c>
      <c r="U1373" s="109" t="str">
        <f t="shared" si="1572"/>
        <v>J=</v>
      </c>
      <c r="V1373" s="140">
        <f t="shared" si="1571"/>
        <v>45858</v>
      </c>
      <c r="W1373" s="4"/>
      <c r="X1373" s="17"/>
      <c r="Y1373" s="16"/>
      <c r="Z1373" s="16"/>
      <c r="AD1373" s="5"/>
    </row>
    <row r="1374" spans="1:30" x14ac:dyDescent="0.2">
      <c r="A1374" s="103">
        <f t="shared" si="1586"/>
        <v>45852</v>
      </c>
      <c r="B1374" s="100">
        <f t="shared" si="1573"/>
        <v>1322.06955773</v>
      </c>
      <c r="C1374" s="3">
        <f t="shared" si="1590"/>
        <v>1301.0607312699999</v>
      </c>
      <c r="D1374" s="104">
        <f t="shared" si="1574"/>
        <v>1101.3889999999999</v>
      </c>
      <c r="E1374" s="137">
        <f>IF(DAY(A1373)=$A$5,VLOOKUP(A1373,[1]A!$E$15:$G$200,3),E1373)</f>
        <v>1110.8869999999999</v>
      </c>
      <c r="F1374" s="105">
        <f t="shared" si="1575"/>
        <v>45433</v>
      </c>
      <c r="G1374" s="159">
        <f t="shared" si="1576"/>
        <v>8.623656128761148E-3</v>
      </c>
      <c r="H1374" s="106">
        <f t="shared" si="1577"/>
        <v>24</v>
      </c>
      <c r="I1374" s="106">
        <f t="shared" si="1578"/>
        <v>30</v>
      </c>
      <c r="J1374" s="100">
        <f t="shared" si="1579"/>
        <v>1.0068929959328203</v>
      </c>
      <c r="K1374" s="3">
        <v>1</v>
      </c>
      <c r="L1374" s="100">
        <f t="shared" si="1580"/>
        <v>1.0068929900000001</v>
      </c>
      <c r="M1374" s="100">
        <f t="shared" si="1581"/>
        <v>1310.0289298800001</v>
      </c>
      <c r="N1374" s="24">
        <f t="shared" si="1589"/>
        <v>0</v>
      </c>
      <c r="O1374" s="99">
        <f t="shared" si="1587"/>
        <v>0</v>
      </c>
      <c r="P1374" s="100">
        <f t="shared" si="1582"/>
        <v>0</v>
      </c>
      <c r="Q1374" s="99">
        <f t="shared" si="1588"/>
        <v>0.14710000000000001</v>
      </c>
      <c r="R1374" s="8">
        <f t="shared" si="1583"/>
        <v>1.009191116</v>
      </c>
      <c r="S1374" s="100">
        <f t="shared" si="1584"/>
        <v>12.04062785</v>
      </c>
      <c r="T1374" s="100">
        <f t="shared" si="1585"/>
        <v>0</v>
      </c>
      <c r="U1374" s="109" t="str">
        <f t="shared" si="1572"/>
        <v>J=</v>
      </c>
      <c r="V1374" s="140">
        <f t="shared" si="1571"/>
        <v>45858</v>
      </c>
      <c r="W1374" s="4"/>
      <c r="X1374" s="17"/>
      <c r="Y1374" s="16"/>
      <c r="Z1374" s="16"/>
      <c r="AD1374" s="5"/>
    </row>
    <row r="1375" spans="1:30" x14ac:dyDescent="0.2">
      <c r="A1375" s="103">
        <f t="shared" si="1586"/>
        <v>45853</v>
      </c>
      <c r="B1375" s="100">
        <f t="shared" si="1573"/>
        <v>1322.9522539500001</v>
      </c>
      <c r="C1375" s="3">
        <f t="shared" si="1590"/>
        <v>1301.0607312699999</v>
      </c>
      <c r="D1375" s="104">
        <f t="shared" si="1574"/>
        <v>1101.3889999999999</v>
      </c>
      <c r="E1375" s="137">
        <f>IF(DAY(A1374)=$A$5,VLOOKUP(A1374,[1]A!$E$15:$G$200,3),E1374)</f>
        <v>1110.8869999999999</v>
      </c>
      <c r="F1375" s="105">
        <f t="shared" si="1575"/>
        <v>45433</v>
      </c>
      <c r="G1375" s="159">
        <f t="shared" si="1576"/>
        <v>8.623656128761148E-3</v>
      </c>
      <c r="H1375" s="106">
        <f t="shared" si="1577"/>
        <v>25</v>
      </c>
      <c r="I1375" s="106">
        <f t="shared" si="1578"/>
        <v>30</v>
      </c>
      <c r="J1375" s="100">
        <f t="shared" si="1579"/>
        <v>1.0071812329405123</v>
      </c>
      <c r="K1375" s="3">
        <v>1</v>
      </c>
      <c r="L1375" s="100">
        <f t="shared" si="1580"/>
        <v>1.00718123</v>
      </c>
      <c r="M1375" s="100">
        <f t="shared" si="1581"/>
        <v>1310.4039476200001</v>
      </c>
      <c r="N1375" s="24">
        <f t="shared" si="1589"/>
        <v>0</v>
      </c>
      <c r="O1375" s="99">
        <f t="shared" si="1587"/>
        <v>0</v>
      </c>
      <c r="P1375" s="100">
        <f t="shared" si="1582"/>
        <v>0</v>
      </c>
      <c r="Q1375" s="99">
        <f t="shared" si="1588"/>
        <v>0.14710000000000001</v>
      </c>
      <c r="R1375" s="8">
        <f t="shared" si="1583"/>
        <v>1.0095759070000001</v>
      </c>
      <c r="S1375" s="100">
        <f t="shared" si="1584"/>
        <v>12.548306330000001</v>
      </c>
      <c r="T1375" s="100">
        <f t="shared" si="1585"/>
        <v>0</v>
      </c>
      <c r="U1375" s="109" t="str">
        <f t="shared" si="1572"/>
        <v>J=</v>
      </c>
      <c r="V1375" s="140">
        <f t="shared" si="1571"/>
        <v>45858</v>
      </c>
      <c r="W1375" s="4"/>
      <c r="X1375" s="17"/>
      <c r="Y1375" s="16"/>
      <c r="Z1375" s="16"/>
      <c r="AD1375" s="5"/>
    </row>
    <row r="1376" spans="1:30" x14ac:dyDescent="0.2">
      <c r="A1376" s="103">
        <f t="shared" si="1586"/>
        <v>45854</v>
      </c>
      <c r="B1376" s="100">
        <f t="shared" si="1573"/>
        <v>1323.8355365899999</v>
      </c>
      <c r="C1376" s="3">
        <f t="shared" si="1590"/>
        <v>1301.0607312699999</v>
      </c>
      <c r="D1376" s="104">
        <f t="shared" si="1574"/>
        <v>1101.3889999999999</v>
      </c>
      <c r="E1376" s="137">
        <f>IF(DAY(A1375)=$A$5,VLOOKUP(A1375,[1]A!$E$15:$G$200,3),E1375)</f>
        <v>1110.8869999999999</v>
      </c>
      <c r="F1376" s="105">
        <f t="shared" si="1575"/>
        <v>45433</v>
      </c>
      <c r="G1376" s="159">
        <f t="shared" si="1576"/>
        <v>8.623656128761148E-3</v>
      </c>
      <c r="H1376" s="106">
        <f t="shared" si="1577"/>
        <v>26</v>
      </c>
      <c r="I1376" s="106">
        <f t="shared" si="1578"/>
        <v>30</v>
      </c>
      <c r="J1376" s="100">
        <f t="shared" si="1579"/>
        <v>1.0074695524600232</v>
      </c>
      <c r="K1376" s="3">
        <v>1</v>
      </c>
      <c r="L1376" s="100">
        <f t="shared" si="1580"/>
        <v>1.0074695499999999</v>
      </c>
      <c r="M1376" s="100">
        <f t="shared" si="1581"/>
        <v>1310.77906945</v>
      </c>
      <c r="N1376" s="24">
        <f t="shared" si="1589"/>
        <v>0</v>
      </c>
      <c r="O1376" s="99">
        <f t="shared" si="1587"/>
        <v>0</v>
      </c>
      <c r="P1376" s="100">
        <f t="shared" si="1582"/>
        <v>0</v>
      </c>
      <c r="Q1376" s="99">
        <f t="shared" si="1588"/>
        <v>0.14710000000000001</v>
      </c>
      <c r="R1376" s="8">
        <f t="shared" si="1583"/>
        <v>1.0099608449999999</v>
      </c>
      <c r="S1376" s="100">
        <f t="shared" si="1584"/>
        <v>13.056467140000001</v>
      </c>
      <c r="T1376" s="100">
        <f t="shared" si="1585"/>
        <v>0</v>
      </c>
      <c r="U1376" s="109" t="str">
        <f t="shared" si="1572"/>
        <v>J=</v>
      </c>
      <c r="V1376" s="140">
        <f t="shared" si="1571"/>
        <v>45858</v>
      </c>
      <c r="W1376" s="4"/>
      <c r="X1376" s="17"/>
      <c r="Y1376" s="16"/>
      <c r="Z1376" s="16"/>
      <c r="AD1376" s="5"/>
    </row>
    <row r="1377" spans="1:30" x14ac:dyDescent="0.2">
      <c r="A1377" s="103">
        <f t="shared" si="1586"/>
        <v>45855</v>
      </c>
      <c r="B1377" s="100">
        <f t="shared" si="1573"/>
        <v>1324.7194046100001</v>
      </c>
      <c r="C1377" s="3">
        <f t="shared" si="1590"/>
        <v>1301.0607312699999</v>
      </c>
      <c r="D1377" s="104">
        <f t="shared" si="1574"/>
        <v>1101.3889999999999</v>
      </c>
      <c r="E1377" s="137">
        <f>IF(DAY(A1376)=$A$5,VLOOKUP(A1376,[1]A!$E$15:$G$200,3),E1376)</f>
        <v>1110.8869999999999</v>
      </c>
      <c r="F1377" s="105">
        <f t="shared" si="1575"/>
        <v>45433</v>
      </c>
      <c r="G1377" s="159">
        <f t="shared" si="1576"/>
        <v>8.623656128761148E-3</v>
      </c>
      <c r="H1377" s="106">
        <f t="shared" si="1577"/>
        <v>27</v>
      </c>
      <c r="I1377" s="106">
        <f t="shared" si="1578"/>
        <v>30</v>
      </c>
      <c r="J1377" s="100">
        <f t="shared" si="1579"/>
        <v>1.0077579545149733</v>
      </c>
      <c r="K1377" s="3">
        <v>1</v>
      </c>
      <c r="L1377" s="100">
        <f t="shared" si="1580"/>
        <v>1.00775795</v>
      </c>
      <c r="M1377" s="100">
        <f t="shared" si="1581"/>
        <v>1311.15429537</v>
      </c>
      <c r="N1377" s="24">
        <f t="shared" si="1589"/>
        <v>0</v>
      </c>
      <c r="O1377" s="99">
        <f t="shared" si="1587"/>
        <v>0</v>
      </c>
      <c r="P1377" s="100">
        <f t="shared" si="1582"/>
        <v>0</v>
      </c>
      <c r="Q1377" s="99">
        <f t="shared" si="1588"/>
        <v>0.14710000000000001</v>
      </c>
      <c r="R1377" s="8">
        <f t="shared" si="1583"/>
        <v>1.0103459290000001</v>
      </c>
      <c r="S1377" s="100">
        <f t="shared" si="1584"/>
        <v>13.56510924</v>
      </c>
      <c r="T1377" s="100">
        <f t="shared" si="1585"/>
        <v>0</v>
      </c>
      <c r="U1377" s="109" t="str">
        <f t="shared" si="1572"/>
        <v>J=</v>
      </c>
      <c r="V1377" s="140">
        <f t="shared" si="1571"/>
        <v>45858</v>
      </c>
      <c r="W1377" s="4"/>
      <c r="X1377" s="17"/>
      <c r="Y1377" s="16"/>
      <c r="Z1377" s="16"/>
      <c r="AD1377" s="5"/>
    </row>
    <row r="1378" spans="1:30" x14ac:dyDescent="0.2">
      <c r="A1378" s="103">
        <f t="shared" si="1586"/>
        <v>45856</v>
      </c>
      <c r="B1378" s="100">
        <f t="shared" si="1573"/>
        <v>1325.60386092</v>
      </c>
      <c r="C1378" s="3">
        <f t="shared" si="1590"/>
        <v>1301.0607312699999</v>
      </c>
      <c r="D1378" s="104">
        <f t="shared" si="1574"/>
        <v>1101.3889999999999</v>
      </c>
      <c r="E1378" s="137">
        <f>IF(DAY(A1377)=$A$5,VLOOKUP(A1377,[1]A!$E$15:$G$200,3),E1377)</f>
        <v>1110.8869999999999</v>
      </c>
      <c r="F1378" s="105">
        <f t="shared" si="1575"/>
        <v>45433</v>
      </c>
      <c r="G1378" s="159">
        <f t="shared" si="1576"/>
        <v>8.623656128761148E-3</v>
      </c>
      <c r="H1378" s="106">
        <f t="shared" si="1577"/>
        <v>28</v>
      </c>
      <c r="I1378" s="106">
        <f t="shared" si="1578"/>
        <v>30</v>
      </c>
      <c r="J1378" s="100">
        <f t="shared" si="1579"/>
        <v>1.0080464391289894</v>
      </c>
      <c r="K1378" s="3">
        <v>1</v>
      </c>
      <c r="L1378" s="100">
        <f t="shared" si="1580"/>
        <v>1.00804643</v>
      </c>
      <c r="M1378" s="100">
        <f t="shared" si="1581"/>
        <v>1311.52962536</v>
      </c>
      <c r="N1378" s="24">
        <f t="shared" si="1589"/>
        <v>0</v>
      </c>
      <c r="O1378" s="99">
        <f t="shared" si="1587"/>
        <v>0</v>
      </c>
      <c r="P1378" s="100">
        <f t="shared" si="1582"/>
        <v>0</v>
      </c>
      <c r="Q1378" s="99">
        <f t="shared" si="1588"/>
        <v>0.14710000000000001</v>
      </c>
      <c r="R1378" s="8">
        <f t="shared" si="1583"/>
        <v>1.010731161</v>
      </c>
      <c r="S1378" s="100">
        <f t="shared" si="1584"/>
        <v>14.07423556</v>
      </c>
      <c r="T1378" s="100">
        <f t="shared" si="1585"/>
        <v>0</v>
      </c>
      <c r="U1378" s="109" t="str">
        <f t="shared" si="1572"/>
        <v>J=</v>
      </c>
      <c r="V1378" s="140">
        <f t="shared" si="1571"/>
        <v>45858</v>
      </c>
      <c r="W1378" s="4"/>
      <c r="X1378" s="17"/>
      <c r="Y1378" s="16"/>
      <c r="Z1378" s="16"/>
      <c r="AD1378" s="5"/>
    </row>
    <row r="1379" spans="1:30" x14ac:dyDescent="0.2">
      <c r="A1379" s="103">
        <f t="shared" si="1586"/>
        <v>45857</v>
      </c>
      <c r="B1379" s="100">
        <f t="shared" si="1573"/>
        <v>1326.4889163599998</v>
      </c>
      <c r="C1379" s="3">
        <f t="shared" si="1590"/>
        <v>1301.0607312699999</v>
      </c>
      <c r="D1379" s="104">
        <f t="shared" si="1574"/>
        <v>1101.3889999999999</v>
      </c>
      <c r="E1379" s="137">
        <f>IF(DAY(A1378)=$A$5,VLOOKUP(A1378,[1]A!$E$15:$G$200,3),E1378)</f>
        <v>1110.8869999999999</v>
      </c>
      <c r="F1379" s="105">
        <f t="shared" si="1575"/>
        <v>45433</v>
      </c>
      <c r="G1379" s="159">
        <f t="shared" si="1576"/>
        <v>8.623656128761148E-3</v>
      </c>
      <c r="H1379" s="106">
        <f t="shared" si="1577"/>
        <v>29</v>
      </c>
      <c r="I1379" s="106">
        <f t="shared" si="1578"/>
        <v>30</v>
      </c>
      <c r="J1379" s="100">
        <f t="shared" si="1579"/>
        <v>1.0083350063257053</v>
      </c>
      <c r="K1379" s="3">
        <v>1</v>
      </c>
      <c r="L1379" s="100">
        <f t="shared" si="1580"/>
        <v>1.008335</v>
      </c>
      <c r="M1379" s="100">
        <f t="shared" si="1581"/>
        <v>1311.9050724599999</v>
      </c>
      <c r="N1379" s="24">
        <f t="shared" si="1589"/>
        <v>0</v>
      </c>
      <c r="O1379" s="99">
        <f t="shared" si="1587"/>
        <v>0</v>
      </c>
      <c r="P1379" s="100">
        <f t="shared" si="1582"/>
        <v>0</v>
      </c>
      <c r="Q1379" s="99">
        <f t="shared" si="1588"/>
        <v>0.14710000000000001</v>
      </c>
      <c r="R1379" s="8">
        <f t="shared" si="1583"/>
        <v>1.0111165390000001</v>
      </c>
      <c r="S1379" s="100">
        <f t="shared" si="1584"/>
        <v>14.5838439</v>
      </c>
      <c r="T1379" s="100">
        <f t="shared" si="1585"/>
        <v>0</v>
      </c>
      <c r="U1379" s="109" t="str">
        <f t="shared" si="1572"/>
        <v>J=</v>
      </c>
      <c r="V1379" s="140">
        <f t="shared" si="1571"/>
        <v>45858</v>
      </c>
      <c r="W1379" s="4"/>
      <c r="X1379" s="17"/>
      <c r="Y1379" s="16"/>
      <c r="Z1379" s="16"/>
      <c r="AD1379" s="5"/>
    </row>
    <row r="1380" spans="1:30" x14ac:dyDescent="0.2">
      <c r="A1380" s="103">
        <f t="shared" si="1586"/>
        <v>45858</v>
      </c>
      <c r="B1380" s="100">
        <f t="shared" si="1573"/>
        <v>1327.37455935</v>
      </c>
      <c r="C1380" s="3">
        <f t="shared" si="1590"/>
        <v>1301.0607312699999</v>
      </c>
      <c r="D1380" s="104">
        <f t="shared" si="1574"/>
        <v>1101.3889999999999</v>
      </c>
      <c r="E1380" s="137">
        <f>IF(DAY(A1379)=$A$5,VLOOKUP(A1379,[1]A!$E$15:$G$200,3),E1379)</f>
        <v>1110.8869999999999</v>
      </c>
      <c r="F1380" s="105">
        <f t="shared" si="1575"/>
        <v>45433</v>
      </c>
      <c r="G1380" s="159">
        <f t="shared" si="1576"/>
        <v>8.623656128761148E-3</v>
      </c>
      <c r="H1380" s="106">
        <f t="shared" si="1577"/>
        <v>30</v>
      </c>
      <c r="I1380" s="106">
        <f t="shared" si="1578"/>
        <v>30</v>
      </c>
      <c r="J1380" s="100">
        <f t="shared" si="1579"/>
        <v>1.0086236561287611</v>
      </c>
      <c r="K1380" s="3">
        <v>1</v>
      </c>
      <c r="L1380" s="100">
        <f t="shared" si="1580"/>
        <v>1.0086236500000001</v>
      </c>
      <c r="M1380" s="100">
        <f t="shared" si="1581"/>
        <v>1312.2806236399999</v>
      </c>
      <c r="N1380" s="24">
        <f t="shared" si="1589"/>
        <v>46</v>
      </c>
      <c r="O1380" s="99">
        <f t="shared" si="1587"/>
        <v>0</v>
      </c>
      <c r="P1380" s="100">
        <f t="shared" si="1582"/>
        <v>0</v>
      </c>
      <c r="Q1380" s="99">
        <f t="shared" si="1588"/>
        <v>0.14710000000000001</v>
      </c>
      <c r="R1380" s="8">
        <f t="shared" si="1583"/>
        <v>1.0115020640000001</v>
      </c>
      <c r="S1380" s="100">
        <f t="shared" si="1584"/>
        <v>15.09393571</v>
      </c>
      <c r="T1380" s="100">
        <f t="shared" si="1585"/>
        <v>15.09393571</v>
      </c>
      <c r="U1380" s="109" t="str">
        <f t="shared" si="1572"/>
        <v>J=</v>
      </c>
      <c r="V1380" s="140">
        <f t="shared" si="1571"/>
        <v>45858</v>
      </c>
      <c r="W1380" s="4"/>
      <c r="X1380" s="17"/>
      <c r="Y1380" s="16"/>
      <c r="Z1380" s="16"/>
      <c r="AD1380" s="5"/>
    </row>
    <row r="1381" spans="1:30" x14ac:dyDescent="0.2">
      <c r="A1381" s="103">
        <f t="shared" si="1586"/>
        <v>45859</v>
      </c>
      <c r="B1381" s="100">
        <f t="shared" si="1573"/>
        <v>1313.1284976100001</v>
      </c>
      <c r="C1381" s="3">
        <f t="shared" si="1590"/>
        <v>1312.2806236399999</v>
      </c>
      <c r="D1381" s="104">
        <f t="shared" si="1574"/>
        <v>1101.3889999999999</v>
      </c>
      <c r="E1381" s="137">
        <f>IF(DAY(A1380)=$A$5,VLOOKUP(A1380,[1]A!$E$15:$G$200,3),E1380)</f>
        <v>1110.8869999999999</v>
      </c>
      <c r="F1381" s="105">
        <f t="shared" si="1575"/>
        <v>45433</v>
      </c>
      <c r="G1381" s="159">
        <f t="shared" si="1576"/>
        <v>8.623656128761148E-3</v>
      </c>
      <c r="H1381" s="106">
        <f t="shared" si="1577"/>
        <v>1</v>
      </c>
      <c r="I1381" s="106">
        <f t="shared" si="1578"/>
        <v>31</v>
      </c>
      <c r="J1381" s="100">
        <f t="shared" si="1579"/>
        <v>1.0002770281976832</v>
      </c>
      <c r="K1381" s="3">
        <v>1</v>
      </c>
      <c r="L1381" s="100">
        <f t="shared" si="1580"/>
        <v>1.00027702</v>
      </c>
      <c r="M1381" s="100">
        <f t="shared" si="1581"/>
        <v>1312.6441516100001</v>
      </c>
      <c r="N1381" s="24">
        <f t="shared" si="1589"/>
        <v>0</v>
      </c>
      <c r="O1381" s="99">
        <f t="shared" si="1587"/>
        <v>0</v>
      </c>
      <c r="P1381" s="100">
        <f t="shared" si="1582"/>
        <v>0</v>
      </c>
      <c r="Q1381" s="99">
        <f t="shared" si="1588"/>
        <v>0.14710000000000001</v>
      </c>
      <c r="R1381" s="8">
        <f t="shared" si="1583"/>
        <v>1.0003689849999999</v>
      </c>
      <c r="S1381" s="100">
        <f t="shared" si="1584"/>
        <v>0.484346</v>
      </c>
      <c r="T1381" s="100">
        <f t="shared" si="1585"/>
        <v>0</v>
      </c>
      <c r="U1381" s="109" t="str">
        <f t="shared" si="1572"/>
        <v>J=</v>
      </c>
      <c r="V1381" s="140">
        <f t="shared" si="1571"/>
        <v>45889</v>
      </c>
      <c r="W1381" s="4"/>
      <c r="X1381" s="17"/>
      <c r="Y1381" s="16"/>
      <c r="Z1381" s="16"/>
      <c r="AD1381" s="5"/>
    </row>
    <row r="1382" spans="1:30" x14ac:dyDescent="0.2">
      <c r="A1382" s="103">
        <f t="shared" si="1586"/>
        <v>45860</v>
      </c>
      <c r="B1382" s="100">
        <f t="shared" si="1573"/>
        <v>1313.9769366300002</v>
      </c>
      <c r="C1382" s="3">
        <f t="shared" si="1590"/>
        <v>1312.2806236399999</v>
      </c>
      <c r="D1382" s="104">
        <f t="shared" si="1574"/>
        <v>1101.3889999999999</v>
      </c>
      <c r="E1382" s="137">
        <f>IF(DAY(A1381)=$A$5,VLOOKUP(A1381,[1]A!$E$15:$G$200,3),E1381)</f>
        <v>1110.8869999999999</v>
      </c>
      <c r="F1382" s="105">
        <f t="shared" si="1575"/>
        <v>45433</v>
      </c>
      <c r="G1382" s="159">
        <f t="shared" si="1576"/>
        <v>8.623656128761148E-3</v>
      </c>
      <c r="H1382" s="106">
        <f t="shared" si="1577"/>
        <v>2</v>
      </c>
      <c r="I1382" s="106">
        <f t="shared" si="1578"/>
        <v>31</v>
      </c>
      <c r="J1382" s="100">
        <f t="shared" si="1579"/>
        <v>1.0005541331399888</v>
      </c>
      <c r="K1382" s="3">
        <v>1</v>
      </c>
      <c r="L1382" s="100">
        <f t="shared" si="1580"/>
        <v>1.00055413</v>
      </c>
      <c r="M1382" s="100">
        <f t="shared" si="1581"/>
        <v>1313.0077977000001</v>
      </c>
      <c r="N1382" s="24">
        <f t="shared" si="1589"/>
        <v>0</v>
      </c>
      <c r="O1382" s="99">
        <f t="shared" si="1587"/>
        <v>0</v>
      </c>
      <c r="P1382" s="100">
        <f t="shared" si="1582"/>
        <v>0</v>
      </c>
      <c r="Q1382" s="99">
        <f t="shared" si="1588"/>
        <v>0.14710000000000001</v>
      </c>
      <c r="R1382" s="8">
        <f t="shared" si="1583"/>
        <v>1.000738106</v>
      </c>
      <c r="S1382" s="100">
        <f t="shared" si="1584"/>
        <v>0.96913892999999995</v>
      </c>
      <c r="T1382" s="100">
        <f t="shared" si="1585"/>
        <v>0</v>
      </c>
      <c r="U1382" s="109" t="str">
        <f t="shared" si="1572"/>
        <v>J=</v>
      </c>
      <c r="V1382" s="140">
        <f t="shared" si="1571"/>
        <v>45889</v>
      </c>
      <c r="W1382" s="4"/>
      <c r="X1382" s="17"/>
      <c r="Y1382" s="16"/>
      <c r="Z1382" s="16"/>
      <c r="AD1382" s="5"/>
    </row>
    <row r="1383" spans="1:30" x14ac:dyDescent="0.2">
      <c r="A1383" s="103">
        <f t="shared" si="1586"/>
        <v>45861</v>
      </c>
      <c r="B1383" s="100">
        <f t="shared" si="1573"/>
        <v>1314.8259146800001</v>
      </c>
      <c r="C1383" s="3">
        <f t="shared" si="1590"/>
        <v>1312.2806236399999</v>
      </c>
      <c r="D1383" s="104">
        <f t="shared" si="1574"/>
        <v>1101.3889999999999</v>
      </c>
      <c r="E1383" s="137">
        <f>IF(DAY(A1382)=$A$5,VLOOKUP(A1382,[1]A!$E$15:$G$200,3),E1382)</f>
        <v>1110.8869999999999</v>
      </c>
      <c r="F1383" s="105">
        <f t="shared" si="1575"/>
        <v>45433</v>
      </c>
      <c r="G1383" s="159">
        <f t="shared" si="1576"/>
        <v>8.623656128761148E-3</v>
      </c>
      <c r="H1383" s="106">
        <f t="shared" si="1577"/>
        <v>3</v>
      </c>
      <c r="I1383" s="106">
        <f t="shared" si="1578"/>
        <v>31</v>
      </c>
      <c r="J1383" s="100">
        <f t="shared" si="1579"/>
        <v>1.0008313148481771</v>
      </c>
      <c r="K1383" s="3">
        <v>1</v>
      </c>
      <c r="L1383" s="100">
        <f t="shared" si="1580"/>
        <v>1.0008313099999999</v>
      </c>
      <c r="M1383" s="100">
        <f t="shared" si="1581"/>
        <v>1313.37153564</v>
      </c>
      <c r="N1383" s="24">
        <f t="shared" si="1589"/>
        <v>0</v>
      </c>
      <c r="O1383" s="99">
        <f t="shared" si="1587"/>
        <v>0</v>
      </c>
      <c r="P1383" s="100">
        <f t="shared" si="1582"/>
        <v>0</v>
      </c>
      <c r="Q1383" s="99">
        <f t="shared" si="1588"/>
        <v>0.14710000000000001</v>
      </c>
      <c r="R1383" s="8">
        <f t="shared" si="1583"/>
        <v>1.001107363</v>
      </c>
      <c r="S1383" s="100">
        <f t="shared" si="1584"/>
        <v>1.4543790400000001</v>
      </c>
      <c r="T1383" s="100">
        <f t="shared" si="1585"/>
        <v>0</v>
      </c>
      <c r="U1383" s="109" t="str">
        <f t="shared" si="1572"/>
        <v>J=</v>
      </c>
      <c r="V1383" s="140">
        <f t="shared" si="1571"/>
        <v>45889</v>
      </c>
      <c r="W1383" s="4"/>
      <c r="X1383" s="17"/>
      <c r="Y1383" s="16"/>
      <c r="Z1383" s="16"/>
      <c r="AD1383" s="5"/>
    </row>
    <row r="1384" spans="1:30" x14ac:dyDescent="0.2">
      <c r="A1384" s="103">
        <f t="shared" si="1586"/>
        <v>45862</v>
      </c>
      <c r="B1384" s="100">
        <f t="shared" si="1573"/>
        <v>1315.6754451699999</v>
      </c>
      <c r="C1384" s="3">
        <f t="shared" si="1590"/>
        <v>1312.2806236399999</v>
      </c>
      <c r="D1384" s="104">
        <f t="shared" si="1574"/>
        <v>1101.3889999999999</v>
      </c>
      <c r="E1384" s="137">
        <f>IF(DAY(A1383)=$A$5,VLOOKUP(A1383,[1]A!$E$15:$G$200,3),E1383)</f>
        <v>1110.8869999999999</v>
      </c>
      <c r="F1384" s="105">
        <f t="shared" si="1575"/>
        <v>45433</v>
      </c>
      <c r="G1384" s="159">
        <f t="shared" si="1576"/>
        <v>8.623656128761148E-3</v>
      </c>
      <c r="H1384" s="106">
        <f t="shared" si="1577"/>
        <v>4</v>
      </c>
      <c r="I1384" s="106">
        <f t="shared" si="1578"/>
        <v>31</v>
      </c>
      <c r="J1384" s="100">
        <f t="shared" si="1579"/>
        <v>1.0011085733435143</v>
      </c>
      <c r="K1384" s="3">
        <v>1</v>
      </c>
      <c r="L1384" s="100">
        <f t="shared" si="1580"/>
        <v>1.00110857</v>
      </c>
      <c r="M1384" s="100">
        <f t="shared" si="1581"/>
        <v>1313.73537857</v>
      </c>
      <c r="N1384" s="24">
        <f t="shared" si="1589"/>
        <v>0</v>
      </c>
      <c r="O1384" s="99">
        <f t="shared" si="1587"/>
        <v>0</v>
      </c>
      <c r="P1384" s="100">
        <f t="shared" si="1582"/>
        <v>0</v>
      </c>
      <c r="Q1384" s="99">
        <f t="shared" si="1588"/>
        <v>0.14710000000000001</v>
      </c>
      <c r="R1384" s="8">
        <f t="shared" si="1583"/>
        <v>1.001476756</v>
      </c>
      <c r="S1384" s="100">
        <f t="shared" si="1584"/>
        <v>1.9400666</v>
      </c>
      <c r="T1384" s="100">
        <f t="shared" si="1585"/>
        <v>0</v>
      </c>
      <c r="U1384" s="109" t="str">
        <f t="shared" si="1572"/>
        <v>J=</v>
      </c>
      <c r="V1384" s="140">
        <f t="shared" si="1571"/>
        <v>45889</v>
      </c>
      <c r="W1384" s="4"/>
      <c r="X1384" s="17"/>
      <c r="Y1384" s="16"/>
      <c r="Z1384" s="16"/>
      <c r="AD1384" s="5"/>
    </row>
    <row r="1385" spans="1:30" x14ac:dyDescent="0.2">
      <c r="A1385" s="103">
        <f t="shared" si="1586"/>
        <v>45863</v>
      </c>
      <c r="B1385" s="100">
        <f t="shared" si="1573"/>
        <v>1316.5255165100002</v>
      </c>
      <c r="C1385" s="3">
        <f t="shared" si="1590"/>
        <v>1312.2806236399999</v>
      </c>
      <c r="D1385" s="104">
        <f t="shared" si="1574"/>
        <v>1101.3889999999999</v>
      </c>
      <c r="E1385" s="137">
        <f>IF(DAY(A1384)=$A$5,VLOOKUP(A1384,[1]A!$E$15:$G$200,3),E1384)</f>
        <v>1110.8869999999999</v>
      </c>
      <c r="F1385" s="105">
        <f t="shared" si="1575"/>
        <v>45433</v>
      </c>
      <c r="G1385" s="159">
        <f t="shared" si="1576"/>
        <v>8.623656128761148E-3</v>
      </c>
      <c r="H1385" s="106">
        <f t="shared" si="1577"/>
        <v>5</v>
      </c>
      <c r="I1385" s="106">
        <f t="shared" si="1578"/>
        <v>31</v>
      </c>
      <c r="J1385" s="100">
        <f t="shared" si="1579"/>
        <v>1.0013859086472729</v>
      </c>
      <c r="K1385" s="3">
        <v>1</v>
      </c>
      <c r="L1385" s="100">
        <f t="shared" si="1580"/>
        <v>1.0013859000000001</v>
      </c>
      <c r="M1385" s="100">
        <f t="shared" si="1581"/>
        <v>1314.0993133500001</v>
      </c>
      <c r="N1385" s="24">
        <f t="shared" si="1589"/>
        <v>0</v>
      </c>
      <c r="O1385" s="99">
        <f t="shared" si="1587"/>
        <v>0</v>
      </c>
      <c r="P1385" s="100">
        <f t="shared" si="1582"/>
        <v>0</v>
      </c>
      <c r="Q1385" s="99">
        <f t="shared" si="1588"/>
        <v>0.14710000000000001</v>
      </c>
      <c r="R1385" s="8">
        <f t="shared" si="1583"/>
        <v>1.0018462859999999</v>
      </c>
      <c r="S1385" s="100">
        <f t="shared" si="1584"/>
        <v>2.42620316</v>
      </c>
      <c r="T1385" s="100">
        <f t="shared" si="1585"/>
        <v>0</v>
      </c>
      <c r="U1385" s="109" t="str">
        <f t="shared" si="1572"/>
        <v>J=</v>
      </c>
      <c r="V1385" s="140">
        <f t="shared" si="1571"/>
        <v>45889</v>
      </c>
      <c r="W1385" s="4"/>
      <c r="X1385" s="17"/>
      <c r="Y1385" s="16"/>
      <c r="Z1385" s="16"/>
      <c r="AD1385" s="5"/>
    </row>
    <row r="1386" spans="1:30" x14ac:dyDescent="0.2">
      <c r="A1386" s="103">
        <f t="shared" si="1586"/>
        <v>45864</v>
      </c>
      <c r="B1386" s="100">
        <f t="shared" si="1573"/>
        <v>1317.37615396</v>
      </c>
      <c r="C1386" s="3">
        <f t="shared" si="1590"/>
        <v>1312.2806236399999</v>
      </c>
      <c r="D1386" s="104">
        <f t="shared" si="1574"/>
        <v>1101.3889999999999</v>
      </c>
      <c r="E1386" s="137">
        <f>IF(DAY(A1385)=$A$5,VLOOKUP(A1385,[1]A!$E$15:$G$200,3),E1385)</f>
        <v>1110.8869999999999</v>
      </c>
      <c r="F1386" s="105">
        <f t="shared" si="1575"/>
        <v>45433</v>
      </c>
      <c r="G1386" s="159">
        <f t="shared" si="1576"/>
        <v>8.623656128761148E-3</v>
      </c>
      <c r="H1386" s="106">
        <f t="shared" si="1577"/>
        <v>6</v>
      </c>
      <c r="I1386" s="106">
        <f t="shared" si="1578"/>
        <v>31</v>
      </c>
      <c r="J1386" s="100">
        <f t="shared" si="1579"/>
        <v>1.0016633207807311</v>
      </c>
      <c r="K1386" s="3">
        <v>1</v>
      </c>
      <c r="L1386" s="100">
        <f t="shared" si="1580"/>
        <v>1.00166332</v>
      </c>
      <c r="M1386" s="100">
        <f t="shared" si="1581"/>
        <v>1314.4633662399999</v>
      </c>
      <c r="N1386" s="24">
        <f t="shared" si="1589"/>
        <v>0</v>
      </c>
      <c r="O1386" s="99">
        <f t="shared" si="1587"/>
        <v>0</v>
      </c>
      <c r="P1386" s="100">
        <f t="shared" si="1582"/>
        <v>0</v>
      </c>
      <c r="Q1386" s="99">
        <f t="shared" si="1588"/>
        <v>0.14710000000000001</v>
      </c>
      <c r="R1386" s="8">
        <f t="shared" si="1583"/>
        <v>1.002215952</v>
      </c>
      <c r="S1386" s="100">
        <f t="shared" si="1584"/>
        <v>2.9127877199999999</v>
      </c>
      <c r="T1386" s="100">
        <f t="shared" si="1585"/>
        <v>0</v>
      </c>
      <c r="U1386" s="109" t="str">
        <f t="shared" si="1572"/>
        <v>J=</v>
      </c>
      <c r="V1386" s="140">
        <f t="shared" si="1571"/>
        <v>45889</v>
      </c>
      <c r="W1386" s="4"/>
      <c r="X1386" s="17"/>
      <c r="Y1386" s="16"/>
      <c r="Z1386" s="16"/>
      <c r="AD1386" s="5"/>
    </row>
    <row r="1387" spans="1:30" x14ac:dyDescent="0.2">
      <c r="A1387" s="103">
        <f t="shared" si="1586"/>
        <v>45865</v>
      </c>
      <c r="B1387" s="100">
        <f t="shared" si="1573"/>
        <v>1318.2273183299999</v>
      </c>
      <c r="C1387" s="3">
        <f t="shared" si="1590"/>
        <v>1312.2806236399999</v>
      </c>
      <c r="D1387" s="104">
        <f t="shared" si="1574"/>
        <v>1101.3889999999999</v>
      </c>
      <c r="E1387" s="137">
        <f>IF(DAY(A1386)=$A$5,VLOOKUP(A1386,[1]A!$E$15:$G$200,3),E1386)</f>
        <v>1110.8869999999999</v>
      </c>
      <c r="F1387" s="105">
        <f t="shared" si="1575"/>
        <v>45433</v>
      </c>
      <c r="G1387" s="159">
        <f t="shared" si="1576"/>
        <v>8.623656128761148E-3</v>
      </c>
      <c r="H1387" s="106">
        <f t="shared" si="1577"/>
        <v>7</v>
      </c>
      <c r="I1387" s="106">
        <f t="shared" si="1578"/>
        <v>31</v>
      </c>
      <c r="J1387" s="100">
        <f t="shared" si="1579"/>
        <v>1.0019408097651723</v>
      </c>
      <c r="K1387" s="3">
        <v>1</v>
      </c>
      <c r="L1387" s="100">
        <f t="shared" si="1580"/>
        <v>1.0019408000000001</v>
      </c>
      <c r="M1387" s="100">
        <f t="shared" si="1581"/>
        <v>1314.8274978699999</v>
      </c>
      <c r="N1387" s="24">
        <f t="shared" si="1589"/>
        <v>0</v>
      </c>
      <c r="O1387" s="99">
        <f t="shared" si="1587"/>
        <v>0</v>
      </c>
      <c r="P1387" s="100">
        <f t="shared" si="1582"/>
        <v>0</v>
      </c>
      <c r="Q1387" s="99">
        <f t="shared" si="1588"/>
        <v>0.14710000000000001</v>
      </c>
      <c r="R1387" s="8">
        <f t="shared" si="1583"/>
        <v>1.0025857540000001</v>
      </c>
      <c r="S1387" s="100">
        <f t="shared" si="1584"/>
        <v>3.3998204599999999</v>
      </c>
      <c r="T1387" s="100">
        <f t="shared" si="1585"/>
        <v>0</v>
      </c>
      <c r="U1387" s="109" t="str">
        <f t="shared" si="1572"/>
        <v>J=</v>
      </c>
      <c r="V1387" s="140">
        <f t="shared" ref="V1387:V1450" si="1591">VLOOKUP(A1386,$Y$10:$AG$62,9)</f>
        <v>45889</v>
      </c>
      <c r="W1387" s="4"/>
      <c r="X1387" s="17"/>
      <c r="Y1387" s="16"/>
      <c r="Z1387" s="16"/>
      <c r="AD1387" s="5"/>
    </row>
    <row r="1388" spans="1:30" x14ac:dyDescent="0.2">
      <c r="A1388" s="103">
        <f t="shared" si="1586"/>
        <v>45866</v>
      </c>
      <c r="B1388" s="100">
        <f t="shared" si="1573"/>
        <v>1319.0790506400001</v>
      </c>
      <c r="C1388" s="3">
        <f t="shared" si="1590"/>
        <v>1312.2806236399999</v>
      </c>
      <c r="D1388" s="104">
        <f t="shared" si="1574"/>
        <v>1101.3889999999999</v>
      </c>
      <c r="E1388" s="137">
        <f>IF(DAY(A1387)=$A$5,VLOOKUP(A1387,[1]A!$E$15:$G$200,3),E1387)</f>
        <v>1110.8869999999999</v>
      </c>
      <c r="F1388" s="105">
        <f t="shared" si="1575"/>
        <v>45433</v>
      </c>
      <c r="G1388" s="159">
        <f t="shared" si="1576"/>
        <v>8.623656128761148E-3</v>
      </c>
      <c r="H1388" s="106">
        <f t="shared" si="1577"/>
        <v>8</v>
      </c>
      <c r="I1388" s="106">
        <f t="shared" si="1578"/>
        <v>31</v>
      </c>
      <c r="J1388" s="100">
        <f t="shared" si="1579"/>
        <v>1.0022183756218868</v>
      </c>
      <c r="K1388" s="3">
        <v>1</v>
      </c>
      <c r="L1388" s="100">
        <f t="shared" si="1580"/>
        <v>1.00221837</v>
      </c>
      <c r="M1388" s="100">
        <f t="shared" si="1581"/>
        <v>1315.1917476000001</v>
      </c>
      <c r="N1388" s="24">
        <f t="shared" si="1589"/>
        <v>0</v>
      </c>
      <c r="O1388" s="99">
        <f t="shared" si="1587"/>
        <v>0</v>
      </c>
      <c r="P1388" s="100">
        <f t="shared" si="1582"/>
        <v>0</v>
      </c>
      <c r="Q1388" s="99">
        <f t="shared" si="1588"/>
        <v>0.14710000000000001</v>
      </c>
      <c r="R1388" s="8">
        <f t="shared" si="1583"/>
        <v>1.0029556930000001</v>
      </c>
      <c r="S1388" s="100">
        <f t="shared" si="1584"/>
        <v>3.8873030399999999</v>
      </c>
      <c r="T1388" s="100">
        <f t="shared" si="1585"/>
        <v>0</v>
      </c>
      <c r="U1388" s="109" t="str">
        <f t="shared" ref="U1388:U1451" si="1592">U1387</f>
        <v>J=</v>
      </c>
      <c r="V1388" s="140">
        <f t="shared" si="1591"/>
        <v>45889</v>
      </c>
      <c r="W1388" s="4"/>
      <c r="X1388" s="17"/>
      <c r="Y1388" s="16"/>
      <c r="Z1388" s="16"/>
      <c r="AD1388" s="5"/>
    </row>
    <row r="1389" spans="1:30" x14ac:dyDescent="0.2">
      <c r="A1389" s="103">
        <f t="shared" si="1586"/>
        <v>45867</v>
      </c>
      <c r="B1389" s="100">
        <f t="shared" ref="B1389:B1452" si="1593">(M1389+S1389)</f>
        <v>1319.9313248399999</v>
      </c>
      <c r="C1389" s="3">
        <f t="shared" si="1590"/>
        <v>1312.2806236399999</v>
      </c>
      <c r="D1389" s="104">
        <f t="shared" ref="D1389:D1452" si="1594">IF(E1389=E1388,D1388,E1388)</f>
        <v>1101.3889999999999</v>
      </c>
      <c r="E1389" s="137">
        <f>IF(DAY(A1388)=$A$5,VLOOKUP(A1388,[1]A!$E$15:$G$200,3),E1388)</f>
        <v>1110.8869999999999</v>
      </c>
      <c r="F1389" s="105">
        <f t="shared" ref="F1389:F1452" si="1595">IF(D1389=D1388,F1388,EDATE(A1389,-1))</f>
        <v>45433</v>
      </c>
      <c r="G1389" s="159">
        <f t="shared" ref="G1389:G1452" si="1596">(E1389/D1389)-1</f>
        <v>8.623656128761148E-3</v>
      </c>
      <c r="H1389" s="106">
        <f t="shared" ref="H1389:H1452" si="1597">IF(A1389&gt;A$7,IF(DAY(A1389)=A$5+1,1,H1388+1),0)</f>
        <v>9</v>
      </c>
      <c r="I1389" s="106">
        <f t="shared" ref="I1389:I1452" si="1598">IF(DAY(A1389)=A$5+1,DAY(EOMONTH(A1389,0)),I1388)</f>
        <v>31</v>
      </c>
      <c r="J1389" s="100">
        <f t="shared" ref="J1389:J1452" si="1599">IF(E1389&gt;D1389,((E1389/D1389)^(H1389/I1389)),1)</f>
        <v>1.0024960183721703</v>
      </c>
      <c r="K1389" s="3">
        <v>1</v>
      </c>
      <c r="L1389" s="100">
        <f t="shared" ref="L1389:L1452" si="1600">TRUNC(J1389*K1389,8)</f>
        <v>1.00249601</v>
      </c>
      <c r="M1389" s="100">
        <f t="shared" ref="M1389:M1452" si="1601">TRUNC(C1389*L1389,8)</f>
        <v>1315.55608919</v>
      </c>
      <c r="N1389" s="24">
        <f t="shared" si="1589"/>
        <v>0</v>
      </c>
      <c r="O1389" s="99">
        <f t="shared" si="1587"/>
        <v>0</v>
      </c>
      <c r="P1389" s="100">
        <f t="shared" ref="P1389:P1452" si="1602">IF(O1389&gt;0,TRUNC(O1389*M1389,8),0)</f>
        <v>0</v>
      </c>
      <c r="Q1389" s="99">
        <f t="shared" si="1588"/>
        <v>0.14710000000000001</v>
      </c>
      <c r="R1389" s="8">
        <f t="shared" ref="R1389:R1452" si="1603">ROUND((1+Q1389)^(30/360)^(H1389/I1389),9)</f>
        <v>1.0033257689999999</v>
      </c>
      <c r="S1389" s="100">
        <f t="shared" ref="S1389:S1452" si="1604">TRUNC(M1389*(R1389-1),8)</f>
        <v>4.3752356499999996</v>
      </c>
      <c r="T1389" s="100">
        <f t="shared" ref="T1389:T1452" si="1605">IF(N1389&gt;0,P1389+S1389,0)</f>
        <v>0</v>
      </c>
      <c r="U1389" s="109" t="str">
        <f t="shared" si="1592"/>
        <v>J=</v>
      </c>
      <c r="V1389" s="140">
        <f t="shared" si="1591"/>
        <v>45889</v>
      </c>
      <c r="W1389" s="4"/>
      <c r="X1389" s="17"/>
      <c r="Y1389" s="16"/>
      <c r="Z1389" s="16"/>
      <c r="AD1389" s="5"/>
    </row>
    <row r="1390" spans="1:30" x14ac:dyDescent="0.2">
      <c r="A1390" s="103">
        <f t="shared" si="1586"/>
        <v>45868</v>
      </c>
      <c r="B1390" s="100">
        <f t="shared" si="1593"/>
        <v>1320.7841530600001</v>
      </c>
      <c r="C1390" s="3">
        <f t="shared" si="1590"/>
        <v>1312.2806236399999</v>
      </c>
      <c r="D1390" s="104">
        <f t="shared" si="1594"/>
        <v>1101.3889999999999</v>
      </c>
      <c r="E1390" s="137">
        <f>IF(DAY(A1389)=$A$5,VLOOKUP(A1389,[1]A!$E$15:$G$200,3),E1389)</f>
        <v>1110.8869999999999</v>
      </c>
      <c r="F1390" s="105">
        <f t="shared" si="1595"/>
        <v>45433</v>
      </c>
      <c r="G1390" s="159">
        <f t="shared" si="1596"/>
        <v>8.623656128761148E-3</v>
      </c>
      <c r="H1390" s="106">
        <f t="shared" si="1597"/>
        <v>10</v>
      </c>
      <c r="I1390" s="106">
        <f t="shared" si="1598"/>
        <v>31</v>
      </c>
      <c r="J1390" s="100">
        <f t="shared" si="1599"/>
        <v>1.0027737380373245</v>
      </c>
      <c r="K1390" s="3">
        <v>1</v>
      </c>
      <c r="L1390" s="100">
        <f t="shared" si="1600"/>
        <v>1.0027737299999999</v>
      </c>
      <c r="M1390" s="100">
        <f t="shared" si="1601"/>
        <v>1315.92053577</v>
      </c>
      <c r="N1390" s="24">
        <f t="shared" si="1589"/>
        <v>0</v>
      </c>
      <c r="O1390" s="99">
        <f t="shared" si="1587"/>
        <v>0</v>
      </c>
      <c r="P1390" s="100">
        <f t="shared" si="1602"/>
        <v>0</v>
      </c>
      <c r="Q1390" s="99">
        <f t="shared" si="1588"/>
        <v>0.14710000000000001</v>
      </c>
      <c r="R1390" s="8">
        <f t="shared" si="1603"/>
        <v>1.0036959809999999</v>
      </c>
      <c r="S1390" s="100">
        <f t="shared" si="1604"/>
        <v>4.8636172899999996</v>
      </c>
      <c r="T1390" s="100">
        <f t="shared" si="1605"/>
        <v>0</v>
      </c>
      <c r="U1390" s="109" t="str">
        <f t="shared" si="1592"/>
        <v>J=</v>
      </c>
      <c r="V1390" s="140">
        <f t="shared" si="1591"/>
        <v>45889</v>
      </c>
      <c r="W1390" s="4"/>
      <c r="X1390" s="17"/>
      <c r="Y1390" s="16"/>
      <c r="Z1390" s="16"/>
      <c r="AD1390" s="5"/>
    </row>
    <row r="1391" spans="1:30" x14ac:dyDescent="0.2">
      <c r="A1391" s="103">
        <f t="shared" si="1586"/>
        <v>45869</v>
      </c>
      <c r="B1391" s="100">
        <f t="shared" si="1593"/>
        <v>1321.6375355499999</v>
      </c>
      <c r="C1391" s="3">
        <f t="shared" si="1590"/>
        <v>1312.2806236399999</v>
      </c>
      <c r="D1391" s="104">
        <f t="shared" si="1594"/>
        <v>1101.3889999999999</v>
      </c>
      <c r="E1391" s="137">
        <f>IF(DAY(A1390)=$A$5,VLOOKUP(A1390,[1]A!$E$15:$G$200,3),E1390)</f>
        <v>1110.8869999999999</v>
      </c>
      <c r="F1391" s="105">
        <f t="shared" si="1595"/>
        <v>45433</v>
      </c>
      <c r="G1391" s="159">
        <f t="shared" si="1596"/>
        <v>8.623656128761148E-3</v>
      </c>
      <c r="H1391" s="106">
        <f t="shared" si="1597"/>
        <v>11</v>
      </c>
      <c r="I1391" s="106">
        <f t="shared" si="1598"/>
        <v>31</v>
      </c>
      <c r="J1391" s="100">
        <f t="shared" si="1599"/>
        <v>1.0030515346386573</v>
      </c>
      <c r="K1391" s="3">
        <v>1</v>
      </c>
      <c r="L1391" s="100">
        <f t="shared" si="1600"/>
        <v>1.00305153</v>
      </c>
      <c r="M1391" s="100">
        <f t="shared" si="1601"/>
        <v>1316.2850873299999</v>
      </c>
      <c r="N1391" s="24">
        <f t="shared" si="1589"/>
        <v>0</v>
      </c>
      <c r="O1391" s="99">
        <f t="shared" si="1587"/>
        <v>0</v>
      </c>
      <c r="P1391" s="100">
        <f t="shared" si="1602"/>
        <v>0</v>
      </c>
      <c r="Q1391" s="99">
        <f t="shared" si="1588"/>
        <v>0.14710000000000001</v>
      </c>
      <c r="R1391" s="8">
        <f t="shared" si="1603"/>
        <v>1.004066329</v>
      </c>
      <c r="S1391" s="100">
        <f t="shared" si="1604"/>
        <v>5.3524482200000003</v>
      </c>
      <c r="T1391" s="100">
        <f t="shared" si="1605"/>
        <v>0</v>
      </c>
      <c r="U1391" s="109" t="str">
        <f t="shared" si="1592"/>
        <v>J=</v>
      </c>
      <c r="V1391" s="140">
        <f t="shared" si="1591"/>
        <v>45889</v>
      </c>
      <c r="W1391" s="4"/>
      <c r="X1391" s="17"/>
      <c r="Y1391" s="16"/>
      <c r="Z1391" s="16"/>
      <c r="AD1391" s="5"/>
    </row>
    <row r="1392" spans="1:30" x14ac:dyDescent="0.2">
      <c r="A1392" s="103">
        <f t="shared" si="1586"/>
        <v>45870</v>
      </c>
      <c r="B1392" s="100">
        <f t="shared" si="1593"/>
        <v>1322.4914606899999</v>
      </c>
      <c r="C1392" s="3">
        <f t="shared" si="1590"/>
        <v>1312.2806236399999</v>
      </c>
      <c r="D1392" s="104">
        <f t="shared" si="1594"/>
        <v>1101.3889999999999</v>
      </c>
      <c r="E1392" s="137">
        <f>IF(DAY(A1391)=$A$5,VLOOKUP(A1391,[1]A!$E$15:$G$200,3),E1391)</f>
        <v>1110.8869999999999</v>
      </c>
      <c r="F1392" s="105">
        <f t="shared" si="1595"/>
        <v>45433</v>
      </c>
      <c r="G1392" s="159">
        <f t="shared" si="1596"/>
        <v>8.623656128761148E-3</v>
      </c>
      <c r="H1392" s="106">
        <f t="shared" si="1597"/>
        <v>12</v>
      </c>
      <c r="I1392" s="106">
        <f t="shared" si="1598"/>
        <v>31</v>
      </c>
      <c r="J1392" s="100">
        <f t="shared" si="1599"/>
        <v>1.0033294081974815</v>
      </c>
      <c r="K1392" s="3">
        <v>1</v>
      </c>
      <c r="L1392" s="100">
        <f t="shared" si="1600"/>
        <v>1.0033293999999999</v>
      </c>
      <c r="M1392" s="100">
        <f t="shared" si="1601"/>
        <v>1316.64973074</v>
      </c>
      <c r="N1392" s="24">
        <f t="shared" si="1589"/>
        <v>0</v>
      </c>
      <c r="O1392" s="99">
        <f t="shared" si="1587"/>
        <v>0</v>
      </c>
      <c r="P1392" s="100">
        <f t="shared" si="1602"/>
        <v>0</v>
      </c>
      <c r="Q1392" s="99">
        <f t="shared" si="1588"/>
        <v>0.14710000000000001</v>
      </c>
      <c r="R1392" s="8">
        <f t="shared" si="1603"/>
        <v>1.004436814</v>
      </c>
      <c r="S1392" s="100">
        <f t="shared" si="1604"/>
        <v>5.8417299500000004</v>
      </c>
      <c r="T1392" s="100">
        <f t="shared" si="1605"/>
        <v>0</v>
      </c>
      <c r="U1392" s="109" t="str">
        <f t="shared" si="1592"/>
        <v>J=</v>
      </c>
      <c r="V1392" s="140">
        <f t="shared" si="1591"/>
        <v>45889</v>
      </c>
      <c r="W1392" s="4"/>
      <c r="X1392" s="17"/>
      <c r="Y1392" s="16"/>
      <c r="Z1392" s="16"/>
      <c r="AD1392" s="5"/>
    </row>
    <row r="1393" spans="1:30" x14ac:dyDescent="0.2">
      <c r="A1393" s="103">
        <f t="shared" si="1586"/>
        <v>45871</v>
      </c>
      <c r="B1393" s="100">
        <f t="shared" si="1593"/>
        <v>1323.34594195</v>
      </c>
      <c r="C1393" s="3">
        <f t="shared" si="1590"/>
        <v>1312.2806236399999</v>
      </c>
      <c r="D1393" s="104">
        <f t="shared" si="1594"/>
        <v>1101.3889999999999</v>
      </c>
      <c r="E1393" s="137">
        <f>IF(DAY(A1392)=$A$5,VLOOKUP(A1392,[1]A!$E$15:$G$200,3),E1392)</f>
        <v>1110.8869999999999</v>
      </c>
      <c r="F1393" s="105">
        <f t="shared" si="1595"/>
        <v>45433</v>
      </c>
      <c r="G1393" s="159">
        <f t="shared" si="1596"/>
        <v>8.623656128761148E-3</v>
      </c>
      <c r="H1393" s="106">
        <f t="shared" si="1597"/>
        <v>13</v>
      </c>
      <c r="I1393" s="106">
        <f t="shared" si="1598"/>
        <v>31</v>
      </c>
      <c r="J1393" s="100">
        <f t="shared" si="1599"/>
        <v>1.0036073587351171</v>
      </c>
      <c r="K1393" s="3">
        <v>1</v>
      </c>
      <c r="L1393" s="100">
        <f t="shared" si="1600"/>
        <v>1.00360735</v>
      </c>
      <c r="M1393" s="100">
        <f t="shared" si="1601"/>
        <v>1317.01447914</v>
      </c>
      <c r="N1393" s="24">
        <f t="shared" si="1589"/>
        <v>0</v>
      </c>
      <c r="O1393" s="99">
        <f t="shared" si="1587"/>
        <v>0</v>
      </c>
      <c r="P1393" s="100">
        <f t="shared" si="1602"/>
        <v>0</v>
      </c>
      <c r="Q1393" s="99">
        <f t="shared" si="1588"/>
        <v>0.14710000000000001</v>
      </c>
      <c r="R1393" s="8">
        <f t="shared" si="1603"/>
        <v>1.0048074360000001</v>
      </c>
      <c r="S1393" s="100">
        <f t="shared" si="1604"/>
        <v>6.3314628099999997</v>
      </c>
      <c r="T1393" s="100">
        <f t="shared" si="1605"/>
        <v>0</v>
      </c>
      <c r="U1393" s="109" t="str">
        <f t="shared" si="1592"/>
        <v>J=</v>
      </c>
      <c r="V1393" s="140">
        <f t="shared" si="1591"/>
        <v>45889</v>
      </c>
      <c r="W1393" s="4"/>
      <c r="X1393" s="17"/>
      <c r="Y1393" s="16"/>
      <c r="Z1393" s="16"/>
      <c r="AD1393" s="5"/>
    </row>
    <row r="1394" spans="1:30" x14ac:dyDescent="0.2">
      <c r="A1394" s="103">
        <f t="shared" si="1586"/>
        <v>45872</v>
      </c>
      <c r="B1394" s="100">
        <f t="shared" si="1593"/>
        <v>1324.2009795899999</v>
      </c>
      <c r="C1394" s="3">
        <f t="shared" si="1590"/>
        <v>1312.2806236399999</v>
      </c>
      <c r="D1394" s="104">
        <f t="shared" si="1594"/>
        <v>1101.3889999999999</v>
      </c>
      <c r="E1394" s="137">
        <f>IF(DAY(A1393)=$A$5,VLOOKUP(A1393,[1]A!$E$15:$G$200,3),E1393)</f>
        <v>1110.8869999999999</v>
      </c>
      <c r="F1394" s="105">
        <f t="shared" si="1595"/>
        <v>45433</v>
      </c>
      <c r="G1394" s="159">
        <f t="shared" si="1596"/>
        <v>8.623656128761148E-3</v>
      </c>
      <c r="H1394" s="106">
        <f t="shared" si="1597"/>
        <v>14</v>
      </c>
      <c r="I1394" s="106">
        <f t="shared" si="1598"/>
        <v>31</v>
      </c>
      <c r="J1394" s="100">
        <f t="shared" si="1599"/>
        <v>1.0038853862728891</v>
      </c>
      <c r="K1394" s="3">
        <v>1</v>
      </c>
      <c r="L1394" s="100">
        <f t="shared" si="1600"/>
        <v>1.00388538</v>
      </c>
      <c r="M1394" s="100">
        <f t="shared" si="1601"/>
        <v>1317.3793325199999</v>
      </c>
      <c r="N1394" s="24">
        <f t="shared" si="1589"/>
        <v>0</v>
      </c>
      <c r="O1394" s="99">
        <f t="shared" si="1587"/>
        <v>0</v>
      </c>
      <c r="P1394" s="100">
        <f t="shared" si="1602"/>
        <v>0</v>
      </c>
      <c r="Q1394" s="99">
        <f t="shared" si="1588"/>
        <v>0.14710000000000001</v>
      </c>
      <c r="R1394" s="8">
        <f t="shared" si="1603"/>
        <v>1.0051781950000001</v>
      </c>
      <c r="S1394" s="100">
        <f t="shared" si="1604"/>
        <v>6.82164707</v>
      </c>
      <c r="T1394" s="100">
        <f t="shared" si="1605"/>
        <v>0</v>
      </c>
      <c r="U1394" s="109" t="str">
        <f t="shared" si="1592"/>
        <v>J=</v>
      </c>
      <c r="V1394" s="140">
        <f t="shared" si="1591"/>
        <v>45889</v>
      </c>
      <c r="W1394" s="4"/>
      <c r="X1394" s="17"/>
      <c r="Y1394" s="16"/>
      <c r="Z1394" s="16"/>
      <c r="AD1394" s="5"/>
    </row>
    <row r="1395" spans="1:30" x14ac:dyDescent="0.2">
      <c r="A1395" s="103">
        <f t="shared" si="1586"/>
        <v>45873</v>
      </c>
      <c r="B1395" s="100">
        <f t="shared" si="1593"/>
        <v>1325.0565725500001</v>
      </c>
      <c r="C1395" s="3">
        <f t="shared" si="1590"/>
        <v>1312.2806236399999</v>
      </c>
      <c r="D1395" s="104">
        <f t="shared" si="1594"/>
        <v>1101.3889999999999</v>
      </c>
      <c r="E1395" s="137">
        <f>IF(DAY(A1394)=$A$5,VLOOKUP(A1394,[1]A!$E$15:$G$200,3),E1394)</f>
        <v>1110.8869999999999</v>
      </c>
      <c r="F1395" s="105">
        <f t="shared" si="1595"/>
        <v>45433</v>
      </c>
      <c r="G1395" s="159">
        <f t="shared" si="1596"/>
        <v>8.623656128761148E-3</v>
      </c>
      <c r="H1395" s="106">
        <f t="shared" si="1597"/>
        <v>15</v>
      </c>
      <c r="I1395" s="106">
        <f t="shared" si="1598"/>
        <v>31</v>
      </c>
      <c r="J1395" s="100">
        <f t="shared" si="1599"/>
        <v>1.0041634908321289</v>
      </c>
      <c r="K1395" s="3">
        <v>1</v>
      </c>
      <c r="L1395" s="100">
        <f t="shared" si="1600"/>
        <v>1.00416349</v>
      </c>
      <c r="M1395" s="100">
        <f t="shared" si="1601"/>
        <v>1317.74429089</v>
      </c>
      <c r="N1395" s="24">
        <f t="shared" si="1589"/>
        <v>0</v>
      </c>
      <c r="O1395" s="99">
        <f t="shared" si="1587"/>
        <v>0</v>
      </c>
      <c r="P1395" s="100">
        <f t="shared" si="1602"/>
        <v>0</v>
      </c>
      <c r="Q1395" s="99">
        <f t="shared" si="1588"/>
        <v>0.14710000000000001</v>
      </c>
      <c r="R1395" s="8">
        <f t="shared" si="1603"/>
        <v>1.0055490899999999</v>
      </c>
      <c r="S1395" s="100">
        <f t="shared" si="1604"/>
        <v>7.31228166</v>
      </c>
      <c r="T1395" s="100">
        <f t="shared" si="1605"/>
        <v>0</v>
      </c>
      <c r="U1395" s="109" t="str">
        <f t="shared" si="1592"/>
        <v>J=</v>
      </c>
      <c r="V1395" s="140">
        <f t="shared" si="1591"/>
        <v>45889</v>
      </c>
      <c r="W1395" s="4"/>
      <c r="X1395" s="17"/>
      <c r="Y1395" s="16"/>
      <c r="Z1395" s="16"/>
      <c r="AD1395" s="5"/>
    </row>
    <row r="1396" spans="1:30" x14ac:dyDescent="0.2">
      <c r="A1396" s="103">
        <f t="shared" si="1586"/>
        <v>45874</v>
      </c>
      <c r="B1396" s="100">
        <f t="shared" si="1593"/>
        <v>1325.9127105300001</v>
      </c>
      <c r="C1396" s="3">
        <f t="shared" si="1590"/>
        <v>1312.2806236399999</v>
      </c>
      <c r="D1396" s="104">
        <f t="shared" si="1594"/>
        <v>1101.3889999999999</v>
      </c>
      <c r="E1396" s="137">
        <f>IF(DAY(A1395)=$A$5,VLOOKUP(A1395,[1]A!$E$15:$G$200,3),E1395)</f>
        <v>1110.8869999999999</v>
      </c>
      <c r="F1396" s="105">
        <f t="shared" si="1595"/>
        <v>45433</v>
      </c>
      <c r="G1396" s="159">
        <f t="shared" si="1596"/>
        <v>8.623656128761148E-3</v>
      </c>
      <c r="H1396" s="106">
        <f t="shared" si="1597"/>
        <v>16</v>
      </c>
      <c r="I1396" s="106">
        <f t="shared" si="1598"/>
        <v>31</v>
      </c>
      <c r="J1396" s="100">
        <f t="shared" si="1599"/>
        <v>1.0044416724341734</v>
      </c>
      <c r="K1396" s="3">
        <v>1</v>
      </c>
      <c r="L1396" s="100">
        <f t="shared" si="1600"/>
        <v>1.0044416700000001</v>
      </c>
      <c r="M1396" s="100">
        <f t="shared" si="1601"/>
        <v>1318.1093411100001</v>
      </c>
      <c r="N1396" s="24">
        <f t="shared" si="1589"/>
        <v>0</v>
      </c>
      <c r="O1396" s="99">
        <f t="shared" si="1587"/>
        <v>0</v>
      </c>
      <c r="P1396" s="100">
        <f t="shared" si="1602"/>
        <v>0</v>
      </c>
      <c r="Q1396" s="99">
        <f t="shared" si="1588"/>
        <v>0.14710000000000001</v>
      </c>
      <c r="R1396" s="8">
        <f t="shared" si="1603"/>
        <v>1.0059201230000001</v>
      </c>
      <c r="S1396" s="100">
        <f t="shared" si="1604"/>
        <v>7.8033694200000001</v>
      </c>
      <c r="T1396" s="100">
        <f t="shared" si="1605"/>
        <v>0</v>
      </c>
      <c r="U1396" s="109" t="str">
        <f t="shared" si="1592"/>
        <v>J=</v>
      </c>
      <c r="V1396" s="140">
        <f t="shared" si="1591"/>
        <v>45889</v>
      </c>
      <c r="W1396" s="4"/>
      <c r="X1396" s="17"/>
      <c r="Y1396" s="16"/>
      <c r="Z1396" s="16"/>
      <c r="AD1396" s="5"/>
    </row>
    <row r="1397" spans="1:30" x14ac:dyDescent="0.2">
      <c r="A1397" s="103">
        <f t="shared" si="1586"/>
        <v>45875</v>
      </c>
      <c r="B1397" s="100">
        <f t="shared" si="1593"/>
        <v>1326.7694043700001</v>
      </c>
      <c r="C1397" s="3">
        <f t="shared" si="1590"/>
        <v>1312.2806236399999</v>
      </c>
      <c r="D1397" s="104">
        <f t="shared" si="1594"/>
        <v>1101.3889999999999</v>
      </c>
      <c r="E1397" s="137">
        <f>IF(DAY(A1396)=$A$5,VLOOKUP(A1396,[1]A!$E$15:$G$200,3),E1396)</f>
        <v>1110.8869999999999</v>
      </c>
      <c r="F1397" s="105">
        <f t="shared" si="1595"/>
        <v>45433</v>
      </c>
      <c r="G1397" s="159">
        <f t="shared" si="1596"/>
        <v>8.623656128761148E-3</v>
      </c>
      <c r="H1397" s="106">
        <f t="shared" si="1597"/>
        <v>17</v>
      </c>
      <c r="I1397" s="106">
        <f t="shared" si="1598"/>
        <v>31</v>
      </c>
      <c r="J1397" s="100">
        <f t="shared" si="1599"/>
        <v>1.0047199311003656</v>
      </c>
      <c r="K1397" s="3">
        <v>1</v>
      </c>
      <c r="L1397" s="100">
        <f t="shared" si="1600"/>
        <v>1.00471993</v>
      </c>
      <c r="M1397" s="100">
        <f t="shared" si="1601"/>
        <v>1318.4744963200001</v>
      </c>
      <c r="N1397" s="24">
        <f t="shared" si="1589"/>
        <v>0</v>
      </c>
      <c r="O1397" s="99">
        <f t="shared" si="1587"/>
        <v>0</v>
      </c>
      <c r="P1397" s="100">
        <f t="shared" si="1602"/>
        <v>0</v>
      </c>
      <c r="Q1397" s="99">
        <f t="shared" si="1588"/>
        <v>0.14710000000000001</v>
      </c>
      <c r="R1397" s="8">
        <f t="shared" si="1603"/>
        <v>1.006291292</v>
      </c>
      <c r="S1397" s="100">
        <f t="shared" si="1604"/>
        <v>8.2949080500000001</v>
      </c>
      <c r="T1397" s="100">
        <f t="shared" si="1605"/>
        <v>0</v>
      </c>
      <c r="U1397" s="109" t="str">
        <f t="shared" si="1592"/>
        <v>J=</v>
      </c>
      <c r="V1397" s="140">
        <f t="shared" si="1591"/>
        <v>45889</v>
      </c>
      <c r="W1397" s="4"/>
      <c r="X1397" s="17"/>
      <c r="Y1397" s="16"/>
      <c r="Z1397" s="16"/>
      <c r="AD1397" s="5"/>
    </row>
    <row r="1398" spans="1:30" x14ac:dyDescent="0.2">
      <c r="A1398" s="103">
        <f t="shared" si="1586"/>
        <v>45876</v>
      </c>
      <c r="B1398" s="100">
        <f t="shared" si="1593"/>
        <v>1327.6266424100002</v>
      </c>
      <c r="C1398" s="3">
        <f t="shared" si="1590"/>
        <v>1312.2806236399999</v>
      </c>
      <c r="D1398" s="104">
        <f t="shared" si="1594"/>
        <v>1101.3889999999999</v>
      </c>
      <c r="E1398" s="137">
        <f>IF(DAY(A1397)=$A$5,VLOOKUP(A1397,[1]A!$E$15:$G$200,3),E1397)</f>
        <v>1110.8869999999999</v>
      </c>
      <c r="F1398" s="105">
        <f t="shared" si="1595"/>
        <v>45433</v>
      </c>
      <c r="G1398" s="159">
        <f t="shared" si="1596"/>
        <v>8.623656128761148E-3</v>
      </c>
      <c r="H1398" s="106">
        <f t="shared" si="1597"/>
        <v>18</v>
      </c>
      <c r="I1398" s="106">
        <f t="shared" si="1598"/>
        <v>31</v>
      </c>
      <c r="J1398" s="100">
        <f t="shared" si="1599"/>
        <v>1.004998266852055</v>
      </c>
      <c r="K1398" s="3">
        <v>1</v>
      </c>
      <c r="L1398" s="100">
        <f t="shared" si="1600"/>
        <v>1.00499826</v>
      </c>
      <c r="M1398" s="100">
        <f t="shared" si="1601"/>
        <v>1318.8397433800001</v>
      </c>
      <c r="N1398" s="24">
        <f t="shared" si="1589"/>
        <v>0</v>
      </c>
      <c r="O1398" s="99">
        <f t="shared" si="1587"/>
        <v>0</v>
      </c>
      <c r="P1398" s="100">
        <f t="shared" si="1602"/>
        <v>0</v>
      </c>
      <c r="Q1398" s="99">
        <f t="shared" si="1588"/>
        <v>0.14710000000000001</v>
      </c>
      <c r="R1398" s="8">
        <f t="shared" si="1603"/>
        <v>1.0066625979999999</v>
      </c>
      <c r="S1398" s="100">
        <f t="shared" si="1604"/>
        <v>8.7868990300000007</v>
      </c>
      <c r="T1398" s="100">
        <f t="shared" si="1605"/>
        <v>0</v>
      </c>
      <c r="U1398" s="109" t="str">
        <f t="shared" si="1592"/>
        <v>J=</v>
      </c>
      <c r="V1398" s="140">
        <f t="shared" si="1591"/>
        <v>45889</v>
      </c>
      <c r="W1398" s="4"/>
      <c r="X1398" s="17"/>
      <c r="Y1398" s="16"/>
      <c r="Z1398" s="16"/>
      <c r="AD1398" s="5"/>
    </row>
    <row r="1399" spans="1:30" x14ac:dyDescent="0.2">
      <c r="A1399" s="103">
        <f t="shared" si="1586"/>
        <v>45877</v>
      </c>
      <c r="B1399" s="100">
        <f t="shared" si="1593"/>
        <v>1328.48443815</v>
      </c>
      <c r="C1399" s="3">
        <f t="shared" si="1590"/>
        <v>1312.2806236399999</v>
      </c>
      <c r="D1399" s="104">
        <f t="shared" si="1594"/>
        <v>1101.3889999999999</v>
      </c>
      <c r="E1399" s="137">
        <f>IF(DAY(A1398)=$A$5,VLOOKUP(A1398,[1]A!$E$15:$G$200,3),E1398)</f>
        <v>1110.8869999999999</v>
      </c>
      <c r="F1399" s="105">
        <f t="shared" si="1595"/>
        <v>45433</v>
      </c>
      <c r="G1399" s="159">
        <f t="shared" si="1596"/>
        <v>8.623656128761148E-3</v>
      </c>
      <c r="H1399" s="106">
        <f t="shared" si="1597"/>
        <v>19</v>
      </c>
      <c r="I1399" s="106">
        <f t="shared" si="1598"/>
        <v>31</v>
      </c>
      <c r="J1399" s="100">
        <f t="shared" si="1599"/>
        <v>1.0052766797105956</v>
      </c>
      <c r="K1399" s="3">
        <v>1</v>
      </c>
      <c r="L1399" s="100">
        <f t="shared" si="1600"/>
        <v>1.00527667</v>
      </c>
      <c r="M1399" s="100">
        <f t="shared" si="1601"/>
        <v>1319.20509543</v>
      </c>
      <c r="N1399" s="24">
        <f t="shared" si="1589"/>
        <v>0</v>
      </c>
      <c r="O1399" s="99">
        <f t="shared" si="1587"/>
        <v>0</v>
      </c>
      <c r="P1399" s="100">
        <f t="shared" si="1602"/>
        <v>0</v>
      </c>
      <c r="Q1399" s="99">
        <f t="shared" si="1588"/>
        <v>0.14710000000000001</v>
      </c>
      <c r="R1399" s="8">
        <f t="shared" si="1603"/>
        <v>1.007034041</v>
      </c>
      <c r="S1399" s="100">
        <f t="shared" si="1604"/>
        <v>9.2793427200000007</v>
      </c>
      <c r="T1399" s="100">
        <f t="shared" si="1605"/>
        <v>0</v>
      </c>
      <c r="U1399" s="109" t="str">
        <f t="shared" si="1592"/>
        <v>J=</v>
      </c>
      <c r="V1399" s="140">
        <f t="shared" si="1591"/>
        <v>45889</v>
      </c>
      <c r="W1399" s="4"/>
      <c r="X1399" s="17"/>
      <c r="Y1399" s="16"/>
      <c r="Z1399" s="16"/>
      <c r="AD1399" s="5"/>
    </row>
    <row r="1400" spans="1:30" x14ac:dyDescent="0.2">
      <c r="A1400" s="103">
        <f t="shared" si="1586"/>
        <v>45878</v>
      </c>
      <c r="B1400" s="100">
        <f t="shared" si="1593"/>
        <v>1329.3427918500001</v>
      </c>
      <c r="C1400" s="3">
        <f t="shared" si="1590"/>
        <v>1312.2806236399999</v>
      </c>
      <c r="D1400" s="104">
        <f t="shared" si="1594"/>
        <v>1101.3889999999999</v>
      </c>
      <c r="E1400" s="137">
        <f>IF(DAY(A1399)=$A$5,VLOOKUP(A1399,[1]A!$E$15:$G$200,3),E1399)</f>
        <v>1110.8869999999999</v>
      </c>
      <c r="F1400" s="105">
        <f t="shared" si="1595"/>
        <v>45433</v>
      </c>
      <c r="G1400" s="159">
        <f t="shared" si="1596"/>
        <v>8.623656128761148E-3</v>
      </c>
      <c r="H1400" s="106">
        <f t="shared" si="1597"/>
        <v>20</v>
      </c>
      <c r="I1400" s="106">
        <f t="shared" si="1598"/>
        <v>31</v>
      </c>
      <c r="J1400" s="100">
        <f t="shared" si="1599"/>
        <v>1.0055551696973488</v>
      </c>
      <c r="K1400" s="3">
        <v>1</v>
      </c>
      <c r="L1400" s="100">
        <f t="shared" si="1600"/>
        <v>1.0055551599999999</v>
      </c>
      <c r="M1400" s="100">
        <f t="shared" si="1601"/>
        <v>1319.57055246</v>
      </c>
      <c r="N1400" s="24">
        <f t="shared" si="1589"/>
        <v>0</v>
      </c>
      <c r="O1400" s="99">
        <f t="shared" si="1587"/>
        <v>0</v>
      </c>
      <c r="P1400" s="100">
        <f t="shared" si="1602"/>
        <v>0</v>
      </c>
      <c r="Q1400" s="99">
        <f t="shared" si="1588"/>
        <v>0.14710000000000001</v>
      </c>
      <c r="R1400" s="8">
        <f t="shared" si="1603"/>
        <v>1.007405621</v>
      </c>
      <c r="S1400" s="100">
        <f t="shared" si="1604"/>
        <v>9.7722393899999993</v>
      </c>
      <c r="T1400" s="100">
        <f t="shared" si="1605"/>
        <v>0</v>
      </c>
      <c r="U1400" s="109" t="str">
        <f t="shared" si="1592"/>
        <v>J=</v>
      </c>
      <c r="V1400" s="140">
        <f t="shared" si="1591"/>
        <v>45889</v>
      </c>
      <c r="W1400" s="4"/>
      <c r="X1400" s="17"/>
      <c r="Y1400" s="16"/>
      <c r="Z1400" s="16"/>
      <c r="AD1400" s="5"/>
    </row>
    <row r="1401" spans="1:30" x14ac:dyDescent="0.2">
      <c r="A1401" s="103">
        <f t="shared" si="1586"/>
        <v>45879</v>
      </c>
      <c r="B1401" s="100">
        <f t="shared" si="1593"/>
        <v>1330.2017051</v>
      </c>
      <c r="C1401" s="3">
        <f t="shared" si="1590"/>
        <v>1312.2806236399999</v>
      </c>
      <c r="D1401" s="104">
        <f t="shared" si="1594"/>
        <v>1101.3889999999999</v>
      </c>
      <c r="E1401" s="137">
        <f>IF(DAY(A1400)=$A$5,VLOOKUP(A1400,[1]A!$E$15:$G$200,3),E1400)</f>
        <v>1110.8869999999999</v>
      </c>
      <c r="F1401" s="105">
        <f t="shared" si="1595"/>
        <v>45433</v>
      </c>
      <c r="G1401" s="159">
        <f t="shared" si="1596"/>
        <v>8.623656128761148E-3</v>
      </c>
      <c r="H1401" s="106">
        <f t="shared" si="1597"/>
        <v>21</v>
      </c>
      <c r="I1401" s="106">
        <f t="shared" si="1598"/>
        <v>31</v>
      </c>
      <c r="J1401" s="100">
        <f t="shared" si="1599"/>
        <v>1.0058337368336812</v>
      </c>
      <c r="K1401" s="3">
        <v>1</v>
      </c>
      <c r="L1401" s="100">
        <f t="shared" si="1600"/>
        <v>1.00583373</v>
      </c>
      <c r="M1401" s="100">
        <f t="shared" si="1601"/>
        <v>1319.93611448</v>
      </c>
      <c r="N1401" s="24">
        <f t="shared" si="1589"/>
        <v>0</v>
      </c>
      <c r="O1401" s="99">
        <f t="shared" si="1587"/>
        <v>0</v>
      </c>
      <c r="P1401" s="100">
        <f t="shared" si="1602"/>
        <v>0</v>
      </c>
      <c r="Q1401" s="99">
        <f t="shared" si="1588"/>
        <v>0.14710000000000001</v>
      </c>
      <c r="R1401" s="8">
        <f t="shared" si="1603"/>
        <v>1.007777339</v>
      </c>
      <c r="S1401" s="100">
        <f t="shared" si="1604"/>
        <v>10.265590619999999</v>
      </c>
      <c r="T1401" s="100">
        <f t="shared" si="1605"/>
        <v>0</v>
      </c>
      <c r="U1401" s="109" t="str">
        <f t="shared" si="1592"/>
        <v>J=</v>
      </c>
      <c r="V1401" s="140">
        <f t="shared" si="1591"/>
        <v>45889</v>
      </c>
      <c r="W1401" s="4"/>
      <c r="X1401" s="17"/>
      <c r="Y1401" s="16"/>
      <c r="Z1401" s="16"/>
      <c r="AD1401" s="5"/>
    </row>
    <row r="1402" spans="1:30" x14ac:dyDescent="0.2">
      <c r="A1402" s="103">
        <f t="shared" si="1586"/>
        <v>45880</v>
      </c>
      <c r="B1402" s="100">
        <f t="shared" si="1593"/>
        <v>1331.0611755</v>
      </c>
      <c r="C1402" s="3">
        <f t="shared" si="1590"/>
        <v>1312.2806236399999</v>
      </c>
      <c r="D1402" s="104">
        <f t="shared" si="1594"/>
        <v>1101.3889999999999</v>
      </c>
      <c r="E1402" s="137">
        <f>IF(DAY(A1401)=$A$5,VLOOKUP(A1401,[1]A!$E$15:$G$200,3),E1401)</f>
        <v>1110.8869999999999</v>
      </c>
      <c r="F1402" s="105">
        <f t="shared" si="1595"/>
        <v>45433</v>
      </c>
      <c r="G1402" s="159">
        <f t="shared" si="1596"/>
        <v>8.623656128761148E-3</v>
      </c>
      <c r="H1402" s="106">
        <f t="shared" si="1597"/>
        <v>22</v>
      </c>
      <c r="I1402" s="106">
        <f t="shared" si="1598"/>
        <v>31</v>
      </c>
      <c r="J1402" s="100">
        <f t="shared" si="1599"/>
        <v>1.0061123811409654</v>
      </c>
      <c r="K1402" s="3">
        <v>1</v>
      </c>
      <c r="L1402" s="100">
        <f t="shared" si="1600"/>
        <v>1.00611238</v>
      </c>
      <c r="M1402" s="100">
        <f t="shared" si="1601"/>
        <v>1320.3017814699999</v>
      </c>
      <c r="N1402" s="24">
        <f t="shared" si="1589"/>
        <v>0</v>
      </c>
      <c r="O1402" s="99">
        <f t="shared" si="1587"/>
        <v>0</v>
      </c>
      <c r="P1402" s="100">
        <f t="shared" si="1602"/>
        <v>0</v>
      </c>
      <c r="Q1402" s="99">
        <f t="shared" si="1588"/>
        <v>0.14710000000000001</v>
      </c>
      <c r="R1402" s="8">
        <f t="shared" si="1603"/>
        <v>1.0081491929999999</v>
      </c>
      <c r="S1402" s="100">
        <f t="shared" si="1604"/>
        <v>10.759394029999999</v>
      </c>
      <c r="T1402" s="100">
        <f t="shared" si="1605"/>
        <v>0</v>
      </c>
      <c r="U1402" s="109" t="str">
        <f t="shared" si="1592"/>
        <v>J=</v>
      </c>
      <c r="V1402" s="140">
        <f t="shared" si="1591"/>
        <v>45889</v>
      </c>
      <c r="W1402" s="4"/>
      <c r="X1402" s="17"/>
      <c r="Y1402" s="16"/>
      <c r="Z1402" s="16"/>
      <c r="AD1402" s="5"/>
    </row>
    <row r="1403" spans="1:30" x14ac:dyDescent="0.2">
      <c r="A1403" s="103">
        <f t="shared" si="1586"/>
        <v>45881</v>
      </c>
      <c r="B1403" s="100">
        <f t="shared" si="1593"/>
        <v>1331.9211927600002</v>
      </c>
      <c r="C1403" s="3">
        <f t="shared" si="1590"/>
        <v>1312.2806236399999</v>
      </c>
      <c r="D1403" s="104">
        <f t="shared" si="1594"/>
        <v>1101.3889999999999</v>
      </c>
      <c r="E1403" s="137">
        <f>IF(DAY(A1402)=$A$5,VLOOKUP(A1402,[1]A!$E$15:$G$200,3),E1402)</f>
        <v>1110.8869999999999</v>
      </c>
      <c r="F1403" s="105">
        <f t="shared" si="1595"/>
        <v>45433</v>
      </c>
      <c r="G1403" s="159">
        <f t="shared" si="1596"/>
        <v>8.623656128761148E-3</v>
      </c>
      <c r="H1403" s="106">
        <f t="shared" si="1597"/>
        <v>23</v>
      </c>
      <c r="I1403" s="106">
        <f t="shared" si="1598"/>
        <v>31</v>
      </c>
      <c r="J1403" s="100">
        <f t="shared" si="1599"/>
        <v>1.0063911026405796</v>
      </c>
      <c r="K1403" s="3">
        <v>1</v>
      </c>
      <c r="L1403" s="100">
        <f t="shared" si="1600"/>
        <v>1.0063911000000001</v>
      </c>
      <c r="M1403" s="100">
        <f t="shared" si="1601"/>
        <v>1320.6675403300001</v>
      </c>
      <c r="N1403" s="24">
        <f t="shared" si="1589"/>
        <v>0</v>
      </c>
      <c r="O1403" s="99">
        <f t="shared" si="1587"/>
        <v>0</v>
      </c>
      <c r="P1403" s="100">
        <f t="shared" si="1602"/>
        <v>0</v>
      </c>
      <c r="Q1403" s="99">
        <f t="shared" si="1588"/>
        <v>0.14710000000000001</v>
      </c>
      <c r="R1403" s="8">
        <f t="shared" si="1603"/>
        <v>1.008521185</v>
      </c>
      <c r="S1403" s="100">
        <f t="shared" si="1604"/>
        <v>11.253652430000001</v>
      </c>
      <c r="T1403" s="100">
        <f t="shared" si="1605"/>
        <v>0</v>
      </c>
      <c r="U1403" s="109" t="str">
        <f t="shared" si="1592"/>
        <v>J=</v>
      </c>
      <c r="V1403" s="140">
        <f t="shared" si="1591"/>
        <v>45889</v>
      </c>
      <c r="W1403" s="4"/>
      <c r="X1403" s="17"/>
      <c r="Y1403" s="16"/>
      <c r="Z1403" s="16"/>
      <c r="AD1403" s="5"/>
    </row>
    <row r="1404" spans="1:30" x14ac:dyDescent="0.2">
      <c r="A1404" s="103">
        <f t="shared" si="1586"/>
        <v>45882</v>
      </c>
      <c r="B1404" s="100">
        <f t="shared" si="1593"/>
        <v>1332.7817690300001</v>
      </c>
      <c r="C1404" s="3">
        <f t="shared" si="1590"/>
        <v>1312.2806236399999</v>
      </c>
      <c r="D1404" s="104">
        <f t="shared" si="1594"/>
        <v>1101.3889999999999</v>
      </c>
      <c r="E1404" s="137">
        <f>IF(DAY(A1403)=$A$5,VLOOKUP(A1403,[1]A!$E$15:$G$200,3),E1403)</f>
        <v>1110.8869999999999</v>
      </c>
      <c r="F1404" s="105">
        <f t="shared" si="1595"/>
        <v>45433</v>
      </c>
      <c r="G1404" s="159">
        <f t="shared" si="1596"/>
        <v>8.623656128761148E-3</v>
      </c>
      <c r="H1404" s="106">
        <f t="shared" si="1597"/>
        <v>24</v>
      </c>
      <c r="I1404" s="106">
        <f t="shared" si="1598"/>
        <v>31</v>
      </c>
      <c r="J1404" s="100">
        <f t="shared" si="1599"/>
        <v>1.0066699013539084</v>
      </c>
      <c r="K1404" s="3">
        <v>1</v>
      </c>
      <c r="L1404" s="100">
        <f t="shared" si="1600"/>
        <v>1.0066698999999999</v>
      </c>
      <c r="M1404" s="100">
        <f t="shared" si="1601"/>
        <v>1321.03340417</v>
      </c>
      <c r="N1404" s="24">
        <f t="shared" si="1589"/>
        <v>0</v>
      </c>
      <c r="O1404" s="99">
        <f t="shared" si="1587"/>
        <v>0</v>
      </c>
      <c r="P1404" s="100">
        <f t="shared" si="1602"/>
        <v>0</v>
      </c>
      <c r="Q1404" s="99">
        <f t="shared" si="1588"/>
        <v>0.14710000000000001</v>
      </c>
      <c r="R1404" s="8">
        <f t="shared" si="1603"/>
        <v>1.008893314</v>
      </c>
      <c r="S1404" s="100">
        <f t="shared" si="1604"/>
        <v>11.748364860000001</v>
      </c>
      <c r="T1404" s="100">
        <f t="shared" si="1605"/>
        <v>0</v>
      </c>
      <c r="U1404" s="109" t="str">
        <f t="shared" si="1592"/>
        <v>J=</v>
      </c>
      <c r="V1404" s="140">
        <f t="shared" si="1591"/>
        <v>45889</v>
      </c>
      <c r="W1404" s="4"/>
      <c r="X1404" s="17"/>
      <c r="Y1404" s="16"/>
      <c r="Z1404" s="16"/>
      <c r="AD1404" s="5"/>
    </row>
    <row r="1405" spans="1:30" x14ac:dyDescent="0.2">
      <c r="A1405" s="103">
        <f t="shared" si="1586"/>
        <v>45883</v>
      </c>
      <c r="B1405" s="100">
        <f t="shared" si="1593"/>
        <v>1333.64289134</v>
      </c>
      <c r="C1405" s="3">
        <f t="shared" si="1590"/>
        <v>1312.2806236399999</v>
      </c>
      <c r="D1405" s="104">
        <f t="shared" si="1594"/>
        <v>1101.3889999999999</v>
      </c>
      <c r="E1405" s="137">
        <f>IF(DAY(A1404)=$A$5,VLOOKUP(A1404,[1]A!$E$15:$G$200,3),E1404)</f>
        <v>1110.8869999999999</v>
      </c>
      <c r="F1405" s="105">
        <f t="shared" si="1595"/>
        <v>45433</v>
      </c>
      <c r="G1405" s="159">
        <f t="shared" si="1596"/>
        <v>8.623656128761148E-3</v>
      </c>
      <c r="H1405" s="106">
        <f t="shared" si="1597"/>
        <v>25</v>
      </c>
      <c r="I1405" s="106">
        <f t="shared" si="1598"/>
        <v>31</v>
      </c>
      <c r="J1405" s="100">
        <f t="shared" si="1599"/>
        <v>1.0069487773023424</v>
      </c>
      <c r="K1405" s="3">
        <v>1</v>
      </c>
      <c r="L1405" s="100">
        <f t="shared" si="1600"/>
        <v>1.0069487699999999</v>
      </c>
      <c r="M1405" s="100">
        <f t="shared" si="1601"/>
        <v>1321.39935986</v>
      </c>
      <c r="N1405" s="24">
        <f t="shared" si="1589"/>
        <v>0</v>
      </c>
      <c r="O1405" s="99">
        <f t="shared" si="1587"/>
        <v>0</v>
      </c>
      <c r="P1405" s="100">
        <f t="shared" si="1602"/>
        <v>0</v>
      </c>
      <c r="Q1405" s="99">
        <f t="shared" si="1588"/>
        <v>0.14710000000000001</v>
      </c>
      <c r="R1405" s="8">
        <f t="shared" si="1603"/>
        <v>1.0092655800000001</v>
      </c>
      <c r="S1405" s="100">
        <f t="shared" si="1604"/>
        <v>12.24353148</v>
      </c>
      <c r="T1405" s="100">
        <f t="shared" si="1605"/>
        <v>0</v>
      </c>
      <c r="U1405" s="109" t="str">
        <f t="shared" si="1592"/>
        <v>J=</v>
      </c>
      <c r="V1405" s="140">
        <f t="shared" si="1591"/>
        <v>45889</v>
      </c>
      <c r="W1405" s="4"/>
      <c r="X1405" s="17"/>
      <c r="Y1405" s="16"/>
      <c r="Z1405" s="16"/>
      <c r="AD1405" s="5"/>
    </row>
    <row r="1406" spans="1:30" x14ac:dyDescent="0.2">
      <c r="A1406" s="103">
        <f t="shared" si="1586"/>
        <v>45884</v>
      </c>
      <c r="B1406" s="100">
        <f t="shared" si="1593"/>
        <v>1334.5045877699999</v>
      </c>
      <c r="C1406" s="3">
        <f t="shared" si="1590"/>
        <v>1312.2806236399999</v>
      </c>
      <c r="D1406" s="104">
        <f t="shared" si="1594"/>
        <v>1101.3889999999999</v>
      </c>
      <c r="E1406" s="137">
        <f>IF(DAY(A1405)=$A$5,VLOOKUP(A1405,[1]A!$E$15:$G$200,3),E1405)</f>
        <v>1110.8869999999999</v>
      </c>
      <c r="F1406" s="105">
        <f t="shared" si="1595"/>
        <v>45433</v>
      </c>
      <c r="G1406" s="159">
        <f t="shared" si="1596"/>
        <v>8.623656128761148E-3</v>
      </c>
      <c r="H1406" s="106">
        <f t="shared" si="1597"/>
        <v>26</v>
      </c>
      <c r="I1406" s="106">
        <f t="shared" si="1598"/>
        <v>31</v>
      </c>
      <c r="J1406" s="100">
        <f t="shared" si="1599"/>
        <v>1.0072277305072779</v>
      </c>
      <c r="K1406" s="3">
        <v>1</v>
      </c>
      <c r="L1406" s="100">
        <f t="shared" si="1600"/>
        <v>1.0072277300000001</v>
      </c>
      <c r="M1406" s="100">
        <f t="shared" si="1601"/>
        <v>1321.76543367</v>
      </c>
      <c r="N1406" s="24">
        <f t="shared" si="1589"/>
        <v>0</v>
      </c>
      <c r="O1406" s="99">
        <f t="shared" si="1587"/>
        <v>0</v>
      </c>
      <c r="P1406" s="100">
        <f t="shared" si="1602"/>
        <v>0</v>
      </c>
      <c r="Q1406" s="99">
        <f t="shared" si="1588"/>
        <v>0.14710000000000001</v>
      </c>
      <c r="R1406" s="8">
        <f t="shared" si="1603"/>
        <v>1.009637984</v>
      </c>
      <c r="S1406" s="100">
        <f t="shared" si="1604"/>
        <v>12.7391541</v>
      </c>
      <c r="T1406" s="100">
        <f t="shared" si="1605"/>
        <v>0</v>
      </c>
      <c r="U1406" s="109" t="str">
        <f t="shared" si="1592"/>
        <v>J=</v>
      </c>
      <c r="V1406" s="140">
        <f t="shared" si="1591"/>
        <v>45889</v>
      </c>
      <c r="W1406" s="4"/>
      <c r="X1406" s="17"/>
      <c r="Y1406" s="16"/>
      <c r="Z1406" s="16"/>
      <c r="AD1406" s="5"/>
    </row>
    <row r="1407" spans="1:30" x14ac:dyDescent="0.2">
      <c r="A1407" s="103">
        <f t="shared" si="1586"/>
        <v>45885</v>
      </c>
      <c r="B1407" s="100">
        <f t="shared" si="1593"/>
        <v>1335.36683075</v>
      </c>
      <c r="C1407" s="3">
        <f t="shared" si="1590"/>
        <v>1312.2806236399999</v>
      </c>
      <c r="D1407" s="104">
        <f t="shared" si="1594"/>
        <v>1101.3889999999999</v>
      </c>
      <c r="E1407" s="137">
        <f>IF(DAY(A1406)=$A$5,VLOOKUP(A1406,[1]A!$E$15:$G$200,3),E1406)</f>
        <v>1110.8869999999999</v>
      </c>
      <c r="F1407" s="105">
        <f t="shared" si="1595"/>
        <v>45433</v>
      </c>
      <c r="G1407" s="159">
        <f t="shared" si="1596"/>
        <v>8.623656128761148E-3</v>
      </c>
      <c r="H1407" s="106">
        <f t="shared" si="1597"/>
        <v>27</v>
      </c>
      <c r="I1407" s="106">
        <f t="shared" si="1598"/>
        <v>31</v>
      </c>
      <c r="J1407" s="100">
        <f t="shared" si="1599"/>
        <v>1.0075067609901169</v>
      </c>
      <c r="K1407" s="3">
        <v>1</v>
      </c>
      <c r="L1407" s="100">
        <f t="shared" si="1600"/>
        <v>1.0075067600000001</v>
      </c>
      <c r="M1407" s="100">
        <f t="shared" si="1601"/>
        <v>1322.13159933</v>
      </c>
      <c r="N1407" s="24">
        <f t="shared" si="1589"/>
        <v>0</v>
      </c>
      <c r="O1407" s="99">
        <f t="shared" si="1587"/>
        <v>0</v>
      </c>
      <c r="P1407" s="100">
        <f t="shared" si="1602"/>
        <v>0</v>
      </c>
      <c r="Q1407" s="99">
        <f t="shared" si="1588"/>
        <v>0.14710000000000001</v>
      </c>
      <c r="R1407" s="8">
        <f t="shared" si="1603"/>
        <v>1.010010525</v>
      </c>
      <c r="S1407" s="100">
        <f t="shared" si="1604"/>
        <v>13.23523142</v>
      </c>
      <c r="T1407" s="100">
        <f t="shared" si="1605"/>
        <v>0</v>
      </c>
      <c r="U1407" s="109" t="str">
        <f t="shared" si="1592"/>
        <v>J=</v>
      </c>
      <c r="V1407" s="140">
        <f t="shared" si="1591"/>
        <v>45889</v>
      </c>
      <c r="W1407" s="4"/>
      <c r="X1407" s="17"/>
      <c r="Y1407" s="16"/>
      <c r="Z1407" s="16"/>
      <c r="AD1407" s="5"/>
    </row>
    <row r="1408" spans="1:30" x14ac:dyDescent="0.2">
      <c r="A1408" s="103">
        <f t="shared" si="1586"/>
        <v>45886</v>
      </c>
      <c r="B1408" s="100">
        <f t="shared" si="1593"/>
        <v>1336.2296205600001</v>
      </c>
      <c r="C1408" s="3">
        <f t="shared" si="1590"/>
        <v>1312.2806236399999</v>
      </c>
      <c r="D1408" s="104">
        <f t="shared" si="1594"/>
        <v>1101.3889999999999</v>
      </c>
      <c r="E1408" s="137">
        <f>IF(DAY(A1407)=$A$5,VLOOKUP(A1407,[1]A!$E$15:$G$200,3),E1407)</f>
        <v>1110.8869999999999</v>
      </c>
      <c r="F1408" s="105">
        <f t="shared" si="1595"/>
        <v>45433</v>
      </c>
      <c r="G1408" s="159">
        <f t="shared" si="1596"/>
        <v>8.623656128761148E-3</v>
      </c>
      <c r="H1408" s="106">
        <f t="shared" si="1597"/>
        <v>28</v>
      </c>
      <c r="I1408" s="106">
        <f t="shared" si="1598"/>
        <v>31</v>
      </c>
      <c r="J1408" s="100">
        <f t="shared" si="1599"/>
        <v>1.0077858687722678</v>
      </c>
      <c r="K1408" s="3">
        <v>1</v>
      </c>
      <c r="L1408" s="100">
        <f t="shared" si="1600"/>
        <v>1.00778586</v>
      </c>
      <c r="M1408" s="100">
        <f t="shared" si="1601"/>
        <v>1322.4978568500001</v>
      </c>
      <c r="N1408" s="24">
        <f t="shared" si="1589"/>
        <v>0</v>
      </c>
      <c r="O1408" s="99">
        <f t="shared" si="1587"/>
        <v>0</v>
      </c>
      <c r="P1408" s="100">
        <f t="shared" si="1602"/>
        <v>0</v>
      </c>
      <c r="Q1408" s="99">
        <f t="shared" si="1588"/>
        <v>0.14710000000000001</v>
      </c>
      <c r="R1408" s="8">
        <f t="shared" si="1603"/>
        <v>1.010383203</v>
      </c>
      <c r="S1408" s="100">
        <f t="shared" si="1604"/>
        <v>13.731763709999999</v>
      </c>
      <c r="T1408" s="100">
        <f t="shared" si="1605"/>
        <v>0</v>
      </c>
      <c r="U1408" s="109" t="str">
        <f t="shared" si="1592"/>
        <v>J=</v>
      </c>
      <c r="V1408" s="140">
        <f t="shared" si="1591"/>
        <v>45889</v>
      </c>
      <c r="W1408" s="4"/>
      <c r="X1408" s="17"/>
      <c r="Y1408" s="16"/>
      <c r="Z1408" s="16"/>
      <c r="AD1408" s="5"/>
    </row>
    <row r="1409" spans="1:30" x14ac:dyDescent="0.2">
      <c r="A1409" s="103">
        <f t="shared" si="1586"/>
        <v>45887</v>
      </c>
      <c r="B1409" s="100">
        <f t="shared" si="1593"/>
        <v>1337.0929852900001</v>
      </c>
      <c r="C1409" s="3">
        <f t="shared" si="1590"/>
        <v>1312.2806236399999</v>
      </c>
      <c r="D1409" s="104">
        <f t="shared" si="1594"/>
        <v>1101.3889999999999</v>
      </c>
      <c r="E1409" s="137">
        <f>IF(DAY(A1408)=$A$5,VLOOKUP(A1408,[1]A!$E$15:$G$200,3),E1408)</f>
        <v>1110.8869999999999</v>
      </c>
      <c r="F1409" s="105">
        <f t="shared" si="1595"/>
        <v>45433</v>
      </c>
      <c r="G1409" s="159">
        <f t="shared" si="1596"/>
        <v>8.623656128761148E-3</v>
      </c>
      <c r="H1409" s="106">
        <f t="shared" si="1597"/>
        <v>29</v>
      </c>
      <c r="I1409" s="106">
        <f t="shared" si="1598"/>
        <v>31</v>
      </c>
      <c r="J1409" s="100">
        <f t="shared" si="1599"/>
        <v>1.0080650538751443</v>
      </c>
      <c r="K1409" s="3">
        <v>1</v>
      </c>
      <c r="L1409" s="100">
        <f t="shared" si="1600"/>
        <v>1.0080650499999999</v>
      </c>
      <c r="M1409" s="100">
        <f t="shared" si="1601"/>
        <v>1322.8642324800001</v>
      </c>
      <c r="N1409" s="24">
        <f t="shared" si="1589"/>
        <v>0</v>
      </c>
      <c r="O1409" s="99">
        <f t="shared" si="1587"/>
        <v>0</v>
      </c>
      <c r="P1409" s="100">
        <f t="shared" si="1602"/>
        <v>0</v>
      </c>
      <c r="Q1409" s="99">
        <f t="shared" si="1588"/>
        <v>0.14710000000000001</v>
      </c>
      <c r="R1409" s="8">
        <f t="shared" si="1603"/>
        <v>1.010756019</v>
      </c>
      <c r="S1409" s="100">
        <f t="shared" si="1604"/>
        <v>14.22875281</v>
      </c>
      <c r="T1409" s="100">
        <f t="shared" si="1605"/>
        <v>0</v>
      </c>
      <c r="U1409" s="109" t="str">
        <f t="shared" si="1592"/>
        <v>J=</v>
      </c>
      <c r="V1409" s="140">
        <f t="shared" si="1591"/>
        <v>45889</v>
      </c>
      <c r="W1409" s="4"/>
      <c r="X1409" s="17"/>
      <c r="Y1409" s="16"/>
      <c r="Z1409" s="16"/>
      <c r="AD1409" s="5"/>
    </row>
    <row r="1410" spans="1:30" x14ac:dyDescent="0.2">
      <c r="A1410" s="103">
        <f t="shared" si="1586"/>
        <v>45888</v>
      </c>
      <c r="B1410" s="100">
        <f t="shared" si="1593"/>
        <v>1337.9568987</v>
      </c>
      <c r="C1410" s="3">
        <f t="shared" si="1590"/>
        <v>1312.2806236399999</v>
      </c>
      <c r="D1410" s="104">
        <f t="shared" si="1594"/>
        <v>1101.3889999999999</v>
      </c>
      <c r="E1410" s="137">
        <f>IF(DAY(A1409)=$A$5,VLOOKUP(A1409,[1]A!$E$15:$G$200,3),E1409)</f>
        <v>1110.8869999999999</v>
      </c>
      <c r="F1410" s="105">
        <f t="shared" si="1595"/>
        <v>45433</v>
      </c>
      <c r="G1410" s="159">
        <f t="shared" si="1596"/>
        <v>8.623656128761148E-3</v>
      </c>
      <c r="H1410" s="106">
        <f t="shared" si="1597"/>
        <v>30</v>
      </c>
      <c r="I1410" s="106">
        <f t="shared" si="1598"/>
        <v>31</v>
      </c>
      <c r="J1410" s="100">
        <f t="shared" si="1599"/>
        <v>1.0083443163201669</v>
      </c>
      <c r="K1410" s="3">
        <v>1</v>
      </c>
      <c r="L1410" s="100">
        <f t="shared" si="1600"/>
        <v>1.00834431</v>
      </c>
      <c r="M1410" s="100">
        <f t="shared" si="1601"/>
        <v>1323.2306999699999</v>
      </c>
      <c r="N1410" s="24">
        <f t="shared" si="1589"/>
        <v>0</v>
      </c>
      <c r="O1410" s="99">
        <f t="shared" si="1587"/>
        <v>0</v>
      </c>
      <c r="P1410" s="100">
        <f t="shared" si="1602"/>
        <v>0</v>
      </c>
      <c r="Q1410" s="99">
        <f t="shared" si="1588"/>
        <v>0.14710000000000001</v>
      </c>
      <c r="R1410" s="8">
        <f t="shared" si="1603"/>
        <v>1.0111289729999999</v>
      </c>
      <c r="S1410" s="100">
        <f t="shared" si="1604"/>
        <v>14.72619873</v>
      </c>
      <c r="T1410" s="100">
        <f t="shared" si="1605"/>
        <v>0</v>
      </c>
      <c r="U1410" s="109" t="str">
        <f t="shared" si="1592"/>
        <v>J=</v>
      </c>
      <c r="V1410" s="140">
        <f t="shared" si="1591"/>
        <v>45889</v>
      </c>
      <c r="W1410" s="4"/>
      <c r="X1410" s="17"/>
      <c r="Y1410" s="16"/>
      <c r="Z1410" s="16"/>
      <c r="AD1410" s="5"/>
    </row>
    <row r="1411" spans="1:30" x14ac:dyDescent="0.2">
      <c r="A1411" s="103">
        <f t="shared" si="1586"/>
        <v>45889</v>
      </c>
      <c r="B1411" s="100">
        <f t="shared" si="1593"/>
        <v>1338.8213729700001</v>
      </c>
      <c r="C1411" s="3">
        <f t="shared" si="1590"/>
        <v>1312.2806236399999</v>
      </c>
      <c r="D1411" s="104">
        <f t="shared" si="1594"/>
        <v>1101.3889999999999</v>
      </c>
      <c r="E1411" s="137">
        <f>IF(DAY(A1410)=$A$5,VLOOKUP(A1410,[1]A!$E$15:$G$200,3),E1410)</f>
        <v>1110.8869999999999</v>
      </c>
      <c r="F1411" s="105">
        <f t="shared" si="1595"/>
        <v>45433</v>
      </c>
      <c r="G1411" s="159">
        <f t="shared" si="1596"/>
        <v>8.623656128761148E-3</v>
      </c>
      <c r="H1411" s="106">
        <f t="shared" si="1597"/>
        <v>31</v>
      </c>
      <c r="I1411" s="106">
        <f t="shared" si="1598"/>
        <v>31</v>
      </c>
      <c r="J1411" s="100">
        <f t="shared" si="1599"/>
        <v>1.0086236561287611</v>
      </c>
      <c r="K1411" s="3">
        <v>1</v>
      </c>
      <c r="L1411" s="100">
        <f t="shared" si="1600"/>
        <v>1.0086236500000001</v>
      </c>
      <c r="M1411" s="100">
        <f t="shared" si="1601"/>
        <v>1323.5972724400001</v>
      </c>
      <c r="N1411" s="24">
        <f t="shared" si="1589"/>
        <v>47</v>
      </c>
      <c r="O1411" s="99">
        <f t="shared" si="1587"/>
        <v>0</v>
      </c>
      <c r="P1411" s="100">
        <f t="shared" si="1602"/>
        <v>0</v>
      </c>
      <c r="Q1411" s="99">
        <f t="shared" si="1588"/>
        <v>0.14710000000000001</v>
      </c>
      <c r="R1411" s="8">
        <f t="shared" si="1603"/>
        <v>1.0115020640000001</v>
      </c>
      <c r="S1411" s="100">
        <f t="shared" si="1604"/>
        <v>15.224100529999999</v>
      </c>
      <c r="T1411" s="100">
        <f t="shared" si="1605"/>
        <v>15.224100529999999</v>
      </c>
      <c r="U1411" s="109" t="str">
        <f t="shared" si="1592"/>
        <v>J=</v>
      </c>
      <c r="V1411" s="140">
        <f t="shared" si="1591"/>
        <v>45889</v>
      </c>
      <c r="W1411" s="4"/>
      <c r="X1411" s="17"/>
      <c r="Y1411" s="16"/>
      <c r="Z1411" s="16"/>
      <c r="AD1411" s="5"/>
    </row>
    <row r="1412" spans="1:30" x14ac:dyDescent="0.2">
      <c r="A1412" s="103">
        <f t="shared" si="1586"/>
        <v>45890</v>
      </c>
      <c r="B1412" s="100">
        <f t="shared" si="1593"/>
        <v>1324.4524581799999</v>
      </c>
      <c r="C1412" s="3">
        <f t="shared" si="1590"/>
        <v>1323.5972724400001</v>
      </c>
      <c r="D1412" s="104">
        <f t="shared" si="1594"/>
        <v>1101.3889999999999</v>
      </c>
      <c r="E1412" s="137">
        <f>IF(DAY(A1411)=$A$5,VLOOKUP(A1411,[1]A!$E$15:$G$200,3),E1411)</f>
        <v>1110.8869999999999</v>
      </c>
      <c r="F1412" s="105">
        <f t="shared" si="1595"/>
        <v>45433</v>
      </c>
      <c r="G1412" s="159">
        <f t="shared" si="1596"/>
        <v>8.623656128761148E-3</v>
      </c>
      <c r="H1412" s="106">
        <f t="shared" si="1597"/>
        <v>1</v>
      </c>
      <c r="I1412" s="106">
        <f t="shared" si="1598"/>
        <v>31</v>
      </c>
      <c r="J1412" s="100">
        <f t="shared" si="1599"/>
        <v>1.0002770281976832</v>
      </c>
      <c r="K1412" s="3">
        <v>1</v>
      </c>
      <c r="L1412" s="100">
        <f t="shared" si="1600"/>
        <v>1.00027702</v>
      </c>
      <c r="M1412" s="100">
        <f t="shared" si="1601"/>
        <v>1323.9639353499999</v>
      </c>
      <c r="N1412" s="24">
        <f t="shared" si="1589"/>
        <v>0</v>
      </c>
      <c r="O1412" s="99">
        <f t="shared" si="1587"/>
        <v>0</v>
      </c>
      <c r="P1412" s="100">
        <f t="shared" si="1602"/>
        <v>0</v>
      </c>
      <c r="Q1412" s="99">
        <f t="shared" si="1588"/>
        <v>0.14710000000000001</v>
      </c>
      <c r="R1412" s="8">
        <f t="shared" si="1603"/>
        <v>1.0003689849999999</v>
      </c>
      <c r="S1412" s="100">
        <f t="shared" si="1604"/>
        <v>0.48852283000000002</v>
      </c>
      <c r="T1412" s="100">
        <f t="shared" si="1605"/>
        <v>0</v>
      </c>
      <c r="U1412" s="109" t="str">
        <f t="shared" si="1592"/>
        <v>J=</v>
      </c>
      <c r="V1412" s="140">
        <f t="shared" si="1591"/>
        <v>45920</v>
      </c>
      <c r="W1412" s="4"/>
      <c r="X1412" s="17"/>
      <c r="Y1412" s="16"/>
      <c r="Z1412" s="16"/>
      <c r="AD1412" s="5"/>
    </row>
    <row r="1413" spans="1:30" x14ac:dyDescent="0.2">
      <c r="A1413" s="103">
        <f t="shared" si="1586"/>
        <v>45891</v>
      </c>
      <c r="B1413" s="100">
        <f t="shared" si="1593"/>
        <v>1325.3082138300001</v>
      </c>
      <c r="C1413" s="3">
        <f t="shared" si="1590"/>
        <v>1323.5972724400001</v>
      </c>
      <c r="D1413" s="104">
        <f t="shared" si="1594"/>
        <v>1101.3889999999999</v>
      </c>
      <c r="E1413" s="137">
        <f>IF(DAY(A1412)=$A$5,VLOOKUP(A1412,[1]A!$E$15:$G$200,3),E1412)</f>
        <v>1110.8869999999999</v>
      </c>
      <c r="F1413" s="105">
        <f t="shared" si="1595"/>
        <v>45433</v>
      </c>
      <c r="G1413" s="159">
        <f t="shared" si="1596"/>
        <v>8.623656128761148E-3</v>
      </c>
      <c r="H1413" s="106">
        <f t="shared" si="1597"/>
        <v>2</v>
      </c>
      <c r="I1413" s="106">
        <f t="shared" si="1598"/>
        <v>31</v>
      </c>
      <c r="J1413" s="100">
        <f t="shared" si="1599"/>
        <v>1.0005541331399888</v>
      </c>
      <c r="K1413" s="3">
        <v>1</v>
      </c>
      <c r="L1413" s="100">
        <f t="shared" si="1600"/>
        <v>1.00055413</v>
      </c>
      <c r="M1413" s="100">
        <f t="shared" si="1601"/>
        <v>1324.33071739</v>
      </c>
      <c r="N1413" s="24">
        <f t="shared" si="1589"/>
        <v>0</v>
      </c>
      <c r="O1413" s="99">
        <f t="shared" si="1587"/>
        <v>0</v>
      </c>
      <c r="P1413" s="100">
        <f t="shared" si="1602"/>
        <v>0</v>
      </c>
      <c r="Q1413" s="99">
        <f t="shared" si="1588"/>
        <v>0.14710000000000001</v>
      </c>
      <c r="R1413" s="8">
        <f t="shared" si="1603"/>
        <v>1.000738106</v>
      </c>
      <c r="S1413" s="100">
        <f t="shared" si="1604"/>
        <v>0.97749644000000002</v>
      </c>
      <c r="T1413" s="100">
        <f t="shared" si="1605"/>
        <v>0</v>
      </c>
      <c r="U1413" s="109" t="str">
        <f t="shared" si="1592"/>
        <v>J=</v>
      </c>
      <c r="V1413" s="140">
        <f t="shared" si="1591"/>
        <v>45920</v>
      </c>
      <c r="W1413" s="4"/>
      <c r="X1413" s="17"/>
      <c r="Y1413" s="16"/>
      <c r="Z1413" s="16"/>
      <c r="AD1413" s="5"/>
    </row>
    <row r="1414" spans="1:30" x14ac:dyDescent="0.2">
      <c r="A1414" s="103">
        <f t="shared" si="1586"/>
        <v>45892</v>
      </c>
      <c r="B1414" s="100">
        <f t="shared" si="1593"/>
        <v>1326.16451317</v>
      </c>
      <c r="C1414" s="3">
        <f t="shared" si="1590"/>
        <v>1323.5972724400001</v>
      </c>
      <c r="D1414" s="104">
        <f t="shared" si="1594"/>
        <v>1101.3889999999999</v>
      </c>
      <c r="E1414" s="137">
        <f>IF(DAY(A1413)=$A$5,VLOOKUP(A1413,[1]A!$E$15:$G$200,3),E1413)</f>
        <v>1110.8869999999999</v>
      </c>
      <c r="F1414" s="105">
        <f t="shared" si="1595"/>
        <v>45433</v>
      </c>
      <c r="G1414" s="159">
        <f t="shared" si="1596"/>
        <v>8.623656128761148E-3</v>
      </c>
      <c r="H1414" s="106">
        <f t="shared" si="1597"/>
        <v>3</v>
      </c>
      <c r="I1414" s="106">
        <f t="shared" si="1598"/>
        <v>31</v>
      </c>
      <c r="J1414" s="100">
        <f t="shared" si="1599"/>
        <v>1.0008313148481771</v>
      </c>
      <c r="K1414" s="3">
        <v>1</v>
      </c>
      <c r="L1414" s="100">
        <f t="shared" si="1600"/>
        <v>1.0008313099999999</v>
      </c>
      <c r="M1414" s="100">
        <f t="shared" si="1601"/>
        <v>1324.69759208</v>
      </c>
      <c r="N1414" s="24">
        <f t="shared" si="1589"/>
        <v>0</v>
      </c>
      <c r="O1414" s="99">
        <f t="shared" si="1587"/>
        <v>0</v>
      </c>
      <c r="P1414" s="100">
        <f t="shared" si="1602"/>
        <v>0</v>
      </c>
      <c r="Q1414" s="99">
        <f t="shared" si="1588"/>
        <v>0.14710000000000001</v>
      </c>
      <c r="R1414" s="8">
        <f t="shared" si="1603"/>
        <v>1.001107363</v>
      </c>
      <c r="S1414" s="100">
        <f t="shared" si="1604"/>
        <v>1.46692109</v>
      </c>
      <c r="T1414" s="100">
        <f t="shared" si="1605"/>
        <v>0</v>
      </c>
      <c r="U1414" s="109" t="str">
        <f t="shared" si="1592"/>
        <v>J=</v>
      </c>
      <c r="V1414" s="140">
        <f t="shared" si="1591"/>
        <v>45920</v>
      </c>
      <c r="W1414" s="4"/>
      <c r="X1414" s="17"/>
      <c r="Y1414" s="16"/>
      <c r="Z1414" s="16"/>
      <c r="AD1414" s="5"/>
    </row>
    <row r="1415" spans="1:30" x14ac:dyDescent="0.2">
      <c r="A1415" s="103">
        <f t="shared" si="1586"/>
        <v>45893</v>
      </c>
      <c r="B1415" s="100">
        <f t="shared" si="1593"/>
        <v>1327.02136971</v>
      </c>
      <c r="C1415" s="3">
        <f t="shared" si="1590"/>
        <v>1323.5972724400001</v>
      </c>
      <c r="D1415" s="104">
        <f t="shared" si="1594"/>
        <v>1101.3889999999999</v>
      </c>
      <c r="E1415" s="137">
        <f>IF(DAY(A1414)=$A$5,VLOOKUP(A1414,[1]A!$E$15:$G$200,3),E1414)</f>
        <v>1110.8869999999999</v>
      </c>
      <c r="F1415" s="105">
        <f t="shared" si="1595"/>
        <v>45433</v>
      </c>
      <c r="G1415" s="159">
        <f t="shared" si="1596"/>
        <v>8.623656128761148E-3</v>
      </c>
      <c r="H1415" s="106">
        <f t="shared" si="1597"/>
        <v>4</v>
      </c>
      <c r="I1415" s="106">
        <f t="shared" si="1598"/>
        <v>31</v>
      </c>
      <c r="J1415" s="100">
        <f t="shared" si="1599"/>
        <v>1.0011085733435143</v>
      </c>
      <c r="K1415" s="3">
        <v>1</v>
      </c>
      <c r="L1415" s="100">
        <f t="shared" si="1600"/>
        <v>1.00110857</v>
      </c>
      <c r="M1415" s="100">
        <f t="shared" si="1601"/>
        <v>1325.0645726600001</v>
      </c>
      <c r="N1415" s="24">
        <f t="shared" si="1589"/>
        <v>0</v>
      </c>
      <c r="O1415" s="99">
        <f t="shared" si="1587"/>
        <v>0</v>
      </c>
      <c r="P1415" s="100">
        <f t="shared" si="1602"/>
        <v>0</v>
      </c>
      <c r="Q1415" s="99">
        <f t="shared" si="1588"/>
        <v>0.14710000000000001</v>
      </c>
      <c r="R1415" s="8">
        <f t="shared" si="1603"/>
        <v>1.001476756</v>
      </c>
      <c r="S1415" s="100">
        <f t="shared" si="1604"/>
        <v>1.95679705</v>
      </c>
      <c r="T1415" s="100">
        <f t="shared" si="1605"/>
        <v>0</v>
      </c>
      <c r="U1415" s="109" t="str">
        <f t="shared" si="1592"/>
        <v>J=</v>
      </c>
      <c r="V1415" s="140">
        <f t="shared" si="1591"/>
        <v>45920</v>
      </c>
      <c r="W1415" s="4"/>
      <c r="X1415" s="17"/>
      <c r="Y1415" s="16"/>
      <c r="Z1415" s="16"/>
      <c r="AD1415" s="5"/>
    </row>
    <row r="1416" spans="1:30" x14ac:dyDescent="0.2">
      <c r="A1416" s="103">
        <f t="shared" si="1586"/>
        <v>45894</v>
      </c>
      <c r="B1416" s="100">
        <f t="shared" si="1593"/>
        <v>1327.8787717800001</v>
      </c>
      <c r="C1416" s="3">
        <f t="shared" si="1590"/>
        <v>1323.5972724400001</v>
      </c>
      <c r="D1416" s="104">
        <f t="shared" si="1594"/>
        <v>1101.3889999999999</v>
      </c>
      <c r="E1416" s="137">
        <f>IF(DAY(A1415)=$A$5,VLOOKUP(A1415,[1]A!$E$15:$G$200,3),E1415)</f>
        <v>1110.8869999999999</v>
      </c>
      <c r="F1416" s="105">
        <f t="shared" si="1595"/>
        <v>45433</v>
      </c>
      <c r="G1416" s="159">
        <f t="shared" si="1596"/>
        <v>8.623656128761148E-3</v>
      </c>
      <c r="H1416" s="106">
        <f t="shared" si="1597"/>
        <v>5</v>
      </c>
      <c r="I1416" s="106">
        <f t="shared" si="1598"/>
        <v>31</v>
      </c>
      <c r="J1416" s="100">
        <f t="shared" si="1599"/>
        <v>1.0013859086472729</v>
      </c>
      <c r="K1416" s="3">
        <v>1</v>
      </c>
      <c r="L1416" s="100">
        <f t="shared" si="1600"/>
        <v>1.0013859000000001</v>
      </c>
      <c r="M1416" s="100">
        <f t="shared" si="1601"/>
        <v>1325.43164589</v>
      </c>
      <c r="N1416" s="24">
        <f t="shared" si="1589"/>
        <v>0</v>
      </c>
      <c r="O1416" s="99">
        <f t="shared" si="1587"/>
        <v>0</v>
      </c>
      <c r="P1416" s="100">
        <f t="shared" si="1602"/>
        <v>0</v>
      </c>
      <c r="Q1416" s="99">
        <f t="shared" si="1588"/>
        <v>0.14710000000000001</v>
      </c>
      <c r="R1416" s="8">
        <f t="shared" si="1603"/>
        <v>1.0018462859999999</v>
      </c>
      <c r="S1416" s="100">
        <f t="shared" si="1604"/>
        <v>2.4471258900000001</v>
      </c>
      <c r="T1416" s="100">
        <f t="shared" si="1605"/>
        <v>0</v>
      </c>
      <c r="U1416" s="109" t="str">
        <f t="shared" si="1592"/>
        <v>J=</v>
      </c>
      <c r="V1416" s="140">
        <f t="shared" si="1591"/>
        <v>45920</v>
      </c>
      <c r="W1416" s="4"/>
      <c r="X1416" s="17"/>
      <c r="Y1416" s="16"/>
      <c r="Z1416" s="16"/>
      <c r="AD1416" s="5"/>
    </row>
    <row r="1417" spans="1:30" x14ac:dyDescent="0.2">
      <c r="A1417" s="103">
        <f t="shared" si="1586"/>
        <v>45895</v>
      </c>
      <c r="B1417" s="100">
        <f t="shared" si="1593"/>
        <v>1328.7367448299999</v>
      </c>
      <c r="C1417" s="3">
        <f t="shared" si="1590"/>
        <v>1323.5972724400001</v>
      </c>
      <c r="D1417" s="104">
        <f t="shared" si="1594"/>
        <v>1101.3889999999999</v>
      </c>
      <c r="E1417" s="137">
        <f>IF(DAY(A1416)=$A$5,VLOOKUP(A1416,[1]A!$E$15:$G$200,3),E1416)</f>
        <v>1110.8869999999999</v>
      </c>
      <c r="F1417" s="105">
        <f t="shared" si="1595"/>
        <v>45433</v>
      </c>
      <c r="G1417" s="159">
        <f t="shared" si="1596"/>
        <v>8.623656128761148E-3</v>
      </c>
      <c r="H1417" s="106">
        <f t="shared" si="1597"/>
        <v>6</v>
      </c>
      <c r="I1417" s="106">
        <f t="shared" si="1598"/>
        <v>31</v>
      </c>
      <c r="J1417" s="100">
        <f t="shared" si="1599"/>
        <v>1.0016633207807311</v>
      </c>
      <c r="K1417" s="3">
        <v>1</v>
      </c>
      <c r="L1417" s="100">
        <f t="shared" si="1600"/>
        <v>1.00166332</v>
      </c>
      <c r="M1417" s="100">
        <f t="shared" si="1601"/>
        <v>1325.79883825</v>
      </c>
      <c r="N1417" s="24">
        <f t="shared" si="1589"/>
        <v>0</v>
      </c>
      <c r="O1417" s="99">
        <f t="shared" si="1587"/>
        <v>0</v>
      </c>
      <c r="P1417" s="100">
        <f t="shared" si="1602"/>
        <v>0</v>
      </c>
      <c r="Q1417" s="99">
        <f t="shared" si="1588"/>
        <v>0.14710000000000001</v>
      </c>
      <c r="R1417" s="8">
        <f t="shared" si="1603"/>
        <v>1.002215952</v>
      </c>
      <c r="S1417" s="100">
        <f t="shared" si="1604"/>
        <v>2.9379065799999999</v>
      </c>
      <c r="T1417" s="100">
        <f t="shared" si="1605"/>
        <v>0</v>
      </c>
      <c r="U1417" s="109" t="str">
        <f t="shared" si="1592"/>
        <v>J=</v>
      </c>
      <c r="V1417" s="140">
        <f t="shared" si="1591"/>
        <v>45920</v>
      </c>
      <c r="W1417" s="4"/>
      <c r="X1417" s="17"/>
      <c r="Y1417" s="16"/>
      <c r="Z1417" s="16"/>
      <c r="AD1417" s="5"/>
    </row>
    <row r="1418" spans="1:30" x14ac:dyDescent="0.2">
      <c r="A1418" s="103">
        <f t="shared" si="1586"/>
        <v>45896</v>
      </c>
      <c r="B1418" s="100">
        <f t="shared" si="1593"/>
        <v>1329.59524934</v>
      </c>
      <c r="C1418" s="3">
        <f t="shared" si="1590"/>
        <v>1323.5972724400001</v>
      </c>
      <c r="D1418" s="104">
        <f t="shared" si="1594"/>
        <v>1101.3889999999999</v>
      </c>
      <c r="E1418" s="137">
        <f>IF(DAY(A1417)=$A$5,VLOOKUP(A1417,[1]A!$E$15:$G$200,3),E1417)</f>
        <v>1110.8869999999999</v>
      </c>
      <c r="F1418" s="105">
        <f t="shared" si="1595"/>
        <v>45433</v>
      </c>
      <c r="G1418" s="159">
        <f t="shared" si="1596"/>
        <v>8.623656128761148E-3</v>
      </c>
      <c r="H1418" s="106">
        <f t="shared" si="1597"/>
        <v>7</v>
      </c>
      <c r="I1418" s="106">
        <f t="shared" si="1598"/>
        <v>31</v>
      </c>
      <c r="J1418" s="100">
        <f t="shared" si="1599"/>
        <v>1.0019408097651723</v>
      </c>
      <c r="K1418" s="3">
        <v>1</v>
      </c>
      <c r="L1418" s="100">
        <f t="shared" si="1600"/>
        <v>1.0019408000000001</v>
      </c>
      <c r="M1418" s="100">
        <f t="shared" si="1601"/>
        <v>1326.1661100199999</v>
      </c>
      <c r="N1418" s="24">
        <f t="shared" si="1589"/>
        <v>0</v>
      </c>
      <c r="O1418" s="99">
        <f t="shared" si="1587"/>
        <v>0</v>
      </c>
      <c r="P1418" s="100">
        <f t="shared" si="1602"/>
        <v>0</v>
      </c>
      <c r="Q1418" s="99">
        <f t="shared" si="1588"/>
        <v>0.14710000000000001</v>
      </c>
      <c r="R1418" s="8">
        <f t="shared" si="1603"/>
        <v>1.0025857540000001</v>
      </c>
      <c r="S1418" s="100">
        <f t="shared" si="1604"/>
        <v>3.42913932</v>
      </c>
      <c r="T1418" s="100">
        <f t="shared" si="1605"/>
        <v>0</v>
      </c>
      <c r="U1418" s="109" t="str">
        <f t="shared" si="1592"/>
        <v>J=</v>
      </c>
      <c r="V1418" s="140">
        <f t="shared" si="1591"/>
        <v>45920</v>
      </c>
      <c r="W1418" s="4"/>
      <c r="X1418" s="17"/>
      <c r="Y1418" s="16"/>
      <c r="Z1418" s="16"/>
      <c r="AD1418" s="5"/>
    </row>
    <row r="1419" spans="1:30" x14ac:dyDescent="0.2">
      <c r="A1419" s="103">
        <f t="shared" ref="A1419:A1482" si="1606">(A1418+1)</f>
        <v>45897</v>
      </c>
      <c r="B1419" s="100">
        <f t="shared" si="1593"/>
        <v>1330.4543267000001</v>
      </c>
      <c r="C1419" s="3">
        <f t="shared" si="1590"/>
        <v>1323.5972724400001</v>
      </c>
      <c r="D1419" s="104">
        <f t="shared" si="1594"/>
        <v>1101.3889999999999</v>
      </c>
      <c r="E1419" s="137">
        <f>IF(DAY(A1418)=$A$5,VLOOKUP(A1418,[1]A!$E$15:$G$200,3),E1418)</f>
        <v>1110.8869999999999</v>
      </c>
      <c r="F1419" s="105">
        <f t="shared" si="1595"/>
        <v>45433</v>
      </c>
      <c r="G1419" s="159">
        <f t="shared" si="1596"/>
        <v>8.623656128761148E-3</v>
      </c>
      <c r="H1419" s="106">
        <f t="shared" si="1597"/>
        <v>8</v>
      </c>
      <c r="I1419" s="106">
        <f t="shared" si="1598"/>
        <v>31</v>
      </c>
      <c r="J1419" s="100">
        <f t="shared" si="1599"/>
        <v>1.0022183756218868</v>
      </c>
      <c r="K1419" s="3">
        <v>1</v>
      </c>
      <c r="L1419" s="100">
        <f t="shared" si="1600"/>
        <v>1.00221837</v>
      </c>
      <c r="M1419" s="100">
        <f t="shared" si="1601"/>
        <v>1326.5335009200001</v>
      </c>
      <c r="N1419" s="24">
        <f t="shared" si="1589"/>
        <v>0</v>
      </c>
      <c r="O1419" s="99">
        <f t="shared" ref="O1419:O1482" si="1607">IF(N1419&gt;0,VLOOKUP(N1419,$X$10:$AD$62,7),0)</f>
        <v>0</v>
      </c>
      <c r="P1419" s="100">
        <f t="shared" si="1602"/>
        <v>0</v>
      </c>
      <c r="Q1419" s="99">
        <f t="shared" ref="Q1419:Q1482" si="1608">(Q1418)</f>
        <v>0.14710000000000001</v>
      </c>
      <c r="R1419" s="8">
        <f t="shared" si="1603"/>
        <v>1.0029556930000001</v>
      </c>
      <c r="S1419" s="100">
        <f t="shared" si="1604"/>
        <v>3.9208257799999999</v>
      </c>
      <c r="T1419" s="100">
        <f t="shared" si="1605"/>
        <v>0</v>
      </c>
      <c r="U1419" s="109" t="str">
        <f t="shared" si="1592"/>
        <v>J=</v>
      </c>
      <c r="V1419" s="140">
        <f t="shared" si="1591"/>
        <v>45920</v>
      </c>
      <c r="W1419" s="4"/>
      <c r="X1419" s="17"/>
      <c r="Y1419" s="16"/>
      <c r="Z1419" s="16"/>
      <c r="AD1419" s="5"/>
    </row>
    <row r="1420" spans="1:30" x14ac:dyDescent="0.2">
      <c r="A1420" s="103">
        <f t="shared" si="1606"/>
        <v>45898</v>
      </c>
      <c r="B1420" s="100">
        <f t="shared" si="1593"/>
        <v>1331.31395062</v>
      </c>
      <c r="C1420" s="3">
        <f t="shared" si="1590"/>
        <v>1323.5972724400001</v>
      </c>
      <c r="D1420" s="104">
        <f t="shared" si="1594"/>
        <v>1101.3889999999999</v>
      </c>
      <c r="E1420" s="137">
        <f>IF(DAY(A1419)=$A$5,VLOOKUP(A1419,[1]A!$E$15:$G$200,3),E1419)</f>
        <v>1110.8869999999999</v>
      </c>
      <c r="F1420" s="105">
        <f t="shared" si="1595"/>
        <v>45433</v>
      </c>
      <c r="G1420" s="159">
        <f t="shared" si="1596"/>
        <v>8.623656128761148E-3</v>
      </c>
      <c r="H1420" s="106">
        <f t="shared" si="1597"/>
        <v>9</v>
      </c>
      <c r="I1420" s="106">
        <f t="shared" si="1598"/>
        <v>31</v>
      </c>
      <c r="J1420" s="100">
        <f t="shared" si="1599"/>
        <v>1.0024960183721703</v>
      </c>
      <c r="K1420" s="3">
        <v>1</v>
      </c>
      <c r="L1420" s="100">
        <f t="shared" si="1600"/>
        <v>1.00249601</v>
      </c>
      <c r="M1420" s="100">
        <f t="shared" si="1601"/>
        <v>1326.90098446</v>
      </c>
      <c r="N1420" s="24">
        <f t="shared" ref="N1420:N1483" si="1609">IF(DAY(A1420)=A$5,VLOOKUP(A1420,$Y$10:$AG$62,8),0)</f>
        <v>0</v>
      </c>
      <c r="O1420" s="99">
        <f t="shared" si="1607"/>
        <v>0</v>
      </c>
      <c r="P1420" s="100">
        <f t="shared" si="1602"/>
        <v>0</v>
      </c>
      <c r="Q1420" s="99">
        <f t="shared" si="1608"/>
        <v>0.14710000000000001</v>
      </c>
      <c r="R1420" s="8">
        <f t="shared" si="1603"/>
        <v>1.0033257689999999</v>
      </c>
      <c r="S1420" s="100">
        <f t="shared" si="1604"/>
        <v>4.4129661599999999</v>
      </c>
      <c r="T1420" s="100">
        <f t="shared" si="1605"/>
        <v>0</v>
      </c>
      <c r="U1420" s="109" t="str">
        <f t="shared" si="1592"/>
        <v>J=</v>
      </c>
      <c r="V1420" s="140">
        <f t="shared" si="1591"/>
        <v>45920</v>
      </c>
      <c r="W1420" s="4"/>
      <c r="X1420" s="17"/>
      <c r="Y1420" s="16"/>
      <c r="Z1420" s="16"/>
      <c r="AD1420" s="5"/>
    </row>
    <row r="1421" spans="1:30" x14ac:dyDescent="0.2">
      <c r="A1421" s="103">
        <f t="shared" si="1606"/>
        <v>45899</v>
      </c>
      <c r="B1421" s="100">
        <f t="shared" si="1593"/>
        <v>1332.1741333300001</v>
      </c>
      <c r="C1421" s="3">
        <f t="shared" ref="C1421:C1484" si="1610">IF(N1420&gt;0,(M1420-P1420),C1420)</f>
        <v>1323.5972724400001</v>
      </c>
      <c r="D1421" s="104">
        <f t="shared" si="1594"/>
        <v>1101.3889999999999</v>
      </c>
      <c r="E1421" s="137">
        <f>IF(DAY(A1420)=$A$5,VLOOKUP(A1420,[1]A!$E$15:$G$200,3),E1420)</f>
        <v>1110.8869999999999</v>
      </c>
      <c r="F1421" s="105">
        <f t="shared" si="1595"/>
        <v>45433</v>
      </c>
      <c r="G1421" s="159">
        <f t="shared" si="1596"/>
        <v>8.623656128761148E-3</v>
      </c>
      <c r="H1421" s="106">
        <f t="shared" si="1597"/>
        <v>10</v>
      </c>
      <c r="I1421" s="106">
        <f t="shared" si="1598"/>
        <v>31</v>
      </c>
      <c r="J1421" s="100">
        <f t="shared" si="1599"/>
        <v>1.0027737380373245</v>
      </c>
      <c r="K1421" s="3">
        <v>1</v>
      </c>
      <c r="L1421" s="100">
        <f t="shared" si="1600"/>
        <v>1.0027737299999999</v>
      </c>
      <c r="M1421" s="100">
        <f t="shared" si="1601"/>
        <v>1327.2685739000001</v>
      </c>
      <c r="N1421" s="24">
        <f t="shared" si="1609"/>
        <v>0</v>
      </c>
      <c r="O1421" s="99">
        <f t="shared" si="1607"/>
        <v>0</v>
      </c>
      <c r="P1421" s="100">
        <f t="shared" si="1602"/>
        <v>0</v>
      </c>
      <c r="Q1421" s="99">
        <f t="shared" si="1608"/>
        <v>0.14710000000000001</v>
      </c>
      <c r="R1421" s="8">
        <f t="shared" si="1603"/>
        <v>1.0036959809999999</v>
      </c>
      <c r="S1421" s="100">
        <f t="shared" si="1604"/>
        <v>4.9055594300000003</v>
      </c>
      <c r="T1421" s="100">
        <f t="shared" si="1605"/>
        <v>0</v>
      </c>
      <c r="U1421" s="109" t="str">
        <f t="shared" si="1592"/>
        <v>J=</v>
      </c>
      <c r="V1421" s="140">
        <f t="shared" si="1591"/>
        <v>45920</v>
      </c>
      <c r="W1421" s="4"/>
      <c r="X1421" s="17"/>
      <c r="Y1421" s="16"/>
      <c r="Z1421" s="16"/>
      <c r="AD1421" s="5"/>
    </row>
    <row r="1422" spans="1:30" x14ac:dyDescent="0.2">
      <c r="A1422" s="103">
        <f t="shared" si="1606"/>
        <v>45900</v>
      </c>
      <c r="B1422" s="100">
        <f t="shared" si="1593"/>
        <v>1333.0348750800001</v>
      </c>
      <c r="C1422" s="3">
        <f t="shared" si="1610"/>
        <v>1323.5972724400001</v>
      </c>
      <c r="D1422" s="104">
        <f t="shared" si="1594"/>
        <v>1101.3889999999999</v>
      </c>
      <c r="E1422" s="137">
        <f>IF(DAY(A1421)=$A$5,VLOOKUP(A1421,[1]A!$E$15:$G$200,3),E1421)</f>
        <v>1110.8869999999999</v>
      </c>
      <c r="F1422" s="105">
        <f t="shared" si="1595"/>
        <v>45433</v>
      </c>
      <c r="G1422" s="159">
        <f t="shared" si="1596"/>
        <v>8.623656128761148E-3</v>
      </c>
      <c r="H1422" s="106">
        <f t="shared" si="1597"/>
        <v>11</v>
      </c>
      <c r="I1422" s="106">
        <f t="shared" si="1598"/>
        <v>31</v>
      </c>
      <c r="J1422" s="100">
        <f t="shared" si="1599"/>
        <v>1.0030515346386573</v>
      </c>
      <c r="K1422" s="3">
        <v>1</v>
      </c>
      <c r="L1422" s="100">
        <f t="shared" si="1600"/>
        <v>1.00305153</v>
      </c>
      <c r="M1422" s="100">
        <f t="shared" si="1601"/>
        <v>1327.63626922</v>
      </c>
      <c r="N1422" s="24">
        <f t="shared" si="1609"/>
        <v>0</v>
      </c>
      <c r="O1422" s="99">
        <f t="shared" si="1607"/>
        <v>0</v>
      </c>
      <c r="P1422" s="100">
        <f t="shared" si="1602"/>
        <v>0</v>
      </c>
      <c r="Q1422" s="99">
        <f t="shared" si="1608"/>
        <v>0.14710000000000001</v>
      </c>
      <c r="R1422" s="8">
        <f t="shared" si="1603"/>
        <v>1.004066329</v>
      </c>
      <c r="S1422" s="100">
        <f t="shared" si="1604"/>
        <v>5.39860586</v>
      </c>
      <c r="T1422" s="100">
        <f t="shared" si="1605"/>
        <v>0</v>
      </c>
      <c r="U1422" s="109" t="str">
        <f t="shared" si="1592"/>
        <v>J=</v>
      </c>
      <c r="V1422" s="140">
        <f t="shared" si="1591"/>
        <v>45920</v>
      </c>
      <c r="W1422" s="4"/>
      <c r="X1422" s="17"/>
      <c r="Y1422" s="16"/>
      <c r="Z1422" s="16"/>
      <c r="AD1422" s="5"/>
    </row>
    <row r="1423" spans="1:30" x14ac:dyDescent="0.2">
      <c r="A1423" s="103">
        <f t="shared" si="1606"/>
        <v>45901</v>
      </c>
      <c r="B1423" s="100">
        <f t="shared" si="1593"/>
        <v>1333.8961641799999</v>
      </c>
      <c r="C1423" s="3">
        <f t="shared" si="1610"/>
        <v>1323.5972724400001</v>
      </c>
      <c r="D1423" s="104">
        <f t="shared" si="1594"/>
        <v>1101.3889999999999</v>
      </c>
      <c r="E1423" s="137">
        <f>IF(DAY(A1422)=$A$5,VLOOKUP(A1422,[1]A!$E$15:$G$200,3),E1422)</f>
        <v>1110.8869999999999</v>
      </c>
      <c r="F1423" s="105">
        <f t="shared" si="1595"/>
        <v>45433</v>
      </c>
      <c r="G1423" s="159">
        <f t="shared" si="1596"/>
        <v>8.623656128761148E-3</v>
      </c>
      <c r="H1423" s="106">
        <f t="shared" si="1597"/>
        <v>12</v>
      </c>
      <c r="I1423" s="106">
        <f t="shared" si="1598"/>
        <v>31</v>
      </c>
      <c r="J1423" s="100">
        <f t="shared" si="1599"/>
        <v>1.0033294081974815</v>
      </c>
      <c r="K1423" s="3">
        <v>1</v>
      </c>
      <c r="L1423" s="100">
        <f t="shared" si="1600"/>
        <v>1.0033293999999999</v>
      </c>
      <c r="M1423" s="100">
        <f t="shared" si="1601"/>
        <v>1328.0040571899999</v>
      </c>
      <c r="N1423" s="24">
        <f t="shared" si="1609"/>
        <v>0</v>
      </c>
      <c r="O1423" s="99">
        <f t="shared" si="1607"/>
        <v>0</v>
      </c>
      <c r="P1423" s="100">
        <f t="shared" si="1602"/>
        <v>0</v>
      </c>
      <c r="Q1423" s="99">
        <f t="shared" si="1608"/>
        <v>0.14710000000000001</v>
      </c>
      <c r="R1423" s="8">
        <f t="shared" si="1603"/>
        <v>1.004436814</v>
      </c>
      <c r="S1423" s="100">
        <f t="shared" si="1604"/>
        <v>5.8921069900000003</v>
      </c>
      <c r="T1423" s="100">
        <f t="shared" si="1605"/>
        <v>0</v>
      </c>
      <c r="U1423" s="109" t="str">
        <f t="shared" si="1592"/>
        <v>J=</v>
      </c>
      <c r="V1423" s="140">
        <f t="shared" si="1591"/>
        <v>45920</v>
      </c>
      <c r="W1423" s="4"/>
      <c r="X1423" s="17"/>
      <c r="Y1423" s="16"/>
      <c r="Z1423" s="16"/>
      <c r="AD1423" s="5"/>
    </row>
    <row r="1424" spans="1:30" x14ac:dyDescent="0.2">
      <c r="A1424" s="103">
        <f t="shared" si="1606"/>
        <v>45902</v>
      </c>
      <c r="B1424" s="100">
        <f t="shared" si="1593"/>
        <v>1334.7580141899998</v>
      </c>
      <c r="C1424" s="3">
        <f t="shared" si="1610"/>
        <v>1323.5972724400001</v>
      </c>
      <c r="D1424" s="104">
        <f t="shared" si="1594"/>
        <v>1101.3889999999999</v>
      </c>
      <c r="E1424" s="137">
        <f>IF(DAY(A1423)=$A$5,VLOOKUP(A1423,[1]A!$E$15:$G$200,3),E1423)</f>
        <v>1110.8869999999999</v>
      </c>
      <c r="F1424" s="105">
        <f t="shared" si="1595"/>
        <v>45433</v>
      </c>
      <c r="G1424" s="159">
        <f t="shared" si="1596"/>
        <v>8.623656128761148E-3</v>
      </c>
      <c r="H1424" s="106">
        <f t="shared" si="1597"/>
        <v>13</v>
      </c>
      <c r="I1424" s="106">
        <f t="shared" si="1598"/>
        <v>31</v>
      </c>
      <c r="J1424" s="100">
        <f t="shared" si="1599"/>
        <v>1.0036073587351171</v>
      </c>
      <c r="K1424" s="3">
        <v>1</v>
      </c>
      <c r="L1424" s="100">
        <f t="shared" si="1600"/>
        <v>1.00360735</v>
      </c>
      <c r="M1424" s="100">
        <f t="shared" si="1601"/>
        <v>1328.3719510599999</v>
      </c>
      <c r="N1424" s="24">
        <f t="shared" si="1609"/>
        <v>0</v>
      </c>
      <c r="O1424" s="99">
        <f t="shared" si="1607"/>
        <v>0</v>
      </c>
      <c r="P1424" s="100">
        <f t="shared" si="1602"/>
        <v>0</v>
      </c>
      <c r="Q1424" s="99">
        <f t="shared" si="1608"/>
        <v>0.14710000000000001</v>
      </c>
      <c r="R1424" s="8">
        <f t="shared" si="1603"/>
        <v>1.0048074360000001</v>
      </c>
      <c r="S1424" s="100">
        <f t="shared" si="1604"/>
        <v>6.3860631300000001</v>
      </c>
      <c r="T1424" s="100">
        <f t="shared" si="1605"/>
        <v>0</v>
      </c>
      <c r="U1424" s="109" t="str">
        <f t="shared" si="1592"/>
        <v>J=</v>
      </c>
      <c r="V1424" s="140">
        <f t="shared" si="1591"/>
        <v>45920</v>
      </c>
      <c r="W1424" s="4"/>
      <c r="X1424" s="17"/>
      <c r="Y1424" s="16"/>
      <c r="Z1424" s="16"/>
      <c r="AD1424" s="5"/>
    </row>
    <row r="1425" spans="1:30" x14ac:dyDescent="0.2">
      <c r="A1425" s="103">
        <f t="shared" si="1606"/>
        <v>45903</v>
      </c>
      <c r="B1425" s="100">
        <f t="shared" si="1593"/>
        <v>1335.62042537</v>
      </c>
      <c r="C1425" s="3">
        <f t="shared" si="1610"/>
        <v>1323.5972724400001</v>
      </c>
      <c r="D1425" s="104">
        <f t="shared" si="1594"/>
        <v>1101.3889999999999</v>
      </c>
      <c r="E1425" s="137">
        <f>IF(DAY(A1424)=$A$5,VLOOKUP(A1424,[1]A!$E$15:$G$200,3),E1424)</f>
        <v>1110.8869999999999</v>
      </c>
      <c r="F1425" s="105">
        <f t="shared" si="1595"/>
        <v>45433</v>
      </c>
      <c r="G1425" s="159">
        <f t="shared" si="1596"/>
        <v>8.623656128761148E-3</v>
      </c>
      <c r="H1425" s="106">
        <f t="shared" si="1597"/>
        <v>14</v>
      </c>
      <c r="I1425" s="106">
        <f t="shared" si="1598"/>
        <v>31</v>
      </c>
      <c r="J1425" s="100">
        <f t="shared" si="1599"/>
        <v>1.0038853862728891</v>
      </c>
      <c r="K1425" s="3">
        <v>1</v>
      </c>
      <c r="L1425" s="100">
        <f t="shared" si="1600"/>
        <v>1.00388538</v>
      </c>
      <c r="M1425" s="100">
        <f t="shared" si="1601"/>
        <v>1328.73995081</v>
      </c>
      <c r="N1425" s="24">
        <f t="shared" si="1609"/>
        <v>0</v>
      </c>
      <c r="O1425" s="99">
        <f t="shared" si="1607"/>
        <v>0</v>
      </c>
      <c r="P1425" s="100">
        <f t="shared" si="1602"/>
        <v>0</v>
      </c>
      <c r="Q1425" s="99">
        <f t="shared" si="1608"/>
        <v>0.14710000000000001</v>
      </c>
      <c r="R1425" s="8">
        <f t="shared" si="1603"/>
        <v>1.0051781950000001</v>
      </c>
      <c r="S1425" s="100">
        <f t="shared" si="1604"/>
        <v>6.8804745599999997</v>
      </c>
      <c r="T1425" s="100">
        <f t="shared" si="1605"/>
        <v>0</v>
      </c>
      <c r="U1425" s="109" t="str">
        <f t="shared" si="1592"/>
        <v>J=</v>
      </c>
      <c r="V1425" s="140">
        <f t="shared" si="1591"/>
        <v>45920</v>
      </c>
      <c r="W1425" s="4"/>
      <c r="X1425" s="17"/>
      <c r="Y1425" s="16"/>
      <c r="Z1425" s="16"/>
      <c r="AD1425" s="5"/>
    </row>
    <row r="1426" spans="1:30" x14ac:dyDescent="0.2">
      <c r="A1426" s="103">
        <f t="shared" si="1606"/>
        <v>45904</v>
      </c>
      <c r="B1426" s="100">
        <f t="shared" si="1593"/>
        <v>1336.4833966599999</v>
      </c>
      <c r="C1426" s="3">
        <f t="shared" si="1610"/>
        <v>1323.5972724400001</v>
      </c>
      <c r="D1426" s="104">
        <f t="shared" si="1594"/>
        <v>1101.3889999999999</v>
      </c>
      <c r="E1426" s="137">
        <f>IF(DAY(A1425)=$A$5,VLOOKUP(A1425,[1]A!$E$15:$G$200,3),E1425)</f>
        <v>1110.8869999999999</v>
      </c>
      <c r="F1426" s="105">
        <f t="shared" si="1595"/>
        <v>45433</v>
      </c>
      <c r="G1426" s="159">
        <f t="shared" si="1596"/>
        <v>8.623656128761148E-3</v>
      </c>
      <c r="H1426" s="106">
        <f t="shared" si="1597"/>
        <v>15</v>
      </c>
      <c r="I1426" s="106">
        <f t="shared" si="1598"/>
        <v>31</v>
      </c>
      <c r="J1426" s="100">
        <f t="shared" si="1599"/>
        <v>1.0041634908321289</v>
      </c>
      <c r="K1426" s="3">
        <v>1</v>
      </c>
      <c r="L1426" s="100">
        <f t="shared" si="1600"/>
        <v>1.00416349</v>
      </c>
      <c r="M1426" s="100">
        <f t="shared" si="1601"/>
        <v>1329.1080564399999</v>
      </c>
      <c r="N1426" s="24">
        <f t="shared" si="1609"/>
        <v>0</v>
      </c>
      <c r="O1426" s="99">
        <f t="shared" si="1607"/>
        <v>0</v>
      </c>
      <c r="P1426" s="100">
        <f t="shared" si="1602"/>
        <v>0</v>
      </c>
      <c r="Q1426" s="99">
        <f t="shared" si="1608"/>
        <v>0.14710000000000001</v>
      </c>
      <c r="R1426" s="8">
        <f t="shared" si="1603"/>
        <v>1.0055490899999999</v>
      </c>
      <c r="S1426" s="100">
        <f t="shared" si="1604"/>
        <v>7.37534022</v>
      </c>
      <c r="T1426" s="100">
        <f t="shared" si="1605"/>
        <v>0</v>
      </c>
      <c r="U1426" s="109" t="str">
        <f t="shared" si="1592"/>
        <v>J=</v>
      </c>
      <c r="V1426" s="140">
        <f t="shared" si="1591"/>
        <v>45920</v>
      </c>
      <c r="W1426" s="4"/>
      <c r="X1426" s="17"/>
      <c r="Y1426" s="16"/>
      <c r="Z1426" s="16"/>
      <c r="AD1426" s="5"/>
    </row>
    <row r="1427" spans="1:30" x14ac:dyDescent="0.2">
      <c r="A1427" s="103">
        <f t="shared" si="1606"/>
        <v>45905</v>
      </c>
      <c r="B1427" s="100">
        <f t="shared" si="1593"/>
        <v>1337.3469176799999</v>
      </c>
      <c r="C1427" s="3">
        <f t="shared" si="1610"/>
        <v>1323.5972724400001</v>
      </c>
      <c r="D1427" s="104">
        <f t="shared" si="1594"/>
        <v>1101.3889999999999</v>
      </c>
      <c r="E1427" s="137">
        <f>IF(DAY(A1426)=$A$5,VLOOKUP(A1426,[1]A!$E$15:$G$200,3),E1426)</f>
        <v>1110.8869999999999</v>
      </c>
      <c r="F1427" s="105">
        <f t="shared" si="1595"/>
        <v>45433</v>
      </c>
      <c r="G1427" s="159">
        <f t="shared" si="1596"/>
        <v>8.623656128761148E-3</v>
      </c>
      <c r="H1427" s="106">
        <f t="shared" si="1597"/>
        <v>16</v>
      </c>
      <c r="I1427" s="106">
        <f t="shared" si="1598"/>
        <v>31</v>
      </c>
      <c r="J1427" s="100">
        <f t="shared" si="1599"/>
        <v>1.0044416724341734</v>
      </c>
      <c r="K1427" s="3">
        <v>1</v>
      </c>
      <c r="L1427" s="100">
        <f t="shared" si="1600"/>
        <v>1.0044416700000001</v>
      </c>
      <c r="M1427" s="100">
        <f t="shared" si="1601"/>
        <v>1329.4762547299999</v>
      </c>
      <c r="N1427" s="24">
        <f t="shared" si="1609"/>
        <v>0</v>
      </c>
      <c r="O1427" s="99">
        <f t="shared" si="1607"/>
        <v>0</v>
      </c>
      <c r="P1427" s="100">
        <f t="shared" si="1602"/>
        <v>0</v>
      </c>
      <c r="Q1427" s="99">
        <f t="shared" si="1608"/>
        <v>0.14710000000000001</v>
      </c>
      <c r="R1427" s="8">
        <f t="shared" si="1603"/>
        <v>1.0059201230000001</v>
      </c>
      <c r="S1427" s="100">
        <f t="shared" si="1604"/>
        <v>7.8706629499999998</v>
      </c>
      <c r="T1427" s="100">
        <f t="shared" si="1605"/>
        <v>0</v>
      </c>
      <c r="U1427" s="109" t="str">
        <f t="shared" si="1592"/>
        <v>J=</v>
      </c>
      <c r="V1427" s="140">
        <f t="shared" si="1591"/>
        <v>45920</v>
      </c>
      <c r="W1427" s="4"/>
      <c r="X1427" s="17"/>
      <c r="Y1427" s="16"/>
      <c r="Z1427" s="16"/>
      <c r="AD1427" s="5"/>
    </row>
    <row r="1428" spans="1:30" x14ac:dyDescent="0.2">
      <c r="A1428" s="103">
        <f t="shared" si="1606"/>
        <v>45906</v>
      </c>
      <c r="B1428" s="100">
        <f t="shared" si="1593"/>
        <v>1338.2109993399999</v>
      </c>
      <c r="C1428" s="3">
        <f t="shared" si="1610"/>
        <v>1323.5972724400001</v>
      </c>
      <c r="D1428" s="104">
        <f t="shared" si="1594"/>
        <v>1101.3889999999999</v>
      </c>
      <c r="E1428" s="137">
        <f>IF(DAY(A1427)=$A$5,VLOOKUP(A1427,[1]A!$E$15:$G$200,3),E1427)</f>
        <v>1110.8869999999999</v>
      </c>
      <c r="F1428" s="105">
        <f t="shared" si="1595"/>
        <v>45433</v>
      </c>
      <c r="G1428" s="159">
        <f t="shared" si="1596"/>
        <v>8.623656128761148E-3</v>
      </c>
      <c r="H1428" s="106">
        <f t="shared" si="1597"/>
        <v>17</v>
      </c>
      <c r="I1428" s="106">
        <f t="shared" si="1598"/>
        <v>31</v>
      </c>
      <c r="J1428" s="100">
        <f t="shared" si="1599"/>
        <v>1.0047199311003656</v>
      </c>
      <c r="K1428" s="3">
        <v>1</v>
      </c>
      <c r="L1428" s="100">
        <f t="shared" si="1600"/>
        <v>1.00471993</v>
      </c>
      <c r="M1428" s="100">
        <f t="shared" si="1601"/>
        <v>1329.8445589099999</v>
      </c>
      <c r="N1428" s="24">
        <f t="shared" si="1609"/>
        <v>0</v>
      </c>
      <c r="O1428" s="99">
        <f t="shared" si="1607"/>
        <v>0</v>
      </c>
      <c r="P1428" s="100">
        <f t="shared" si="1602"/>
        <v>0</v>
      </c>
      <c r="Q1428" s="99">
        <f t="shared" si="1608"/>
        <v>0.14710000000000001</v>
      </c>
      <c r="R1428" s="8">
        <f t="shared" si="1603"/>
        <v>1.006291292</v>
      </c>
      <c r="S1428" s="100">
        <f t="shared" si="1604"/>
        <v>8.3664404300000008</v>
      </c>
      <c r="T1428" s="100">
        <f t="shared" si="1605"/>
        <v>0</v>
      </c>
      <c r="U1428" s="109" t="str">
        <f t="shared" si="1592"/>
        <v>J=</v>
      </c>
      <c r="V1428" s="140">
        <f t="shared" si="1591"/>
        <v>45920</v>
      </c>
      <c r="W1428" s="4"/>
      <c r="X1428" s="17"/>
      <c r="Y1428" s="16"/>
      <c r="Z1428" s="16"/>
      <c r="AD1428" s="5"/>
    </row>
    <row r="1429" spans="1:30" x14ac:dyDescent="0.2">
      <c r="A1429" s="103">
        <f t="shared" si="1606"/>
        <v>45907</v>
      </c>
      <c r="B1429" s="100">
        <f t="shared" si="1593"/>
        <v>1339.0756299100001</v>
      </c>
      <c r="C1429" s="3">
        <f t="shared" si="1610"/>
        <v>1323.5972724400001</v>
      </c>
      <c r="D1429" s="104">
        <f t="shared" si="1594"/>
        <v>1101.3889999999999</v>
      </c>
      <c r="E1429" s="137">
        <f>IF(DAY(A1428)=$A$5,VLOOKUP(A1428,[1]A!$E$15:$G$200,3),E1428)</f>
        <v>1110.8869999999999</v>
      </c>
      <c r="F1429" s="105">
        <f t="shared" si="1595"/>
        <v>45433</v>
      </c>
      <c r="G1429" s="159">
        <f t="shared" si="1596"/>
        <v>8.623656128761148E-3</v>
      </c>
      <c r="H1429" s="106">
        <f t="shared" si="1597"/>
        <v>18</v>
      </c>
      <c r="I1429" s="106">
        <f t="shared" si="1598"/>
        <v>31</v>
      </c>
      <c r="J1429" s="100">
        <f t="shared" si="1599"/>
        <v>1.004998266852055</v>
      </c>
      <c r="K1429" s="3">
        <v>1</v>
      </c>
      <c r="L1429" s="100">
        <f t="shared" si="1600"/>
        <v>1.00499826</v>
      </c>
      <c r="M1429" s="100">
        <f t="shared" si="1601"/>
        <v>1330.2129557400001</v>
      </c>
      <c r="N1429" s="24">
        <f t="shared" si="1609"/>
        <v>0</v>
      </c>
      <c r="O1429" s="99">
        <f t="shared" si="1607"/>
        <v>0</v>
      </c>
      <c r="P1429" s="100">
        <f t="shared" si="1602"/>
        <v>0</v>
      </c>
      <c r="Q1429" s="99">
        <f t="shared" si="1608"/>
        <v>0.14710000000000001</v>
      </c>
      <c r="R1429" s="8">
        <f t="shared" si="1603"/>
        <v>1.0066625979999999</v>
      </c>
      <c r="S1429" s="100">
        <f t="shared" si="1604"/>
        <v>8.86267417</v>
      </c>
      <c r="T1429" s="100">
        <f t="shared" si="1605"/>
        <v>0</v>
      </c>
      <c r="U1429" s="109" t="str">
        <f t="shared" si="1592"/>
        <v>J=</v>
      </c>
      <c r="V1429" s="140">
        <f t="shared" si="1591"/>
        <v>45920</v>
      </c>
      <c r="W1429" s="4"/>
      <c r="X1429" s="17"/>
      <c r="Y1429" s="16"/>
      <c r="Z1429" s="16"/>
      <c r="AD1429" s="5"/>
    </row>
    <row r="1430" spans="1:30" x14ac:dyDescent="0.2">
      <c r="A1430" s="103">
        <f t="shared" si="1606"/>
        <v>45908</v>
      </c>
      <c r="B1430" s="100">
        <f t="shared" si="1593"/>
        <v>1339.9408229799999</v>
      </c>
      <c r="C1430" s="3">
        <f t="shared" si="1610"/>
        <v>1323.5972724400001</v>
      </c>
      <c r="D1430" s="104">
        <f t="shared" si="1594"/>
        <v>1101.3889999999999</v>
      </c>
      <c r="E1430" s="137">
        <f>IF(DAY(A1429)=$A$5,VLOOKUP(A1429,[1]A!$E$15:$G$200,3),E1429)</f>
        <v>1110.8869999999999</v>
      </c>
      <c r="F1430" s="105">
        <f t="shared" si="1595"/>
        <v>45433</v>
      </c>
      <c r="G1430" s="159">
        <f t="shared" si="1596"/>
        <v>8.623656128761148E-3</v>
      </c>
      <c r="H1430" s="106">
        <f t="shared" si="1597"/>
        <v>19</v>
      </c>
      <c r="I1430" s="106">
        <f t="shared" si="1598"/>
        <v>31</v>
      </c>
      <c r="J1430" s="100">
        <f t="shared" si="1599"/>
        <v>1.0052766797105956</v>
      </c>
      <c r="K1430" s="3">
        <v>1</v>
      </c>
      <c r="L1430" s="100">
        <f t="shared" si="1600"/>
        <v>1.00527667</v>
      </c>
      <c r="M1430" s="100">
        <f t="shared" si="1601"/>
        <v>1330.5814584499999</v>
      </c>
      <c r="N1430" s="24">
        <f t="shared" si="1609"/>
        <v>0</v>
      </c>
      <c r="O1430" s="99">
        <f t="shared" si="1607"/>
        <v>0</v>
      </c>
      <c r="P1430" s="100">
        <f t="shared" si="1602"/>
        <v>0</v>
      </c>
      <c r="Q1430" s="99">
        <f t="shared" si="1608"/>
        <v>0.14710000000000001</v>
      </c>
      <c r="R1430" s="8">
        <f t="shared" si="1603"/>
        <v>1.007034041</v>
      </c>
      <c r="S1430" s="100">
        <f t="shared" si="1604"/>
        <v>9.3593645300000006</v>
      </c>
      <c r="T1430" s="100">
        <f t="shared" si="1605"/>
        <v>0</v>
      </c>
      <c r="U1430" s="109" t="str">
        <f t="shared" si="1592"/>
        <v>J=</v>
      </c>
      <c r="V1430" s="140">
        <f t="shared" si="1591"/>
        <v>45920</v>
      </c>
      <c r="W1430" s="4"/>
      <c r="X1430" s="17"/>
      <c r="Y1430" s="16"/>
      <c r="Z1430" s="16"/>
      <c r="AD1430" s="5"/>
    </row>
    <row r="1431" spans="1:30" x14ac:dyDescent="0.2">
      <c r="A1431" s="103">
        <f t="shared" si="1606"/>
        <v>45909</v>
      </c>
      <c r="B1431" s="100">
        <f t="shared" si="1593"/>
        <v>1340.8065788200001</v>
      </c>
      <c r="C1431" s="3">
        <f t="shared" si="1610"/>
        <v>1323.5972724400001</v>
      </c>
      <c r="D1431" s="104">
        <f t="shared" si="1594"/>
        <v>1101.3889999999999</v>
      </c>
      <c r="E1431" s="137">
        <f>IF(DAY(A1430)=$A$5,VLOOKUP(A1430,[1]A!$E$15:$G$200,3),E1430)</f>
        <v>1110.8869999999999</v>
      </c>
      <c r="F1431" s="105">
        <f t="shared" si="1595"/>
        <v>45433</v>
      </c>
      <c r="G1431" s="159">
        <f t="shared" si="1596"/>
        <v>8.623656128761148E-3</v>
      </c>
      <c r="H1431" s="106">
        <f t="shared" si="1597"/>
        <v>20</v>
      </c>
      <c r="I1431" s="106">
        <f t="shared" si="1598"/>
        <v>31</v>
      </c>
      <c r="J1431" s="100">
        <f t="shared" si="1599"/>
        <v>1.0055551696973488</v>
      </c>
      <c r="K1431" s="3">
        <v>1</v>
      </c>
      <c r="L1431" s="100">
        <f t="shared" si="1600"/>
        <v>1.0055551599999999</v>
      </c>
      <c r="M1431" s="100">
        <f t="shared" si="1601"/>
        <v>1330.95006706</v>
      </c>
      <c r="N1431" s="24">
        <f t="shared" si="1609"/>
        <v>0</v>
      </c>
      <c r="O1431" s="99">
        <f t="shared" si="1607"/>
        <v>0</v>
      </c>
      <c r="P1431" s="100">
        <f t="shared" si="1602"/>
        <v>0</v>
      </c>
      <c r="Q1431" s="99">
        <f t="shared" si="1608"/>
        <v>0.14710000000000001</v>
      </c>
      <c r="R1431" s="8">
        <f t="shared" si="1603"/>
        <v>1.007405621</v>
      </c>
      <c r="S1431" s="100">
        <f t="shared" si="1604"/>
        <v>9.8565117600000001</v>
      </c>
      <c r="T1431" s="100">
        <f t="shared" si="1605"/>
        <v>0</v>
      </c>
      <c r="U1431" s="109" t="str">
        <f t="shared" si="1592"/>
        <v>J=</v>
      </c>
      <c r="V1431" s="140">
        <f t="shared" si="1591"/>
        <v>45920</v>
      </c>
      <c r="W1431" s="4"/>
      <c r="X1431" s="17"/>
      <c r="Y1431" s="16"/>
      <c r="Z1431" s="16"/>
      <c r="AD1431" s="5"/>
    </row>
    <row r="1432" spans="1:30" x14ac:dyDescent="0.2">
      <c r="A1432" s="103">
        <f t="shared" si="1606"/>
        <v>45910</v>
      </c>
      <c r="B1432" s="100">
        <f t="shared" si="1593"/>
        <v>1341.6728990300001</v>
      </c>
      <c r="C1432" s="3">
        <f t="shared" si="1610"/>
        <v>1323.5972724400001</v>
      </c>
      <c r="D1432" s="104">
        <f t="shared" si="1594"/>
        <v>1101.3889999999999</v>
      </c>
      <c r="E1432" s="137">
        <f>IF(DAY(A1431)=$A$5,VLOOKUP(A1431,[1]A!$E$15:$G$200,3),E1431)</f>
        <v>1110.8869999999999</v>
      </c>
      <c r="F1432" s="105">
        <f t="shared" si="1595"/>
        <v>45433</v>
      </c>
      <c r="G1432" s="159">
        <f t="shared" si="1596"/>
        <v>8.623656128761148E-3</v>
      </c>
      <c r="H1432" s="106">
        <f t="shared" si="1597"/>
        <v>21</v>
      </c>
      <c r="I1432" s="106">
        <f t="shared" si="1598"/>
        <v>31</v>
      </c>
      <c r="J1432" s="100">
        <f t="shared" si="1599"/>
        <v>1.0058337368336812</v>
      </c>
      <c r="K1432" s="3">
        <v>1</v>
      </c>
      <c r="L1432" s="100">
        <f t="shared" si="1600"/>
        <v>1.00583373</v>
      </c>
      <c r="M1432" s="100">
        <f t="shared" si="1601"/>
        <v>1331.31878155</v>
      </c>
      <c r="N1432" s="24">
        <f t="shared" si="1609"/>
        <v>0</v>
      </c>
      <c r="O1432" s="99">
        <f t="shared" si="1607"/>
        <v>0</v>
      </c>
      <c r="P1432" s="100">
        <f t="shared" si="1602"/>
        <v>0</v>
      </c>
      <c r="Q1432" s="99">
        <f t="shared" si="1608"/>
        <v>0.14710000000000001</v>
      </c>
      <c r="R1432" s="8">
        <f t="shared" si="1603"/>
        <v>1.007777339</v>
      </c>
      <c r="S1432" s="100">
        <f t="shared" si="1604"/>
        <v>10.354117479999999</v>
      </c>
      <c r="T1432" s="100">
        <f t="shared" si="1605"/>
        <v>0</v>
      </c>
      <c r="U1432" s="109" t="str">
        <f t="shared" si="1592"/>
        <v>J=</v>
      </c>
      <c r="V1432" s="140">
        <f t="shared" si="1591"/>
        <v>45920</v>
      </c>
      <c r="W1432" s="4"/>
      <c r="X1432" s="17"/>
      <c r="Y1432" s="16"/>
      <c r="Z1432" s="16"/>
      <c r="AD1432" s="5"/>
    </row>
    <row r="1433" spans="1:30" x14ac:dyDescent="0.2">
      <c r="A1433" s="103">
        <f t="shared" si="1606"/>
        <v>45911</v>
      </c>
      <c r="B1433" s="100">
        <f t="shared" si="1593"/>
        <v>1342.53978121</v>
      </c>
      <c r="C1433" s="3">
        <f t="shared" si="1610"/>
        <v>1323.5972724400001</v>
      </c>
      <c r="D1433" s="104">
        <f t="shared" si="1594"/>
        <v>1101.3889999999999</v>
      </c>
      <c r="E1433" s="137">
        <f>IF(DAY(A1432)=$A$5,VLOOKUP(A1432,[1]A!$E$15:$G$200,3),E1432)</f>
        <v>1110.8869999999999</v>
      </c>
      <c r="F1433" s="105">
        <f t="shared" si="1595"/>
        <v>45433</v>
      </c>
      <c r="G1433" s="159">
        <f t="shared" si="1596"/>
        <v>8.623656128761148E-3</v>
      </c>
      <c r="H1433" s="106">
        <f t="shared" si="1597"/>
        <v>22</v>
      </c>
      <c r="I1433" s="106">
        <f t="shared" si="1598"/>
        <v>31</v>
      </c>
      <c r="J1433" s="100">
        <f t="shared" si="1599"/>
        <v>1.0061123811409654</v>
      </c>
      <c r="K1433" s="3">
        <v>1</v>
      </c>
      <c r="L1433" s="100">
        <f t="shared" si="1600"/>
        <v>1.00611238</v>
      </c>
      <c r="M1433" s="100">
        <f t="shared" si="1601"/>
        <v>1331.68760193</v>
      </c>
      <c r="N1433" s="24">
        <f t="shared" si="1609"/>
        <v>0</v>
      </c>
      <c r="O1433" s="99">
        <f t="shared" si="1607"/>
        <v>0</v>
      </c>
      <c r="P1433" s="100">
        <f t="shared" si="1602"/>
        <v>0</v>
      </c>
      <c r="Q1433" s="99">
        <f t="shared" si="1608"/>
        <v>0.14710000000000001</v>
      </c>
      <c r="R1433" s="8">
        <f t="shared" si="1603"/>
        <v>1.0081491929999999</v>
      </c>
      <c r="S1433" s="100">
        <f t="shared" si="1604"/>
        <v>10.85217928</v>
      </c>
      <c r="T1433" s="100">
        <f t="shared" si="1605"/>
        <v>0</v>
      </c>
      <c r="U1433" s="109" t="str">
        <f t="shared" si="1592"/>
        <v>J=</v>
      </c>
      <c r="V1433" s="140">
        <f t="shared" si="1591"/>
        <v>45920</v>
      </c>
      <c r="W1433" s="4"/>
      <c r="X1433" s="17"/>
      <c r="Y1433" s="16"/>
      <c r="Z1433" s="16"/>
      <c r="AD1433" s="5"/>
    </row>
    <row r="1434" spans="1:30" x14ac:dyDescent="0.2">
      <c r="A1434" s="103">
        <f t="shared" si="1606"/>
        <v>45912</v>
      </c>
      <c r="B1434" s="100">
        <f t="shared" si="1593"/>
        <v>1343.40721495</v>
      </c>
      <c r="C1434" s="3">
        <f t="shared" si="1610"/>
        <v>1323.5972724400001</v>
      </c>
      <c r="D1434" s="104">
        <f t="shared" si="1594"/>
        <v>1101.3889999999999</v>
      </c>
      <c r="E1434" s="137">
        <f>IF(DAY(A1433)=$A$5,VLOOKUP(A1433,[1]A!$E$15:$G$200,3),E1433)</f>
        <v>1110.8869999999999</v>
      </c>
      <c r="F1434" s="105">
        <f t="shared" si="1595"/>
        <v>45433</v>
      </c>
      <c r="G1434" s="159">
        <f t="shared" si="1596"/>
        <v>8.623656128761148E-3</v>
      </c>
      <c r="H1434" s="106">
        <f t="shared" si="1597"/>
        <v>23</v>
      </c>
      <c r="I1434" s="106">
        <f t="shared" si="1598"/>
        <v>31</v>
      </c>
      <c r="J1434" s="100">
        <f t="shared" si="1599"/>
        <v>1.0063911026405796</v>
      </c>
      <c r="K1434" s="3">
        <v>1</v>
      </c>
      <c r="L1434" s="100">
        <f t="shared" si="1600"/>
        <v>1.0063911000000001</v>
      </c>
      <c r="M1434" s="100">
        <f t="shared" si="1601"/>
        <v>1332.05651496</v>
      </c>
      <c r="N1434" s="24">
        <f t="shared" si="1609"/>
        <v>0</v>
      </c>
      <c r="O1434" s="99">
        <f t="shared" si="1607"/>
        <v>0</v>
      </c>
      <c r="P1434" s="100">
        <f t="shared" si="1602"/>
        <v>0</v>
      </c>
      <c r="Q1434" s="99">
        <f t="shared" si="1608"/>
        <v>0.14710000000000001</v>
      </c>
      <c r="R1434" s="8">
        <f t="shared" si="1603"/>
        <v>1.008521185</v>
      </c>
      <c r="S1434" s="100">
        <f t="shared" si="1604"/>
        <v>11.350699990000001</v>
      </c>
      <c r="T1434" s="100">
        <f t="shared" si="1605"/>
        <v>0</v>
      </c>
      <c r="U1434" s="109" t="str">
        <f t="shared" si="1592"/>
        <v>J=</v>
      </c>
      <c r="V1434" s="140">
        <f t="shared" si="1591"/>
        <v>45920</v>
      </c>
      <c r="W1434" s="4"/>
      <c r="X1434" s="17"/>
      <c r="Y1434" s="16"/>
      <c r="Z1434" s="16"/>
      <c r="AD1434" s="5"/>
    </row>
    <row r="1435" spans="1:30" x14ac:dyDescent="0.2">
      <c r="A1435" s="103">
        <f t="shared" si="1606"/>
        <v>45913</v>
      </c>
      <c r="B1435" s="100">
        <f t="shared" si="1593"/>
        <v>1344.2752125300001</v>
      </c>
      <c r="C1435" s="3">
        <f t="shared" si="1610"/>
        <v>1323.5972724400001</v>
      </c>
      <c r="D1435" s="104">
        <f t="shared" si="1594"/>
        <v>1101.3889999999999</v>
      </c>
      <c r="E1435" s="137">
        <f>IF(DAY(A1434)=$A$5,VLOOKUP(A1434,[1]A!$E$15:$G$200,3),E1434)</f>
        <v>1110.8869999999999</v>
      </c>
      <c r="F1435" s="105">
        <f t="shared" si="1595"/>
        <v>45433</v>
      </c>
      <c r="G1435" s="159">
        <f t="shared" si="1596"/>
        <v>8.623656128761148E-3</v>
      </c>
      <c r="H1435" s="106">
        <f t="shared" si="1597"/>
        <v>24</v>
      </c>
      <c r="I1435" s="106">
        <f t="shared" si="1598"/>
        <v>31</v>
      </c>
      <c r="J1435" s="100">
        <f t="shared" si="1599"/>
        <v>1.0066699013539084</v>
      </c>
      <c r="K1435" s="3">
        <v>1</v>
      </c>
      <c r="L1435" s="100">
        <f t="shared" si="1600"/>
        <v>1.0066698999999999</v>
      </c>
      <c r="M1435" s="100">
        <f t="shared" si="1601"/>
        <v>1332.4255338800001</v>
      </c>
      <c r="N1435" s="24">
        <f t="shared" si="1609"/>
        <v>0</v>
      </c>
      <c r="O1435" s="99">
        <f t="shared" si="1607"/>
        <v>0</v>
      </c>
      <c r="P1435" s="100">
        <f t="shared" si="1602"/>
        <v>0</v>
      </c>
      <c r="Q1435" s="99">
        <f t="shared" si="1608"/>
        <v>0.14710000000000001</v>
      </c>
      <c r="R1435" s="8">
        <f t="shared" si="1603"/>
        <v>1.008893314</v>
      </c>
      <c r="S1435" s="100">
        <f t="shared" si="1604"/>
        <v>11.84967865</v>
      </c>
      <c r="T1435" s="100">
        <f t="shared" si="1605"/>
        <v>0</v>
      </c>
      <c r="U1435" s="109" t="str">
        <f t="shared" si="1592"/>
        <v>J=</v>
      </c>
      <c r="V1435" s="140">
        <f t="shared" si="1591"/>
        <v>45920</v>
      </c>
      <c r="W1435" s="4"/>
      <c r="X1435" s="17"/>
      <c r="Y1435" s="16"/>
      <c r="Z1435" s="16"/>
      <c r="AD1435" s="5"/>
    </row>
    <row r="1436" spans="1:30" x14ac:dyDescent="0.2">
      <c r="A1436" s="103">
        <f t="shared" si="1606"/>
        <v>45914</v>
      </c>
      <c r="B1436" s="100">
        <f t="shared" si="1593"/>
        <v>1345.1437608599999</v>
      </c>
      <c r="C1436" s="3">
        <f t="shared" si="1610"/>
        <v>1323.5972724400001</v>
      </c>
      <c r="D1436" s="104">
        <f t="shared" si="1594"/>
        <v>1101.3889999999999</v>
      </c>
      <c r="E1436" s="137">
        <f>IF(DAY(A1435)=$A$5,VLOOKUP(A1435,[1]A!$E$15:$G$200,3),E1435)</f>
        <v>1110.8869999999999</v>
      </c>
      <c r="F1436" s="105">
        <f t="shared" si="1595"/>
        <v>45433</v>
      </c>
      <c r="G1436" s="159">
        <f t="shared" si="1596"/>
        <v>8.623656128761148E-3</v>
      </c>
      <c r="H1436" s="106">
        <f t="shared" si="1597"/>
        <v>25</v>
      </c>
      <c r="I1436" s="106">
        <f t="shared" si="1598"/>
        <v>31</v>
      </c>
      <c r="J1436" s="100">
        <f t="shared" si="1599"/>
        <v>1.0069487773023424</v>
      </c>
      <c r="K1436" s="3">
        <v>1</v>
      </c>
      <c r="L1436" s="100">
        <f t="shared" si="1600"/>
        <v>1.0069487699999999</v>
      </c>
      <c r="M1436" s="100">
        <f t="shared" si="1601"/>
        <v>1332.79464545</v>
      </c>
      <c r="N1436" s="24">
        <f t="shared" si="1609"/>
        <v>0</v>
      </c>
      <c r="O1436" s="99">
        <f t="shared" si="1607"/>
        <v>0</v>
      </c>
      <c r="P1436" s="100">
        <f t="shared" si="1602"/>
        <v>0</v>
      </c>
      <c r="Q1436" s="99">
        <f t="shared" si="1608"/>
        <v>0.14710000000000001</v>
      </c>
      <c r="R1436" s="8">
        <f t="shared" si="1603"/>
        <v>1.0092655800000001</v>
      </c>
      <c r="S1436" s="100">
        <f t="shared" si="1604"/>
        <v>12.34911541</v>
      </c>
      <c r="T1436" s="100">
        <f t="shared" si="1605"/>
        <v>0</v>
      </c>
      <c r="U1436" s="109" t="str">
        <f t="shared" si="1592"/>
        <v>J=</v>
      </c>
      <c r="V1436" s="140">
        <f t="shared" si="1591"/>
        <v>45920</v>
      </c>
      <c r="W1436" s="4"/>
      <c r="X1436" s="17"/>
      <c r="Y1436" s="16"/>
      <c r="Z1436" s="16"/>
      <c r="AD1436" s="5"/>
    </row>
    <row r="1437" spans="1:30" x14ac:dyDescent="0.2">
      <c r="A1437" s="103">
        <f t="shared" si="1606"/>
        <v>45915</v>
      </c>
      <c r="B1437" s="100">
        <f t="shared" si="1593"/>
        <v>1346.0128882500001</v>
      </c>
      <c r="C1437" s="3">
        <f t="shared" si="1610"/>
        <v>1323.5972724400001</v>
      </c>
      <c r="D1437" s="104">
        <f t="shared" si="1594"/>
        <v>1101.3889999999999</v>
      </c>
      <c r="E1437" s="137">
        <f>IF(DAY(A1436)=$A$5,VLOOKUP(A1436,[1]A!$E$15:$G$200,3),E1436)</f>
        <v>1110.8869999999999</v>
      </c>
      <c r="F1437" s="105">
        <f t="shared" si="1595"/>
        <v>45433</v>
      </c>
      <c r="G1437" s="159">
        <f t="shared" si="1596"/>
        <v>8.623656128761148E-3</v>
      </c>
      <c r="H1437" s="106">
        <f t="shared" si="1597"/>
        <v>26</v>
      </c>
      <c r="I1437" s="106">
        <f t="shared" si="1598"/>
        <v>31</v>
      </c>
      <c r="J1437" s="100">
        <f t="shared" si="1599"/>
        <v>1.0072277305072779</v>
      </c>
      <c r="K1437" s="3">
        <v>1</v>
      </c>
      <c r="L1437" s="100">
        <f t="shared" si="1600"/>
        <v>1.0072277300000001</v>
      </c>
      <c r="M1437" s="100">
        <f t="shared" si="1601"/>
        <v>1333.1638761500001</v>
      </c>
      <c r="N1437" s="24">
        <f t="shared" si="1609"/>
        <v>0</v>
      </c>
      <c r="O1437" s="99">
        <f t="shared" si="1607"/>
        <v>0</v>
      </c>
      <c r="P1437" s="100">
        <f t="shared" si="1602"/>
        <v>0</v>
      </c>
      <c r="Q1437" s="99">
        <f t="shared" si="1608"/>
        <v>0.14710000000000001</v>
      </c>
      <c r="R1437" s="8">
        <f t="shared" si="1603"/>
        <v>1.009637984</v>
      </c>
      <c r="S1437" s="100">
        <f t="shared" si="1604"/>
        <v>12.849012099999999</v>
      </c>
      <c r="T1437" s="100">
        <f t="shared" si="1605"/>
        <v>0</v>
      </c>
      <c r="U1437" s="109" t="str">
        <f t="shared" si="1592"/>
        <v>J=</v>
      </c>
      <c r="V1437" s="140">
        <f t="shared" si="1591"/>
        <v>45920</v>
      </c>
      <c r="W1437" s="4"/>
      <c r="X1437" s="17"/>
      <c r="Y1437" s="16"/>
      <c r="Z1437" s="16"/>
      <c r="AD1437" s="5"/>
    </row>
    <row r="1438" spans="1:30" x14ac:dyDescent="0.2">
      <c r="A1438" s="103">
        <f t="shared" si="1606"/>
        <v>45916</v>
      </c>
      <c r="B1438" s="100">
        <f t="shared" si="1593"/>
        <v>1346.8825669299999</v>
      </c>
      <c r="C1438" s="3">
        <f t="shared" si="1610"/>
        <v>1323.5972724400001</v>
      </c>
      <c r="D1438" s="104">
        <f t="shared" si="1594"/>
        <v>1101.3889999999999</v>
      </c>
      <c r="E1438" s="137">
        <f>IF(DAY(A1437)=$A$5,VLOOKUP(A1437,[1]A!$E$15:$G$200,3),E1437)</f>
        <v>1110.8869999999999</v>
      </c>
      <c r="F1438" s="105">
        <f t="shared" si="1595"/>
        <v>45433</v>
      </c>
      <c r="G1438" s="159">
        <f t="shared" si="1596"/>
        <v>8.623656128761148E-3</v>
      </c>
      <c r="H1438" s="106">
        <f t="shared" si="1597"/>
        <v>27</v>
      </c>
      <c r="I1438" s="106">
        <f t="shared" si="1598"/>
        <v>31</v>
      </c>
      <c r="J1438" s="100">
        <f t="shared" si="1599"/>
        <v>1.0075067609901169</v>
      </c>
      <c r="K1438" s="3">
        <v>1</v>
      </c>
      <c r="L1438" s="100">
        <f t="shared" si="1600"/>
        <v>1.0075067600000001</v>
      </c>
      <c r="M1438" s="100">
        <f t="shared" si="1601"/>
        <v>1333.5331994999999</v>
      </c>
      <c r="N1438" s="24">
        <f t="shared" si="1609"/>
        <v>0</v>
      </c>
      <c r="O1438" s="99">
        <f t="shared" si="1607"/>
        <v>0</v>
      </c>
      <c r="P1438" s="100">
        <f t="shared" si="1602"/>
        <v>0</v>
      </c>
      <c r="Q1438" s="99">
        <f t="shared" si="1608"/>
        <v>0.14710000000000001</v>
      </c>
      <c r="R1438" s="8">
        <f t="shared" si="1603"/>
        <v>1.010010525</v>
      </c>
      <c r="S1438" s="100">
        <f t="shared" si="1604"/>
        <v>13.349367429999999</v>
      </c>
      <c r="T1438" s="100">
        <f t="shared" si="1605"/>
        <v>0</v>
      </c>
      <c r="U1438" s="109" t="str">
        <f t="shared" si="1592"/>
        <v>J=</v>
      </c>
      <c r="V1438" s="140">
        <f t="shared" si="1591"/>
        <v>45920</v>
      </c>
      <c r="W1438" s="4"/>
      <c r="X1438" s="17"/>
      <c r="Y1438" s="16"/>
      <c r="Z1438" s="16"/>
      <c r="AD1438" s="5"/>
    </row>
    <row r="1439" spans="1:30" x14ac:dyDescent="0.2">
      <c r="A1439" s="103">
        <f t="shared" si="1606"/>
        <v>45917</v>
      </c>
      <c r="B1439" s="100">
        <f t="shared" si="1593"/>
        <v>1347.75279712</v>
      </c>
      <c r="C1439" s="3">
        <f t="shared" si="1610"/>
        <v>1323.5972724400001</v>
      </c>
      <c r="D1439" s="104">
        <f t="shared" si="1594"/>
        <v>1101.3889999999999</v>
      </c>
      <c r="E1439" s="137">
        <f>IF(DAY(A1438)=$A$5,VLOOKUP(A1438,[1]A!$E$15:$G$200,3),E1438)</f>
        <v>1110.8869999999999</v>
      </c>
      <c r="F1439" s="105">
        <f t="shared" si="1595"/>
        <v>45433</v>
      </c>
      <c r="G1439" s="159">
        <f t="shared" si="1596"/>
        <v>8.623656128761148E-3</v>
      </c>
      <c r="H1439" s="106">
        <f t="shared" si="1597"/>
        <v>28</v>
      </c>
      <c r="I1439" s="106">
        <f t="shared" si="1598"/>
        <v>31</v>
      </c>
      <c r="J1439" s="100">
        <f t="shared" si="1599"/>
        <v>1.0077858687722678</v>
      </c>
      <c r="K1439" s="3">
        <v>1</v>
      </c>
      <c r="L1439" s="100">
        <f t="shared" si="1600"/>
        <v>1.00778586</v>
      </c>
      <c r="M1439" s="100">
        <f t="shared" si="1601"/>
        <v>1333.90261549</v>
      </c>
      <c r="N1439" s="24">
        <f t="shared" si="1609"/>
        <v>0</v>
      </c>
      <c r="O1439" s="99">
        <f t="shared" si="1607"/>
        <v>0</v>
      </c>
      <c r="P1439" s="100">
        <f t="shared" si="1602"/>
        <v>0</v>
      </c>
      <c r="Q1439" s="99">
        <f t="shared" si="1608"/>
        <v>0.14710000000000001</v>
      </c>
      <c r="R1439" s="8">
        <f t="shared" si="1603"/>
        <v>1.010383203</v>
      </c>
      <c r="S1439" s="100">
        <f t="shared" si="1604"/>
        <v>13.85018163</v>
      </c>
      <c r="T1439" s="100">
        <f t="shared" si="1605"/>
        <v>0</v>
      </c>
      <c r="U1439" s="109" t="str">
        <f t="shared" si="1592"/>
        <v>J=</v>
      </c>
      <c r="V1439" s="140">
        <f t="shared" si="1591"/>
        <v>45920</v>
      </c>
      <c r="W1439" s="4"/>
      <c r="X1439" s="17"/>
      <c r="Y1439" s="16"/>
      <c r="Z1439" s="16"/>
      <c r="AD1439" s="5"/>
    </row>
    <row r="1440" spans="1:30" x14ac:dyDescent="0.2">
      <c r="A1440" s="103">
        <f t="shared" si="1606"/>
        <v>45918</v>
      </c>
      <c r="B1440" s="100">
        <f t="shared" si="1593"/>
        <v>1348.6236072199999</v>
      </c>
      <c r="C1440" s="3">
        <f t="shared" si="1610"/>
        <v>1323.5972724400001</v>
      </c>
      <c r="D1440" s="104">
        <f t="shared" si="1594"/>
        <v>1101.3889999999999</v>
      </c>
      <c r="E1440" s="137">
        <f>IF(DAY(A1439)=$A$5,VLOOKUP(A1439,[1]A!$E$15:$G$200,3),E1439)</f>
        <v>1110.8869999999999</v>
      </c>
      <c r="F1440" s="105">
        <f t="shared" si="1595"/>
        <v>45433</v>
      </c>
      <c r="G1440" s="159">
        <f t="shared" si="1596"/>
        <v>8.623656128761148E-3</v>
      </c>
      <c r="H1440" s="106">
        <f t="shared" si="1597"/>
        <v>29</v>
      </c>
      <c r="I1440" s="106">
        <f t="shared" si="1598"/>
        <v>31</v>
      </c>
      <c r="J1440" s="100">
        <f t="shared" si="1599"/>
        <v>1.0080650538751443</v>
      </c>
      <c r="K1440" s="3">
        <v>1</v>
      </c>
      <c r="L1440" s="100">
        <f t="shared" si="1600"/>
        <v>1.0080650499999999</v>
      </c>
      <c r="M1440" s="100">
        <f t="shared" si="1601"/>
        <v>1334.27215062</v>
      </c>
      <c r="N1440" s="24">
        <f t="shared" si="1609"/>
        <v>0</v>
      </c>
      <c r="O1440" s="99">
        <f t="shared" si="1607"/>
        <v>0</v>
      </c>
      <c r="P1440" s="100">
        <f t="shared" si="1602"/>
        <v>0</v>
      </c>
      <c r="Q1440" s="99">
        <f t="shared" si="1608"/>
        <v>0.14710000000000001</v>
      </c>
      <c r="R1440" s="8">
        <f t="shared" si="1603"/>
        <v>1.010756019</v>
      </c>
      <c r="S1440" s="100">
        <f t="shared" si="1604"/>
        <v>14.351456600000001</v>
      </c>
      <c r="T1440" s="100">
        <f t="shared" si="1605"/>
        <v>0</v>
      </c>
      <c r="U1440" s="109" t="str">
        <f t="shared" si="1592"/>
        <v>J=</v>
      </c>
      <c r="V1440" s="140">
        <f t="shared" si="1591"/>
        <v>45920</v>
      </c>
      <c r="W1440" s="4"/>
      <c r="X1440" s="17"/>
      <c r="Y1440" s="16"/>
      <c r="Z1440" s="16"/>
      <c r="AD1440" s="5"/>
    </row>
    <row r="1441" spans="1:30" x14ac:dyDescent="0.2">
      <c r="A1441" s="103">
        <f t="shared" si="1606"/>
        <v>45919</v>
      </c>
      <c r="B1441" s="100">
        <f t="shared" si="1593"/>
        <v>1349.4949706999998</v>
      </c>
      <c r="C1441" s="3">
        <f t="shared" si="1610"/>
        <v>1323.5972724400001</v>
      </c>
      <c r="D1441" s="104">
        <f t="shared" si="1594"/>
        <v>1101.3889999999999</v>
      </c>
      <c r="E1441" s="137">
        <f>IF(DAY(A1440)=$A$5,VLOOKUP(A1440,[1]A!$E$15:$G$200,3),E1440)</f>
        <v>1110.8869999999999</v>
      </c>
      <c r="F1441" s="105">
        <f t="shared" si="1595"/>
        <v>45433</v>
      </c>
      <c r="G1441" s="159">
        <f t="shared" si="1596"/>
        <v>8.623656128761148E-3</v>
      </c>
      <c r="H1441" s="106">
        <f t="shared" si="1597"/>
        <v>30</v>
      </c>
      <c r="I1441" s="106">
        <f t="shared" si="1598"/>
        <v>31</v>
      </c>
      <c r="J1441" s="100">
        <f t="shared" si="1599"/>
        <v>1.0083443163201669</v>
      </c>
      <c r="K1441" s="3">
        <v>1</v>
      </c>
      <c r="L1441" s="100">
        <f t="shared" si="1600"/>
        <v>1.00834431</v>
      </c>
      <c r="M1441" s="100">
        <f t="shared" si="1601"/>
        <v>1334.6417783899999</v>
      </c>
      <c r="N1441" s="24">
        <f t="shared" si="1609"/>
        <v>0</v>
      </c>
      <c r="O1441" s="99">
        <f t="shared" si="1607"/>
        <v>0</v>
      </c>
      <c r="P1441" s="100">
        <f t="shared" si="1602"/>
        <v>0</v>
      </c>
      <c r="Q1441" s="99">
        <f t="shared" si="1608"/>
        <v>0.14710000000000001</v>
      </c>
      <c r="R1441" s="8">
        <f t="shared" si="1603"/>
        <v>1.0111289729999999</v>
      </c>
      <c r="S1441" s="100">
        <f t="shared" si="1604"/>
        <v>14.853192310000001</v>
      </c>
      <c r="T1441" s="100">
        <f t="shared" si="1605"/>
        <v>0</v>
      </c>
      <c r="U1441" s="109" t="str">
        <f t="shared" si="1592"/>
        <v>J=</v>
      </c>
      <c r="V1441" s="140">
        <f t="shared" si="1591"/>
        <v>45920</v>
      </c>
      <c r="W1441" s="4"/>
      <c r="X1441" s="17"/>
      <c r="Y1441" s="16"/>
      <c r="Z1441" s="16"/>
      <c r="AD1441" s="5"/>
    </row>
    <row r="1442" spans="1:30" x14ac:dyDescent="0.2">
      <c r="A1442" s="103">
        <f t="shared" si="1606"/>
        <v>45920</v>
      </c>
      <c r="B1442" s="100">
        <f t="shared" si="1593"/>
        <v>1350.3668998999999</v>
      </c>
      <c r="C1442" s="3">
        <f t="shared" si="1610"/>
        <v>1323.5972724400001</v>
      </c>
      <c r="D1442" s="104">
        <f t="shared" si="1594"/>
        <v>1101.3889999999999</v>
      </c>
      <c r="E1442" s="137">
        <f>IF(DAY(A1441)=$A$5,VLOOKUP(A1441,[1]A!$E$15:$G$200,3),E1441)</f>
        <v>1110.8869999999999</v>
      </c>
      <c r="F1442" s="105">
        <f t="shared" si="1595"/>
        <v>45433</v>
      </c>
      <c r="G1442" s="159">
        <f t="shared" si="1596"/>
        <v>8.623656128761148E-3</v>
      </c>
      <c r="H1442" s="106">
        <f t="shared" si="1597"/>
        <v>31</v>
      </c>
      <c r="I1442" s="106">
        <f t="shared" si="1598"/>
        <v>31</v>
      </c>
      <c r="J1442" s="100">
        <f t="shared" si="1599"/>
        <v>1.0086236561287611</v>
      </c>
      <c r="K1442" s="3">
        <v>1</v>
      </c>
      <c r="L1442" s="100">
        <f t="shared" si="1600"/>
        <v>1.0086236500000001</v>
      </c>
      <c r="M1442" s="100">
        <f t="shared" si="1601"/>
        <v>1335.01151205</v>
      </c>
      <c r="N1442" s="24">
        <f t="shared" si="1609"/>
        <v>48</v>
      </c>
      <c r="O1442" s="99">
        <f t="shared" si="1607"/>
        <v>0</v>
      </c>
      <c r="P1442" s="100">
        <f t="shared" si="1602"/>
        <v>0</v>
      </c>
      <c r="Q1442" s="99">
        <f t="shared" si="1608"/>
        <v>0.14710000000000001</v>
      </c>
      <c r="R1442" s="8">
        <f t="shared" si="1603"/>
        <v>1.0115020640000001</v>
      </c>
      <c r="S1442" s="100">
        <f t="shared" si="1604"/>
        <v>15.35538785</v>
      </c>
      <c r="T1442" s="100">
        <f t="shared" si="1605"/>
        <v>15.35538785</v>
      </c>
      <c r="U1442" s="109" t="str">
        <f t="shared" si="1592"/>
        <v>J=</v>
      </c>
      <c r="V1442" s="140">
        <f t="shared" si="1591"/>
        <v>45920</v>
      </c>
      <c r="W1442" s="4"/>
      <c r="X1442" s="17"/>
      <c r="Y1442" s="16"/>
      <c r="Z1442" s="16"/>
      <c r="AD1442" s="5"/>
    </row>
    <row r="1443" spans="1:30" x14ac:dyDescent="0.2">
      <c r="A1443" s="103">
        <f t="shared" si="1606"/>
        <v>45921</v>
      </c>
      <c r="B1443" s="100">
        <f t="shared" si="1593"/>
        <v>1335.9028406800001</v>
      </c>
      <c r="C1443" s="3">
        <f t="shared" si="1610"/>
        <v>1335.01151205</v>
      </c>
      <c r="D1443" s="104">
        <f t="shared" si="1594"/>
        <v>1101.3889999999999</v>
      </c>
      <c r="E1443" s="137">
        <f>IF(DAY(A1442)=$A$5,VLOOKUP(A1442,[1]A!$E$15:$G$200,3),E1442)</f>
        <v>1110.8869999999999</v>
      </c>
      <c r="F1443" s="105">
        <f t="shared" si="1595"/>
        <v>45433</v>
      </c>
      <c r="G1443" s="159">
        <f t="shared" si="1596"/>
        <v>8.623656128761148E-3</v>
      </c>
      <c r="H1443" s="106">
        <f t="shared" si="1597"/>
        <v>1</v>
      </c>
      <c r="I1443" s="106">
        <f t="shared" si="1598"/>
        <v>30</v>
      </c>
      <c r="J1443" s="100">
        <f t="shared" si="1599"/>
        <v>1.0002862637925343</v>
      </c>
      <c r="K1443" s="3">
        <v>1</v>
      </c>
      <c r="L1443" s="100">
        <f t="shared" si="1600"/>
        <v>1.00028626</v>
      </c>
      <c r="M1443" s="100">
        <f t="shared" si="1601"/>
        <v>1335.39367244</v>
      </c>
      <c r="N1443" s="24">
        <f t="shared" si="1609"/>
        <v>0</v>
      </c>
      <c r="O1443" s="99">
        <f t="shared" si="1607"/>
        <v>0</v>
      </c>
      <c r="P1443" s="100">
        <f t="shared" si="1602"/>
        <v>0</v>
      </c>
      <c r="Q1443" s="99">
        <f t="shared" si="1608"/>
        <v>0.14710000000000001</v>
      </c>
      <c r="R1443" s="8">
        <f t="shared" si="1603"/>
        <v>1.000381287</v>
      </c>
      <c r="S1443" s="100">
        <f t="shared" si="1604"/>
        <v>0.50916824000000005</v>
      </c>
      <c r="T1443" s="100">
        <f t="shared" si="1605"/>
        <v>0</v>
      </c>
      <c r="U1443" s="109" t="str">
        <f t="shared" si="1592"/>
        <v>J=</v>
      </c>
      <c r="V1443" s="140">
        <f t="shared" si="1591"/>
        <v>45950</v>
      </c>
      <c r="W1443" s="4"/>
      <c r="X1443" s="17"/>
      <c r="Y1443" s="16"/>
      <c r="Z1443" s="16"/>
      <c r="AD1443" s="5"/>
    </row>
    <row r="1444" spans="1:30" x14ac:dyDescent="0.2">
      <c r="A1444" s="103">
        <f t="shared" si="1606"/>
        <v>45922</v>
      </c>
      <c r="B1444" s="100">
        <f t="shared" si="1593"/>
        <v>1336.7947613199999</v>
      </c>
      <c r="C1444" s="3">
        <f t="shared" si="1610"/>
        <v>1335.01151205</v>
      </c>
      <c r="D1444" s="104">
        <f t="shared" si="1594"/>
        <v>1101.3889999999999</v>
      </c>
      <c r="E1444" s="137">
        <f>IF(DAY(A1443)=$A$5,VLOOKUP(A1443,[1]A!$E$15:$G$200,3),E1443)</f>
        <v>1110.8869999999999</v>
      </c>
      <c r="F1444" s="105">
        <f t="shared" si="1595"/>
        <v>45433</v>
      </c>
      <c r="G1444" s="159">
        <f t="shared" si="1596"/>
        <v>8.623656128761148E-3</v>
      </c>
      <c r="H1444" s="106">
        <f t="shared" si="1597"/>
        <v>2</v>
      </c>
      <c r="I1444" s="106">
        <f t="shared" si="1598"/>
        <v>30</v>
      </c>
      <c r="J1444" s="100">
        <f t="shared" si="1599"/>
        <v>1.0005726095320275</v>
      </c>
      <c r="K1444" s="3">
        <v>1</v>
      </c>
      <c r="L1444" s="100">
        <f t="shared" si="1600"/>
        <v>1.0005725999999999</v>
      </c>
      <c r="M1444" s="100">
        <f t="shared" si="1601"/>
        <v>1335.7759396399999</v>
      </c>
      <c r="N1444" s="24">
        <f t="shared" si="1609"/>
        <v>0</v>
      </c>
      <c r="O1444" s="99">
        <f t="shared" si="1607"/>
        <v>0</v>
      </c>
      <c r="P1444" s="100">
        <f t="shared" si="1602"/>
        <v>0</v>
      </c>
      <c r="Q1444" s="99">
        <f t="shared" si="1608"/>
        <v>0.14710000000000001</v>
      </c>
      <c r="R1444" s="8">
        <f t="shared" si="1603"/>
        <v>1.0007627189999999</v>
      </c>
      <c r="S1444" s="100">
        <f t="shared" si="1604"/>
        <v>1.0188216800000001</v>
      </c>
      <c r="T1444" s="100">
        <f t="shared" si="1605"/>
        <v>0</v>
      </c>
      <c r="U1444" s="109" t="str">
        <f t="shared" si="1592"/>
        <v>J=</v>
      </c>
      <c r="V1444" s="140">
        <f t="shared" si="1591"/>
        <v>45950</v>
      </c>
      <c r="W1444" s="4"/>
      <c r="X1444" s="17"/>
      <c r="Y1444" s="16"/>
      <c r="Z1444" s="16"/>
      <c r="AD1444" s="5"/>
    </row>
    <row r="1445" spans="1:30" x14ac:dyDescent="0.2">
      <c r="A1445" s="103">
        <f t="shared" si="1606"/>
        <v>45923</v>
      </c>
      <c r="B1445" s="100">
        <f t="shared" si="1593"/>
        <v>1337.6872876</v>
      </c>
      <c r="C1445" s="3">
        <f t="shared" si="1610"/>
        <v>1335.01151205</v>
      </c>
      <c r="D1445" s="104">
        <f t="shared" si="1594"/>
        <v>1101.3889999999999</v>
      </c>
      <c r="E1445" s="137">
        <f>IF(DAY(A1444)=$A$5,VLOOKUP(A1444,[1]A!$E$15:$G$200,3),E1444)</f>
        <v>1110.8869999999999</v>
      </c>
      <c r="F1445" s="105">
        <f t="shared" si="1595"/>
        <v>45433</v>
      </c>
      <c r="G1445" s="159">
        <f t="shared" si="1596"/>
        <v>8.623656128761148E-3</v>
      </c>
      <c r="H1445" s="106">
        <f t="shared" si="1597"/>
        <v>3</v>
      </c>
      <c r="I1445" s="106">
        <f t="shared" si="1598"/>
        <v>30</v>
      </c>
      <c r="J1445" s="100">
        <f t="shared" si="1599"/>
        <v>1.0008590372419381</v>
      </c>
      <c r="K1445" s="3">
        <v>1</v>
      </c>
      <c r="L1445" s="100">
        <f t="shared" si="1600"/>
        <v>1.00085903</v>
      </c>
      <c r="M1445" s="100">
        <f t="shared" si="1601"/>
        <v>1336.1583269800001</v>
      </c>
      <c r="N1445" s="24">
        <f t="shared" si="1609"/>
        <v>0</v>
      </c>
      <c r="O1445" s="99">
        <f t="shared" si="1607"/>
        <v>0</v>
      </c>
      <c r="P1445" s="100">
        <f t="shared" si="1602"/>
        <v>0</v>
      </c>
      <c r="Q1445" s="99">
        <f t="shared" si="1608"/>
        <v>0.14710000000000001</v>
      </c>
      <c r="R1445" s="8">
        <f t="shared" si="1603"/>
        <v>1.0011442960000001</v>
      </c>
      <c r="S1445" s="100">
        <f t="shared" si="1604"/>
        <v>1.5289606200000001</v>
      </c>
      <c r="T1445" s="100">
        <f t="shared" si="1605"/>
        <v>0</v>
      </c>
      <c r="U1445" s="109" t="str">
        <f t="shared" si="1592"/>
        <v>J=</v>
      </c>
      <c r="V1445" s="140">
        <f t="shared" si="1591"/>
        <v>45950</v>
      </c>
      <c r="W1445" s="4"/>
      <c r="X1445" s="17"/>
      <c r="Y1445" s="16"/>
      <c r="Z1445" s="16"/>
      <c r="AD1445" s="5"/>
    </row>
    <row r="1446" spans="1:30" x14ac:dyDescent="0.2">
      <c r="A1446" s="103">
        <f t="shared" si="1606"/>
        <v>45924</v>
      </c>
      <c r="B1446" s="100">
        <f t="shared" si="1593"/>
        <v>1338.58040781</v>
      </c>
      <c r="C1446" s="3">
        <f t="shared" si="1610"/>
        <v>1335.01151205</v>
      </c>
      <c r="D1446" s="104">
        <f t="shared" si="1594"/>
        <v>1101.3889999999999</v>
      </c>
      <c r="E1446" s="137">
        <f>IF(DAY(A1445)=$A$5,VLOOKUP(A1445,[1]A!$E$15:$G$200,3),E1445)</f>
        <v>1110.8869999999999</v>
      </c>
      <c r="F1446" s="105">
        <f t="shared" si="1595"/>
        <v>45433</v>
      </c>
      <c r="G1446" s="159">
        <f t="shared" si="1596"/>
        <v>8.623656128761148E-3</v>
      </c>
      <c r="H1446" s="106">
        <f t="shared" si="1597"/>
        <v>4</v>
      </c>
      <c r="I1446" s="106">
        <f t="shared" si="1598"/>
        <v>30</v>
      </c>
      <c r="J1446" s="100">
        <f t="shared" si="1599"/>
        <v>1.0011455469457313</v>
      </c>
      <c r="K1446" s="3">
        <v>1</v>
      </c>
      <c r="L1446" s="100">
        <f t="shared" si="1600"/>
        <v>1.00114554</v>
      </c>
      <c r="M1446" s="100">
        <f t="shared" si="1601"/>
        <v>1336.54082113</v>
      </c>
      <c r="N1446" s="24">
        <f t="shared" si="1609"/>
        <v>0</v>
      </c>
      <c r="O1446" s="99">
        <f t="shared" si="1607"/>
        <v>0</v>
      </c>
      <c r="P1446" s="100">
        <f t="shared" si="1602"/>
        <v>0</v>
      </c>
      <c r="Q1446" s="99">
        <f t="shared" si="1608"/>
        <v>0.14710000000000001</v>
      </c>
      <c r="R1446" s="8">
        <f t="shared" si="1603"/>
        <v>1.0015260189999999</v>
      </c>
      <c r="S1446" s="100">
        <f t="shared" si="1604"/>
        <v>2.0395866800000002</v>
      </c>
      <c r="T1446" s="100">
        <f t="shared" si="1605"/>
        <v>0</v>
      </c>
      <c r="U1446" s="109" t="str">
        <f t="shared" si="1592"/>
        <v>J=</v>
      </c>
      <c r="V1446" s="140">
        <f t="shared" si="1591"/>
        <v>45950</v>
      </c>
      <c r="W1446" s="4"/>
      <c r="X1446" s="17"/>
      <c r="Y1446" s="16"/>
      <c r="Z1446" s="16"/>
      <c r="AD1446" s="5"/>
    </row>
    <row r="1447" spans="1:30" x14ac:dyDescent="0.2">
      <c r="A1447" s="103">
        <f t="shared" si="1606"/>
        <v>45925</v>
      </c>
      <c r="B1447" s="100">
        <f t="shared" si="1593"/>
        <v>1339.47412089</v>
      </c>
      <c r="C1447" s="3">
        <f t="shared" si="1610"/>
        <v>1335.01151205</v>
      </c>
      <c r="D1447" s="104">
        <f t="shared" si="1594"/>
        <v>1101.3889999999999</v>
      </c>
      <c r="E1447" s="137">
        <f>IF(DAY(A1446)=$A$5,VLOOKUP(A1446,[1]A!$E$15:$G$200,3),E1446)</f>
        <v>1110.8869999999999</v>
      </c>
      <c r="F1447" s="105">
        <f t="shared" si="1595"/>
        <v>45433</v>
      </c>
      <c r="G1447" s="159">
        <f t="shared" si="1596"/>
        <v>8.623656128761148E-3</v>
      </c>
      <c r="H1447" s="106">
        <f t="shared" si="1597"/>
        <v>5</v>
      </c>
      <c r="I1447" s="106">
        <f t="shared" si="1598"/>
        <v>30</v>
      </c>
      <c r="J1447" s="100">
        <f t="shared" si="1599"/>
        <v>1.0014321386668787</v>
      </c>
      <c r="K1447" s="3">
        <v>1</v>
      </c>
      <c r="L1447" s="100">
        <f t="shared" si="1600"/>
        <v>1.00143213</v>
      </c>
      <c r="M1447" s="100">
        <f t="shared" si="1601"/>
        <v>1336.9234220799999</v>
      </c>
      <c r="N1447" s="24">
        <f t="shared" si="1609"/>
        <v>0</v>
      </c>
      <c r="O1447" s="99">
        <f t="shared" si="1607"/>
        <v>0</v>
      </c>
      <c r="P1447" s="100">
        <f t="shared" si="1602"/>
        <v>0</v>
      </c>
      <c r="Q1447" s="99">
        <f t="shared" si="1608"/>
        <v>0.14710000000000001</v>
      </c>
      <c r="R1447" s="8">
        <f t="shared" si="1603"/>
        <v>1.001907887</v>
      </c>
      <c r="S1447" s="100">
        <f t="shared" si="1604"/>
        <v>2.5506988100000001</v>
      </c>
      <c r="T1447" s="100">
        <f t="shared" si="1605"/>
        <v>0</v>
      </c>
      <c r="U1447" s="109" t="str">
        <f t="shared" si="1592"/>
        <v>J=</v>
      </c>
      <c r="V1447" s="140">
        <f t="shared" si="1591"/>
        <v>45950</v>
      </c>
      <c r="W1447" s="4"/>
      <c r="X1447" s="17"/>
      <c r="Y1447" s="16"/>
      <c r="Z1447" s="16"/>
      <c r="AD1447" s="5"/>
    </row>
    <row r="1448" spans="1:30" x14ac:dyDescent="0.2">
      <c r="A1448" s="103">
        <f t="shared" si="1606"/>
        <v>45926</v>
      </c>
      <c r="B1448" s="100">
        <f t="shared" si="1593"/>
        <v>1340.36844185</v>
      </c>
      <c r="C1448" s="3">
        <f t="shared" si="1610"/>
        <v>1335.01151205</v>
      </c>
      <c r="D1448" s="104">
        <f t="shared" si="1594"/>
        <v>1101.3889999999999</v>
      </c>
      <c r="E1448" s="137">
        <f>IF(DAY(A1447)=$A$5,VLOOKUP(A1447,[1]A!$E$15:$G$200,3),E1447)</f>
        <v>1110.8869999999999</v>
      </c>
      <c r="F1448" s="105">
        <f t="shared" si="1595"/>
        <v>45433</v>
      </c>
      <c r="G1448" s="159">
        <f t="shared" si="1596"/>
        <v>8.623656128761148E-3</v>
      </c>
      <c r="H1448" s="106">
        <f t="shared" si="1597"/>
        <v>6</v>
      </c>
      <c r="I1448" s="106">
        <f t="shared" si="1598"/>
        <v>30</v>
      </c>
      <c r="J1448" s="100">
        <f t="shared" si="1599"/>
        <v>1.0017188124288594</v>
      </c>
      <c r="K1448" s="3">
        <v>1</v>
      </c>
      <c r="L1448" s="100">
        <f t="shared" si="1600"/>
        <v>1.0017188100000001</v>
      </c>
      <c r="M1448" s="100">
        <f t="shared" si="1601"/>
        <v>1337.3061431799999</v>
      </c>
      <c r="N1448" s="24">
        <f t="shared" si="1609"/>
        <v>0</v>
      </c>
      <c r="O1448" s="99">
        <f t="shared" si="1607"/>
        <v>0</v>
      </c>
      <c r="P1448" s="100">
        <f t="shared" si="1602"/>
        <v>0</v>
      </c>
      <c r="Q1448" s="99">
        <f t="shared" si="1608"/>
        <v>0.14710000000000001</v>
      </c>
      <c r="R1448" s="8">
        <f t="shared" si="1603"/>
        <v>1.0022899009999999</v>
      </c>
      <c r="S1448" s="100">
        <f t="shared" si="1604"/>
        <v>3.0622986700000001</v>
      </c>
      <c r="T1448" s="100">
        <f t="shared" si="1605"/>
        <v>0</v>
      </c>
      <c r="U1448" s="109" t="str">
        <f t="shared" si="1592"/>
        <v>J=</v>
      </c>
      <c r="V1448" s="140">
        <f t="shared" si="1591"/>
        <v>45950</v>
      </c>
      <c r="W1448" s="4"/>
      <c r="X1448" s="17"/>
      <c r="Y1448" s="16"/>
      <c r="Z1448" s="16"/>
      <c r="AD1448" s="5"/>
    </row>
    <row r="1449" spans="1:30" x14ac:dyDescent="0.2">
      <c r="A1449" s="103">
        <f t="shared" si="1606"/>
        <v>45927</v>
      </c>
      <c r="B1449" s="100">
        <f t="shared" si="1593"/>
        <v>1341.2633442200001</v>
      </c>
      <c r="C1449" s="3">
        <f t="shared" si="1610"/>
        <v>1335.01151205</v>
      </c>
      <c r="D1449" s="104">
        <f t="shared" si="1594"/>
        <v>1101.3889999999999</v>
      </c>
      <c r="E1449" s="137">
        <f>IF(DAY(A1448)=$A$5,VLOOKUP(A1448,[1]A!$E$15:$G$200,3),E1448)</f>
        <v>1110.8869999999999</v>
      </c>
      <c r="F1449" s="105">
        <f t="shared" si="1595"/>
        <v>45433</v>
      </c>
      <c r="G1449" s="159">
        <f t="shared" si="1596"/>
        <v>8.623656128761148E-3</v>
      </c>
      <c r="H1449" s="106">
        <f t="shared" si="1597"/>
        <v>7</v>
      </c>
      <c r="I1449" s="106">
        <f t="shared" si="1598"/>
        <v>30</v>
      </c>
      <c r="J1449" s="100">
        <f t="shared" si="1599"/>
        <v>1.0020055682551583</v>
      </c>
      <c r="K1449" s="3">
        <v>1</v>
      </c>
      <c r="L1449" s="100">
        <f t="shared" si="1600"/>
        <v>1.00200556</v>
      </c>
      <c r="M1449" s="100">
        <f t="shared" si="1601"/>
        <v>1337.6889577300001</v>
      </c>
      <c r="N1449" s="24">
        <f t="shared" si="1609"/>
        <v>0</v>
      </c>
      <c r="O1449" s="99">
        <f t="shared" si="1607"/>
        <v>0</v>
      </c>
      <c r="P1449" s="100">
        <f t="shared" si="1602"/>
        <v>0</v>
      </c>
      <c r="Q1449" s="99">
        <f t="shared" si="1608"/>
        <v>0.14710000000000001</v>
      </c>
      <c r="R1449" s="8">
        <f t="shared" si="1603"/>
        <v>1.0026720609999999</v>
      </c>
      <c r="S1449" s="100">
        <f t="shared" si="1604"/>
        <v>3.5743864900000002</v>
      </c>
      <c r="T1449" s="100">
        <f t="shared" si="1605"/>
        <v>0</v>
      </c>
      <c r="U1449" s="109" t="str">
        <f t="shared" si="1592"/>
        <v>J=</v>
      </c>
      <c r="V1449" s="140">
        <f t="shared" si="1591"/>
        <v>45950</v>
      </c>
      <c r="W1449" s="4"/>
      <c r="X1449" s="17"/>
      <c r="Y1449" s="16"/>
      <c r="Z1449" s="16"/>
      <c r="AD1449" s="5"/>
    </row>
    <row r="1450" spans="1:30" x14ac:dyDescent="0.2">
      <c r="A1450" s="103">
        <f t="shared" si="1606"/>
        <v>45928</v>
      </c>
      <c r="B1450" s="100">
        <f t="shared" si="1593"/>
        <v>1342.1588550700001</v>
      </c>
      <c r="C1450" s="3">
        <f t="shared" si="1610"/>
        <v>1335.01151205</v>
      </c>
      <c r="D1450" s="104">
        <f t="shared" si="1594"/>
        <v>1101.3889999999999</v>
      </c>
      <c r="E1450" s="137">
        <f>IF(DAY(A1449)=$A$5,VLOOKUP(A1449,[1]A!$E$15:$G$200,3),E1449)</f>
        <v>1110.8869999999999</v>
      </c>
      <c r="F1450" s="105">
        <f t="shared" si="1595"/>
        <v>45433</v>
      </c>
      <c r="G1450" s="159">
        <f t="shared" si="1596"/>
        <v>8.623656128761148E-3</v>
      </c>
      <c r="H1450" s="106">
        <f t="shared" si="1597"/>
        <v>8</v>
      </c>
      <c r="I1450" s="106">
        <f t="shared" si="1598"/>
        <v>30</v>
      </c>
      <c r="J1450" s="100">
        <f t="shared" si="1599"/>
        <v>1.0022924061692675</v>
      </c>
      <c r="K1450" s="3">
        <v>1</v>
      </c>
      <c r="L1450" s="100">
        <f t="shared" si="1600"/>
        <v>1.0022924</v>
      </c>
      <c r="M1450" s="100">
        <f t="shared" si="1601"/>
        <v>1338.0718924400001</v>
      </c>
      <c r="N1450" s="24">
        <f t="shared" si="1609"/>
        <v>0</v>
      </c>
      <c r="O1450" s="99">
        <f t="shared" si="1607"/>
        <v>0</v>
      </c>
      <c r="P1450" s="100">
        <f t="shared" si="1602"/>
        <v>0</v>
      </c>
      <c r="Q1450" s="99">
        <f t="shared" si="1608"/>
        <v>0.14710000000000001</v>
      </c>
      <c r="R1450" s="8">
        <f t="shared" si="1603"/>
        <v>1.0030543670000001</v>
      </c>
      <c r="S1450" s="100">
        <f t="shared" si="1604"/>
        <v>4.0869626300000004</v>
      </c>
      <c r="T1450" s="100">
        <f t="shared" si="1605"/>
        <v>0</v>
      </c>
      <c r="U1450" s="109" t="str">
        <f t="shared" si="1592"/>
        <v>J=</v>
      </c>
      <c r="V1450" s="140">
        <f t="shared" si="1591"/>
        <v>45950</v>
      </c>
      <c r="W1450" s="4"/>
      <c r="X1450" s="17"/>
      <c r="Y1450" s="16"/>
      <c r="Z1450" s="16"/>
      <c r="AD1450" s="5"/>
    </row>
    <row r="1451" spans="1:30" x14ac:dyDescent="0.2">
      <c r="A1451" s="103">
        <f t="shared" si="1606"/>
        <v>45929</v>
      </c>
      <c r="B1451" s="100">
        <f t="shared" si="1593"/>
        <v>1343.0549599400001</v>
      </c>
      <c r="C1451" s="3">
        <f t="shared" si="1610"/>
        <v>1335.01151205</v>
      </c>
      <c r="D1451" s="104">
        <f t="shared" si="1594"/>
        <v>1101.3889999999999</v>
      </c>
      <c r="E1451" s="137">
        <f>IF(DAY(A1450)=$A$5,VLOOKUP(A1450,[1]A!$E$15:$G$200,3),E1450)</f>
        <v>1110.8869999999999</v>
      </c>
      <c r="F1451" s="105">
        <f t="shared" si="1595"/>
        <v>45433</v>
      </c>
      <c r="G1451" s="159">
        <f t="shared" si="1596"/>
        <v>8.623656128761148E-3</v>
      </c>
      <c r="H1451" s="106">
        <f t="shared" si="1597"/>
        <v>9</v>
      </c>
      <c r="I1451" s="106">
        <f t="shared" si="1598"/>
        <v>30</v>
      </c>
      <c r="J1451" s="100">
        <f t="shared" si="1599"/>
        <v>1.0025793261946858</v>
      </c>
      <c r="K1451" s="3">
        <v>1</v>
      </c>
      <c r="L1451" s="100">
        <f t="shared" si="1600"/>
        <v>1.0025793199999999</v>
      </c>
      <c r="M1451" s="100">
        <f t="shared" si="1601"/>
        <v>1338.45493394</v>
      </c>
      <c r="N1451" s="24">
        <f t="shared" si="1609"/>
        <v>0</v>
      </c>
      <c r="O1451" s="99">
        <f t="shared" si="1607"/>
        <v>0</v>
      </c>
      <c r="P1451" s="100">
        <f t="shared" si="1602"/>
        <v>0</v>
      </c>
      <c r="Q1451" s="99">
        <f t="shared" si="1608"/>
        <v>0.14710000000000001</v>
      </c>
      <c r="R1451" s="8">
        <f t="shared" si="1603"/>
        <v>1.003436818</v>
      </c>
      <c r="S1451" s="100">
        <f t="shared" si="1604"/>
        <v>4.6000259999999997</v>
      </c>
      <c r="T1451" s="100">
        <f t="shared" si="1605"/>
        <v>0</v>
      </c>
      <c r="U1451" s="109" t="str">
        <f t="shared" si="1592"/>
        <v>J=</v>
      </c>
      <c r="V1451" s="140">
        <f t="shared" ref="V1451:V1514" si="1611">VLOOKUP(A1450,$Y$10:$AG$62,9)</f>
        <v>45950</v>
      </c>
      <c r="W1451" s="4"/>
      <c r="X1451" s="17"/>
      <c r="Y1451" s="16"/>
      <c r="Z1451" s="16"/>
      <c r="AD1451" s="5"/>
    </row>
    <row r="1452" spans="1:30" x14ac:dyDescent="0.2">
      <c r="A1452" s="103">
        <f t="shared" si="1606"/>
        <v>45930</v>
      </c>
      <c r="B1452" s="100">
        <f t="shared" si="1593"/>
        <v>1343.95166049</v>
      </c>
      <c r="C1452" s="3">
        <f t="shared" si="1610"/>
        <v>1335.01151205</v>
      </c>
      <c r="D1452" s="104">
        <f t="shared" si="1594"/>
        <v>1101.3889999999999</v>
      </c>
      <c r="E1452" s="137">
        <f>IF(DAY(A1451)=$A$5,VLOOKUP(A1451,[1]A!$E$15:$G$200,3),E1451)</f>
        <v>1110.8869999999999</v>
      </c>
      <c r="F1452" s="105">
        <f t="shared" si="1595"/>
        <v>45433</v>
      </c>
      <c r="G1452" s="159">
        <f t="shared" si="1596"/>
        <v>8.623656128761148E-3</v>
      </c>
      <c r="H1452" s="106">
        <f t="shared" si="1597"/>
        <v>10</v>
      </c>
      <c r="I1452" s="106">
        <f t="shared" si="1598"/>
        <v>30</v>
      </c>
      <c r="J1452" s="100">
        <f t="shared" si="1599"/>
        <v>1.0028663283549188</v>
      </c>
      <c r="K1452" s="3">
        <v>1</v>
      </c>
      <c r="L1452" s="100">
        <f t="shared" si="1600"/>
        <v>1.0028663200000001</v>
      </c>
      <c r="M1452" s="100">
        <f t="shared" si="1601"/>
        <v>1338.8380822399999</v>
      </c>
      <c r="N1452" s="24">
        <f t="shared" si="1609"/>
        <v>0</v>
      </c>
      <c r="O1452" s="99">
        <f t="shared" si="1607"/>
        <v>0</v>
      </c>
      <c r="P1452" s="100">
        <f t="shared" si="1602"/>
        <v>0</v>
      </c>
      <c r="Q1452" s="99">
        <f t="shared" si="1608"/>
        <v>0.14710000000000001</v>
      </c>
      <c r="R1452" s="8">
        <f t="shared" si="1603"/>
        <v>1.0038194149999999</v>
      </c>
      <c r="S1452" s="100">
        <f t="shared" si="1604"/>
        <v>5.1135782499999998</v>
      </c>
      <c r="T1452" s="100">
        <f t="shared" si="1605"/>
        <v>0</v>
      </c>
      <c r="U1452" s="109" t="str">
        <f t="shared" ref="U1452:U1515" si="1612">U1451</f>
        <v>J=</v>
      </c>
      <c r="V1452" s="140">
        <f t="shared" si="1611"/>
        <v>45950</v>
      </c>
      <c r="W1452" s="4"/>
      <c r="X1452" s="17"/>
      <c r="Y1452" s="16"/>
      <c r="Z1452" s="16"/>
      <c r="AD1452" s="5"/>
    </row>
    <row r="1453" spans="1:30" x14ac:dyDescent="0.2">
      <c r="A1453" s="103">
        <f t="shared" si="1606"/>
        <v>45931</v>
      </c>
      <c r="B1453" s="100">
        <f t="shared" ref="B1453:B1516" si="1613">(M1453+S1453)</f>
        <v>1344.84897041</v>
      </c>
      <c r="C1453" s="3">
        <f t="shared" si="1610"/>
        <v>1335.01151205</v>
      </c>
      <c r="D1453" s="104">
        <f t="shared" ref="D1453:D1516" si="1614">IF(E1453=E1452,D1452,E1452)</f>
        <v>1101.3889999999999</v>
      </c>
      <c r="E1453" s="137">
        <f>IF(DAY(A1452)=$A$5,VLOOKUP(A1452,[1]A!$E$15:$G$200,3),E1452)</f>
        <v>1110.8869999999999</v>
      </c>
      <c r="F1453" s="105">
        <f t="shared" ref="F1453:F1516" si="1615">IF(D1453=D1452,F1452,EDATE(A1453,-1))</f>
        <v>45433</v>
      </c>
      <c r="G1453" s="159">
        <f t="shared" ref="G1453:G1516" si="1616">(E1453/D1453)-1</f>
        <v>8.623656128761148E-3</v>
      </c>
      <c r="H1453" s="106">
        <f t="shared" ref="H1453:H1516" si="1617">IF(A1453&gt;A$7,IF(DAY(A1453)=A$5+1,1,H1452+1),0)</f>
        <v>11</v>
      </c>
      <c r="I1453" s="106">
        <f t="shared" ref="I1453:I1516" si="1618">IF(DAY(A1453)=A$5+1,DAY(EOMONTH(A1453,0)),I1452)</f>
        <v>30</v>
      </c>
      <c r="J1453" s="100">
        <f t="shared" ref="J1453:J1516" si="1619">IF(E1453&gt;D1453,((E1453/D1453)^(H1453/I1453)),1)</f>
        <v>1.0031534126734787</v>
      </c>
      <c r="K1453" s="3">
        <v>1</v>
      </c>
      <c r="L1453" s="100">
        <f t="shared" ref="L1453:L1516" si="1620">TRUNC(J1453*K1453,8)</f>
        <v>1.0031534099999999</v>
      </c>
      <c r="M1453" s="100">
        <f t="shared" ref="M1453:M1516" si="1621">TRUNC(C1453*L1453,8)</f>
        <v>1339.2213506999999</v>
      </c>
      <c r="N1453" s="24">
        <f t="shared" si="1609"/>
        <v>0</v>
      </c>
      <c r="O1453" s="99">
        <f t="shared" si="1607"/>
        <v>0</v>
      </c>
      <c r="P1453" s="100">
        <f t="shared" ref="P1453:P1516" si="1622">IF(O1453&gt;0,TRUNC(O1453*M1453,8),0)</f>
        <v>0</v>
      </c>
      <c r="Q1453" s="99">
        <f t="shared" si="1608"/>
        <v>0.14710000000000001</v>
      </c>
      <c r="R1453" s="8">
        <f t="shared" ref="R1453:R1516" si="1623">ROUND((1+Q1453)^(30/360)^(H1453/I1453),9)</f>
        <v>1.004202158</v>
      </c>
      <c r="S1453" s="100">
        <f t="shared" ref="S1453:S1516" si="1624">TRUNC(M1453*(R1453-1),8)</f>
        <v>5.6276197100000003</v>
      </c>
      <c r="T1453" s="100">
        <f t="shared" ref="T1453:T1516" si="1625">IF(N1453&gt;0,P1453+S1453,0)</f>
        <v>0</v>
      </c>
      <c r="U1453" s="109" t="str">
        <f t="shared" si="1612"/>
        <v>J=</v>
      </c>
      <c r="V1453" s="140">
        <f t="shared" si="1611"/>
        <v>45950</v>
      </c>
      <c r="W1453" s="4"/>
      <c r="X1453" s="17"/>
      <c r="Y1453" s="16"/>
      <c r="Z1453" s="16"/>
      <c r="AD1453" s="5"/>
    </row>
    <row r="1454" spans="1:30" x14ac:dyDescent="0.2">
      <c r="A1454" s="103">
        <f t="shared" si="1606"/>
        <v>45932</v>
      </c>
      <c r="B1454" s="100">
        <f t="shared" si="1613"/>
        <v>1345.74686316</v>
      </c>
      <c r="C1454" s="3">
        <f t="shared" si="1610"/>
        <v>1335.01151205</v>
      </c>
      <c r="D1454" s="104">
        <f t="shared" si="1614"/>
        <v>1101.3889999999999</v>
      </c>
      <c r="E1454" s="137">
        <f>IF(DAY(A1453)=$A$5,VLOOKUP(A1453,[1]A!$E$15:$G$200,3),E1453)</f>
        <v>1110.8869999999999</v>
      </c>
      <c r="F1454" s="105">
        <f t="shared" si="1615"/>
        <v>45433</v>
      </c>
      <c r="G1454" s="159">
        <f t="shared" si="1616"/>
        <v>8.623656128761148E-3</v>
      </c>
      <c r="H1454" s="106">
        <f t="shared" si="1617"/>
        <v>12</v>
      </c>
      <c r="I1454" s="106">
        <f t="shared" si="1618"/>
        <v>30</v>
      </c>
      <c r="J1454" s="100">
        <f t="shared" si="1619"/>
        <v>1.0034405791738843</v>
      </c>
      <c r="K1454" s="3">
        <v>1</v>
      </c>
      <c r="L1454" s="100">
        <f t="shared" si="1620"/>
        <v>1.00344057</v>
      </c>
      <c r="M1454" s="100">
        <f t="shared" si="1621"/>
        <v>1339.6047126000001</v>
      </c>
      <c r="N1454" s="24">
        <f t="shared" si="1609"/>
        <v>0</v>
      </c>
      <c r="O1454" s="99">
        <f t="shared" si="1607"/>
        <v>0</v>
      </c>
      <c r="P1454" s="100">
        <f t="shared" si="1622"/>
        <v>0</v>
      </c>
      <c r="Q1454" s="99">
        <f t="shared" si="1608"/>
        <v>0.14710000000000001</v>
      </c>
      <c r="R1454" s="8">
        <f t="shared" si="1623"/>
        <v>1.004585047</v>
      </c>
      <c r="S1454" s="100">
        <f t="shared" si="1624"/>
        <v>6.1421505600000001</v>
      </c>
      <c r="T1454" s="100">
        <f t="shared" si="1625"/>
        <v>0</v>
      </c>
      <c r="U1454" s="109" t="str">
        <f t="shared" si="1612"/>
        <v>J=</v>
      </c>
      <c r="V1454" s="140">
        <f t="shared" si="1611"/>
        <v>45950</v>
      </c>
      <c r="W1454" s="4"/>
      <c r="X1454" s="17"/>
      <c r="Y1454" s="16"/>
      <c r="Z1454" s="16"/>
      <c r="AD1454" s="5"/>
    </row>
    <row r="1455" spans="1:30" x14ac:dyDescent="0.2">
      <c r="A1455" s="103">
        <f t="shared" si="1606"/>
        <v>45933</v>
      </c>
      <c r="B1455" s="100">
        <f t="shared" si="1613"/>
        <v>1346.6453645500001</v>
      </c>
      <c r="C1455" s="3">
        <f t="shared" si="1610"/>
        <v>1335.01151205</v>
      </c>
      <c r="D1455" s="104">
        <f t="shared" si="1614"/>
        <v>1101.3889999999999</v>
      </c>
      <c r="E1455" s="137">
        <f>IF(DAY(A1454)=$A$5,VLOOKUP(A1454,[1]A!$E$15:$G$200,3),E1454)</f>
        <v>1110.8869999999999</v>
      </c>
      <c r="F1455" s="105">
        <f t="shared" si="1615"/>
        <v>45433</v>
      </c>
      <c r="G1455" s="159">
        <f t="shared" si="1616"/>
        <v>8.623656128761148E-3</v>
      </c>
      <c r="H1455" s="106">
        <f t="shared" si="1617"/>
        <v>13</v>
      </c>
      <c r="I1455" s="106">
        <f t="shared" si="1618"/>
        <v>30</v>
      </c>
      <c r="J1455" s="100">
        <f t="shared" si="1619"/>
        <v>1.0037278278796615</v>
      </c>
      <c r="K1455" s="3">
        <v>1</v>
      </c>
      <c r="L1455" s="100">
        <f t="shared" si="1620"/>
        <v>1.0037278199999999</v>
      </c>
      <c r="M1455" s="100">
        <f t="shared" si="1621"/>
        <v>1339.9881946600001</v>
      </c>
      <c r="N1455" s="24">
        <f t="shared" si="1609"/>
        <v>0</v>
      </c>
      <c r="O1455" s="99">
        <f t="shared" si="1607"/>
        <v>0</v>
      </c>
      <c r="P1455" s="100">
        <f t="shared" si="1622"/>
        <v>0</v>
      </c>
      <c r="Q1455" s="99">
        <f t="shared" si="1608"/>
        <v>0.14710000000000001</v>
      </c>
      <c r="R1455" s="8">
        <f t="shared" si="1623"/>
        <v>1.0049680809999999</v>
      </c>
      <c r="S1455" s="100">
        <f t="shared" si="1624"/>
        <v>6.6571698899999996</v>
      </c>
      <c r="T1455" s="100">
        <f t="shared" si="1625"/>
        <v>0</v>
      </c>
      <c r="U1455" s="109" t="str">
        <f t="shared" si="1612"/>
        <v>J=</v>
      </c>
      <c r="V1455" s="140">
        <f t="shared" si="1611"/>
        <v>45950</v>
      </c>
      <c r="W1455" s="4"/>
      <c r="X1455" s="17"/>
      <c r="Y1455" s="16"/>
      <c r="Z1455" s="16"/>
      <c r="AD1455" s="5"/>
    </row>
    <row r="1456" spans="1:30" x14ac:dyDescent="0.2">
      <c r="A1456" s="103">
        <f t="shared" si="1606"/>
        <v>45934</v>
      </c>
      <c r="B1456" s="100">
        <f t="shared" si="1613"/>
        <v>1347.54446411</v>
      </c>
      <c r="C1456" s="3">
        <f t="shared" si="1610"/>
        <v>1335.01151205</v>
      </c>
      <c r="D1456" s="104">
        <f t="shared" si="1614"/>
        <v>1101.3889999999999</v>
      </c>
      <c r="E1456" s="137">
        <f>IF(DAY(A1455)=$A$5,VLOOKUP(A1455,[1]A!$E$15:$G$200,3),E1455)</f>
        <v>1110.8869999999999</v>
      </c>
      <c r="F1456" s="105">
        <f t="shared" si="1615"/>
        <v>45433</v>
      </c>
      <c r="G1456" s="159">
        <f t="shared" si="1616"/>
        <v>8.623656128761148E-3</v>
      </c>
      <c r="H1456" s="106">
        <f t="shared" si="1617"/>
        <v>14</v>
      </c>
      <c r="I1456" s="106">
        <f t="shared" si="1618"/>
        <v>30</v>
      </c>
      <c r="J1456" s="100">
        <f t="shared" si="1619"/>
        <v>1.0040151588143424</v>
      </c>
      <c r="K1456" s="3">
        <v>1</v>
      </c>
      <c r="L1456" s="100">
        <f t="shared" si="1620"/>
        <v>1.0040151500000001</v>
      </c>
      <c r="M1456" s="100">
        <f t="shared" si="1621"/>
        <v>1340.37178352</v>
      </c>
      <c r="N1456" s="24">
        <f t="shared" si="1609"/>
        <v>0</v>
      </c>
      <c r="O1456" s="99">
        <f t="shared" si="1607"/>
        <v>0</v>
      </c>
      <c r="P1456" s="100">
        <f t="shared" si="1622"/>
        <v>0</v>
      </c>
      <c r="Q1456" s="99">
        <f t="shared" si="1608"/>
        <v>0.14710000000000001</v>
      </c>
      <c r="R1456" s="8">
        <f t="shared" si="1623"/>
        <v>1.005351262</v>
      </c>
      <c r="S1456" s="100">
        <f t="shared" si="1624"/>
        <v>7.1726805899999997</v>
      </c>
      <c r="T1456" s="100">
        <f t="shared" si="1625"/>
        <v>0</v>
      </c>
      <c r="U1456" s="109" t="str">
        <f t="shared" si="1612"/>
        <v>J=</v>
      </c>
      <c r="V1456" s="140">
        <f t="shared" si="1611"/>
        <v>45950</v>
      </c>
      <c r="W1456" s="4"/>
      <c r="X1456" s="17"/>
      <c r="Y1456" s="16"/>
      <c r="Z1456" s="16"/>
      <c r="AD1456" s="5"/>
    </row>
    <row r="1457" spans="1:30" x14ac:dyDescent="0.2">
      <c r="A1457" s="103">
        <f t="shared" si="1606"/>
        <v>45935</v>
      </c>
      <c r="B1457" s="100">
        <f t="shared" si="1613"/>
        <v>1348.4441742200001</v>
      </c>
      <c r="C1457" s="3">
        <f t="shared" si="1610"/>
        <v>1335.01151205</v>
      </c>
      <c r="D1457" s="104">
        <f t="shared" si="1614"/>
        <v>1101.3889999999999</v>
      </c>
      <c r="E1457" s="137">
        <f>IF(DAY(A1456)=$A$5,VLOOKUP(A1456,[1]A!$E$15:$G$200,3),E1456)</f>
        <v>1110.8869999999999</v>
      </c>
      <c r="F1457" s="105">
        <f t="shared" si="1615"/>
        <v>45433</v>
      </c>
      <c r="G1457" s="159">
        <f t="shared" si="1616"/>
        <v>8.623656128761148E-3</v>
      </c>
      <c r="H1457" s="106">
        <f t="shared" si="1617"/>
        <v>15</v>
      </c>
      <c r="I1457" s="106">
        <f t="shared" si="1618"/>
        <v>30</v>
      </c>
      <c r="J1457" s="100">
        <f t="shared" si="1619"/>
        <v>1.0043025720014667</v>
      </c>
      <c r="K1457" s="3">
        <v>1</v>
      </c>
      <c r="L1457" s="100">
        <f t="shared" si="1620"/>
        <v>1.0043025699999999</v>
      </c>
      <c r="M1457" s="100">
        <f t="shared" si="1621"/>
        <v>1340.7554925300001</v>
      </c>
      <c r="N1457" s="24">
        <f t="shared" si="1609"/>
        <v>0</v>
      </c>
      <c r="O1457" s="99">
        <f t="shared" si="1607"/>
        <v>0</v>
      </c>
      <c r="P1457" s="100">
        <f t="shared" si="1622"/>
        <v>0</v>
      </c>
      <c r="Q1457" s="99">
        <f t="shared" si="1608"/>
        <v>0.14710000000000001</v>
      </c>
      <c r="R1457" s="8">
        <f t="shared" si="1623"/>
        <v>1.005734589</v>
      </c>
      <c r="S1457" s="100">
        <f t="shared" si="1624"/>
        <v>7.6886816900000001</v>
      </c>
      <c r="T1457" s="100">
        <f t="shared" si="1625"/>
        <v>0</v>
      </c>
      <c r="U1457" s="109" t="str">
        <f t="shared" si="1612"/>
        <v>J=</v>
      </c>
      <c r="V1457" s="140">
        <f t="shared" si="1611"/>
        <v>45950</v>
      </c>
      <c r="W1457" s="4"/>
      <c r="X1457" s="17"/>
      <c r="Y1457" s="16"/>
      <c r="Z1457" s="16"/>
      <c r="AD1457" s="5"/>
    </row>
    <row r="1458" spans="1:30" x14ac:dyDescent="0.2">
      <c r="A1458" s="103">
        <f t="shared" si="1606"/>
        <v>45936</v>
      </c>
      <c r="B1458" s="100">
        <f t="shared" si="1613"/>
        <v>1349.34446834</v>
      </c>
      <c r="C1458" s="3">
        <f t="shared" si="1610"/>
        <v>1335.01151205</v>
      </c>
      <c r="D1458" s="104">
        <f t="shared" si="1614"/>
        <v>1101.3889999999999</v>
      </c>
      <c r="E1458" s="137">
        <f>IF(DAY(A1457)=$A$5,VLOOKUP(A1457,[1]A!$E$15:$G$200,3),E1457)</f>
        <v>1110.8869999999999</v>
      </c>
      <c r="F1458" s="105">
        <f t="shared" si="1615"/>
        <v>45433</v>
      </c>
      <c r="G1458" s="159">
        <f t="shared" si="1616"/>
        <v>8.623656128761148E-3</v>
      </c>
      <c r="H1458" s="106">
        <f t="shared" si="1617"/>
        <v>16</v>
      </c>
      <c r="I1458" s="106">
        <f t="shared" si="1618"/>
        <v>30</v>
      </c>
      <c r="J1458" s="100">
        <f t="shared" si="1619"/>
        <v>1.0045900674645798</v>
      </c>
      <c r="K1458" s="3">
        <v>1</v>
      </c>
      <c r="L1458" s="100">
        <f t="shared" si="1620"/>
        <v>1.00459006</v>
      </c>
      <c r="M1458" s="100">
        <f t="shared" si="1621"/>
        <v>1341.1392949900001</v>
      </c>
      <c r="N1458" s="24">
        <f t="shared" si="1609"/>
        <v>0</v>
      </c>
      <c r="O1458" s="99">
        <f t="shared" si="1607"/>
        <v>0</v>
      </c>
      <c r="P1458" s="100">
        <f t="shared" si="1622"/>
        <v>0</v>
      </c>
      <c r="Q1458" s="99">
        <f t="shared" si="1608"/>
        <v>0.14710000000000001</v>
      </c>
      <c r="R1458" s="8">
        <f t="shared" si="1623"/>
        <v>1.0061180620000001</v>
      </c>
      <c r="S1458" s="100">
        <f t="shared" si="1624"/>
        <v>8.2051733500000008</v>
      </c>
      <c r="T1458" s="100">
        <f t="shared" si="1625"/>
        <v>0</v>
      </c>
      <c r="U1458" s="109" t="str">
        <f t="shared" si="1612"/>
        <v>J=</v>
      </c>
      <c r="V1458" s="140">
        <f t="shared" si="1611"/>
        <v>45950</v>
      </c>
      <c r="W1458" s="4"/>
      <c r="X1458" s="17"/>
      <c r="Y1458" s="16"/>
      <c r="Z1458" s="16"/>
      <c r="AD1458" s="5"/>
    </row>
    <row r="1459" spans="1:30" x14ac:dyDescent="0.2">
      <c r="A1459" s="103">
        <f t="shared" si="1606"/>
        <v>45937</v>
      </c>
      <c r="B1459" s="100">
        <f t="shared" si="1613"/>
        <v>1350.24537495</v>
      </c>
      <c r="C1459" s="3">
        <f t="shared" si="1610"/>
        <v>1335.01151205</v>
      </c>
      <c r="D1459" s="104">
        <f t="shared" si="1614"/>
        <v>1101.3889999999999</v>
      </c>
      <c r="E1459" s="137">
        <f>IF(DAY(A1458)=$A$5,VLOOKUP(A1458,[1]A!$E$15:$G$200,3),E1458)</f>
        <v>1110.8869999999999</v>
      </c>
      <c r="F1459" s="105">
        <f t="shared" si="1615"/>
        <v>45433</v>
      </c>
      <c r="G1459" s="159">
        <f t="shared" si="1616"/>
        <v>8.623656128761148E-3</v>
      </c>
      <c r="H1459" s="106">
        <f t="shared" si="1617"/>
        <v>17</v>
      </c>
      <c r="I1459" s="106">
        <f t="shared" si="1618"/>
        <v>30</v>
      </c>
      <c r="J1459" s="100">
        <f t="shared" si="1619"/>
        <v>1.0048776452272346</v>
      </c>
      <c r="K1459" s="3">
        <v>1</v>
      </c>
      <c r="L1459" s="100">
        <f t="shared" si="1620"/>
        <v>1.0048776399999999</v>
      </c>
      <c r="M1459" s="100">
        <f t="shared" si="1621"/>
        <v>1341.5232176</v>
      </c>
      <c r="N1459" s="24">
        <f t="shared" si="1609"/>
        <v>0</v>
      </c>
      <c r="O1459" s="99">
        <f t="shared" si="1607"/>
        <v>0</v>
      </c>
      <c r="P1459" s="100">
        <f t="shared" si="1622"/>
        <v>0</v>
      </c>
      <c r="Q1459" s="99">
        <f t="shared" si="1608"/>
        <v>0.14710000000000001</v>
      </c>
      <c r="R1459" s="8">
        <f t="shared" si="1623"/>
        <v>1.0065016819999999</v>
      </c>
      <c r="S1459" s="100">
        <f t="shared" si="1624"/>
        <v>8.7221573499999998</v>
      </c>
      <c r="T1459" s="100">
        <f t="shared" si="1625"/>
        <v>0</v>
      </c>
      <c r="U1459" s="109" t="str">
        <f t="shared" si="1612"/>
        <v>J=</v>
      </c>
      <c r="V1459" s="140">
        <f t="shared" si="1611"/>
        <v>45950</v>
      </c>
      <c r="W1459" s="4"/>
      <c r="X1459" s="17"/>
      <c r="Y1459" s="16"/>
      <c r="Z1459" s="16"/>
      <c r="AD1459" s="5"/>
    </row>
    <row r="1460" spans="1:30" x14ac:dyDescent="0.2">
      <c r="A1460" s="103">
        <f t="shared" si="1606"/>
        <v>45938</v>
      </c>
      <c r="B1460" s="100">
        <f t="shared" si="1613"/>
        <v>1351.1468782300001</v>
      </c>
      <c r="C1460" s="3">
        <f t="shared" si="1610"/>
        <v>1335.01151205</v>
      </c>
      <c r="D1460" s="104">
        <f t="shared" si="1614"/>
        <v>1101.3889999999999</v>
      </c>
      <c r="E1460" s="137">
        <f>IF(DAY(A1459)=$A$5,VLOOKUP(A1459,[1]A!$E$15:$G$200,3),E1459)</f>
        <v>1110.8869999999999</v>
      </c>
      <c r="F1460" s="105">
        <f t="shared" si="1615"/>
        <v>45433</v>
      </c>
      <c r="G1460" s="159">
        <f t="shared" si="1616"/>
        <v>8.623656128761148E-3</v>
      </c>
      <c r="H1460" s="106">
        <f t="shared" si="1617"/>
        <v>18</v>
      </c>
      <c r="I1460" s="106">
        <f t="shared" si="1618"/>
        <v>30</v>
      </c>
      <c r="J1460" s="100">
        <f t="shared" si="1619"/>
        <v>1.0051653053129903</v>
      </c>
      <c r="K1460" s="3">
        <v>1</v>
      </c>
      <c r="L1460" s="100">
        <f t="shared" si="1620"/>
        <v>1.0051653</v>
      </c>
      <c r="M1460" s="100">
        <f t="shared" si="1621"/>
        <v>1341.90724701</v>
      </c>
      <c r="N1460" s="24">
        <f t="shared" si="1609"/>
        <v>0</v>
      </c>
      <c r="O1460" s="99">
        <f t="shared" si="1607"/>
        <v>0</v>
      </c>
      <c r="P1460" s="100">
        <f t="shared" si="1622"/>
        <v>0</v>
      </c>
      <c r="Q1460" s="99">
        <f t="shared" si="1608"/>
        <v>0.14710000000000001</v>
      </c>
      <c r="R1460" s="8">
        <f t="shared" si="1623"/>
        <v>1.0068854469999999</v>
      </c>
      <c r="S1460" s="100">
        <f t="shared" si="1624"/>
        <v>9.2396312199999997</v>
      </c>
      <c r="T1460" s="100">
        <f t="shared" si="1625"/>
        <v>0</v>
      </c>
      <c r="U1460" s="109" t="str">
        <f t="shared" si="1612"/>
        <v>J=</v>
      </c>
      <c r="V1460" s="140">
        <f t="shared" si="1611"/>
        <v>45950</v>
      </c>
      <c r="W1460" s="4"/>
      <c r="X1460" s="17"/>
      <c r="Y1460" s="16"/>
      <c r="Z1460" s="16"/>
      <c r="AD1460" s="5"/>
    </row>
    <row r="1461" spans="1:30" x14ac:dyDescent="0.2">
      <c r="A1461" s="103">
        <f t="shared" si="1606"/>
        <v>45939</v>
      </c>
      <c r="B1461" s="100">
        <f t="shared" si="1613"/>
        <v>1352.04898116</v>
      </c>
      <c r="C1461" s="3">
        <f t="shared" si="1610"/>
        <v>1335.01151205</v>
      </c>
      <c r="D1461" s="104">
        <f t="shared" si="1614"/>
        <v>1101.3889999999999</v>
      </c>
      <c r="E1461" s="137">
        <f>IF(DAY(A1460)=$A$5,VLOOKUP(A1460,[1]A!$E$15:$G$200,3),E1460)</f>
        <v>1110.8869999999999</v>
      </c>
      <c r="F1461" s="105">
        <f t="shared" si="1615"/>
        <v>45433</v>
      </c>
      <c r="G1461" s="159">
        <f t="shared" si="1616"/>
        <v>8.623656128761148E-3</v>
      </c>
      <c r="H1461" s="106">
        <f t="shared" si="1617"/>
        <v>19</v>
      </c>
      <c r="I1461" s="106">
        <f t="shared" si="1618"/>
        <v>30</v>
      </c>
      <c r="J1461" s="100">
        <f t="shared" si="1619"/>
        <v>1.0054530477454131</v>
      </c>
      <c r="K1461" s="3">
        <v>1</v>
      </c>
      <c r="L1461" s="100">
        <f t="shared" si="1620"/>
        <v>1.0054530399999999</v>
      </c>
      <c r="M1461" s="100">
        <f t="shared" si="1621"/>
        <v>1342.2913832199999</v>
      </c>
      <c r="N1461" s="24">
        <f t="shared" si="1609"/>
        <v>0</v>
      </c>
      <c r="O1461" s="99">
        <f t="shared" si="1607"/>
        <v>0</v>
      </c>
      <c r="P1461" s="100">
        <f t="shared" si="1622"/>
        <v>0</v>
      </c>
      <c r="Q1461" s="99">
        <f t="shared" si="1608"/>
        <v>0.14710000000000001</v>
      </c>
      <c r="R1461" s="8">
        <f t="shared" si="1623"/>
        <v>1.0072693589999999</v>
      </c>
      <c r="S1461" s="100">
        <f t="shared" si="1624"/>
        <v>9.7575979400000001</v>
      </c>
      <c r="T1461" s="100">
        <f t="shared" si="1625"/>
        <v>0</v>
      </c>
      <c r="U1461" s="109" t="str">
        <f t="shared" si="1612"/>
        <v>J=</v>
      </c>
      <c r="V1461" s="140">
        <f t="shared" si="1611"/>
        <v>45950</v>
      </c>
      <c r="W1461" s="4"/>
      <c r="X1461" s="17"/>
      <c r="Y1461" s="16"/>
      <c r="Z1461" s="16"/>
      <c r="AD1461" s="5"/>
    </row>
    <row r="1462" spans="1:30" x14ac:dyDescent="0.2">
      <c r="A1462" s="103">
        <f t="shared" si="1606"/>
        <v>45940</v>
      </c>
      <c r="B1462" s="100">
        <f t="shared" si="1613"/>
        <v>1352.9516974800001</v>
      </c>
      <c r="C1462" s="3">
        <f t="shared" si="1610"/>
        <v>1335.01151205</v>
      </c>
      <c r="D1462" s="104">
        <f t="shared" si="1614"/>
        <v>1101.3889999999999</v>
      </c>
      <c r="E1462" s="137">
        <f>IF(DAY(A1461)=$A$5,VLOOKUP(A1461,[1]A!$E$15:$G$200,3),E1461)</f>
        <v>1110.8869999999999</v>
      </c>
      <c r="F1462" s="105">
        <f t="shared" si="1615"/>
        <v>45433</v>
      </c>
      <c r="G1462" s="159">
        <f t="shared" si="1616"/>
        <v>8.623656128761148E-3</v>
      </c>
      <c r="H1462" s="106">
        <f t="shared" si="1617"/>
        <v>20</v>
      </c>
      <c r="I1462" s="106">
        <f t="shared" si="1618"/>
        <v>30</v>
      </c>
      <c r="J1462" s="100">
        <f t="shared" si="1619"/>
        <v>1.0057408725480759</v>
      </c>
      <c r="K1462" s="3">
        <v>1</v>
      </c>
      <c r="L1462" s="100">
        <f t="shared" si="1620"/>
        <v>1.0057408699999999</v>
      </c>
      <c r="M1462" s="100">
        <f t="shared" si="1621"/>
        <v>1342.6756395800001</v>
      </c>
      <c r="N1462" s="24">
        <f t="shared" si="1609"/>
        <v>0</v>
      </c>
      <c r="O1462" s="99">
        <f t="shared" si="1607"/>
        <v>0</v>
      </c>
      <c r="P1462" s="100">
        <f t="shared" si="1622"/>
        <v>0</v>
      </c>
      <c r="Q1462" s="99">
        <f t="shared" si="1608"/>
        <v>0.14710000000000001</v>
      </c>
      <c r="R1462" s="8">
        <f t="shared" si="1623"/>
        <v>1.0076534180000001</v>
      </c>
      <c r="S1462" s="100">
        <f t="shared" si="1624"/>
        <v>10.2760579</v>
      </c>
      <c r="T1462" s="100">
        <f t="shared" si="1625"/>
        <v>0</v>
      </c>
      <c r="U1462" s="109" t="str">
        <f t="shared" si="1612"/>
        <v>J=</v>
      </c>
      <c r="V1462" s="140">
        <f t="shared" si="1611"/>
        <v>45950</v>
      </c>
      <c r="W1462" s="4"/>
      <c r="X1462" s="17"/>
      <c r="Y1462" s="16"/>
      <c r="Z1462" s="16"/>
      <c r="AD1462" s="5"/>
    </row>
    <row r="1463" spans="1:30" x14ac:dyDescent="0.2">
      <c r="A1463" s="103">
        <f t="shared" si="1606"/>
        <v>45941</v>
      </c>
      <c r="B1463" s="100">
        <f t="shared" si="1613"/>
        <v>1353.8549979099998</v>
      </c>
      <c r="C1463" s="3">
        <f t="shared" si="1610"/>
        <v>1335.01151205</v>
      </c>
      <c r="D1463" s="104">
        <f t="shared" si="1614"/>
        <v>1101.3889999999999</v>
      </c>
      <c r="E1463" s="137">
        <f>IF(DAY(A1462)=$A$5,VLOOKUP(A1462,[1]A!$E$15:$G$200,3),E1462)</f>
        <v>1110.8869999999999</v>
      </c>
      <c r="F1463" s="105">
        <f t="shared" si="1615"/>
        <v>45433</v>
      </c>
      <c r="G1463" s="159">
        <f t="shared" si="1616"/>
        <v>8.623656128761148E-3</v>
      </c>
      <c r="H1463" s="106">
        <f t="shared" si="1617"/>
        <v>21</v>
      </c>
      <c r="I1463" s="106">
        <f t="shared" si="1618"/>
        <v>30</v>
      </c>
      <c r="J1463" s="100">
        <f t="shared" si="1619"/>
        <v>1.0060287797445582</v>
      </c>
      <c r="K1463" s="3">
        <v>1</v>
      </c>
      <c r="L1463" s="100">
        <f t="shared" si="1620"/>
        <v>1.0060287699999999</v>
      </c>
      <c r="M1463" s="100">
        <f t="shared" si="1621"/>
        <v>1343.0599893999999</v>
      </c>
      <c r="N1463" s="24">
        <f t="shared" si="1609"/>
        <v>0</v>
      </c>
      <c r="O1463" s="99">
        <f t="shared" si="1607"/>
        <v>0</v>
      </c>
      <c r="P1463" s="100">
        <f t="shared" si="1622"/>
        <v>0</v>
      </c>
      <c r="Q1463" s="99">
        <f t="shared" si="1608"/>
        <v>0.14710000000000001</v>
      </c>
      <c r="R1463" s="8">
        <f t="shared" si="1623"/>
        <v>1.008037622</v>
      </c>
      <c r="S1463" s="100">
        <f t="shared" si="1624"/>
        <v>10.795008510000001</v>
      </c>
      <c r="T1463" s="100">
        <f t="shared" si="1625"/>
        <v>0</v>
      </c>
      <c r="U1463" s="109" t="str">
        <f t="shared" si="1612"/>
        <v>J=</v>
      </c>
      <c r="V1463" s="140">
        <f t="shared" si="1611"/>
        <v>45950</v>
      </c>
      <c r="W1463" s="4"/>
      <c r="X1463" s="17"/>
      <c r="Y1463" s="16"/>
      <c r="Z1463" s="16"/>
      <c r="AD1463" s="5"/>
    </row>
    <row r="1464" spans="1:30" x14ac:dyDescent="0.2">
      <c r="A1464" s="103">
        <f t="shared" si="1606"/>
        <v>45942</v>
      </c>
      <c r="B1464" s="100">
        <f t="shared" si="1613"/>
        <v>1354.7589136600002</v>
      </c>
      <c r="C1464" s="3">
        <f t="shared" si="1610"/>
        <v>1335.01151205</v>
      </c>
      <c r="D1464" s="104">
        <f t="shared" si="1614"/>
        <v>1101.3889999999999</v>
      </c>
      <c r="E1464" s="137">
        <f>IF(DAY(A1463)=$A$5,VLOOKUP(A1463,[1]A!$E$15:$G$200,3),E1463)</f>
        <v>1110.8869999999999</v>
      </c>
      <c r="F1464" s="105">
        <f t="shared" si="1615"/>
        <v>45433</v>
      </c>
      <c r="G1464" s="159">
        <f t="shared" si="1616"/>
        <v>8.623656128761148E-3</v>
      </c>
      <c r="H1464" s="106">
        <f t="shared" si="1617"/>
        <v>22</v>
      </c>
      <c r="I1464" s="106">
        <f t="shared" si="1618"/>
        <v>30</v>
      </c>
      <c r="J1464" s="100">
        <f t="shared" si="1619"/>
        <v>1.0063167693584465</v>
      </c>
      <c r="K1464" s="3">
        <v>1</v>
      </c>
      <c r="L1464" s="100">
        <f t="shared" si="1620"/>
        <v>1.00631676</v>
      </c>
      <c r="M1464" s="100">
        <f t="shared" si="1621"/>
        <v>1343.4444593600001</v>
      </c>
      <c r="N1464" s="24">
        <f t="shared" si="1609"/>
        <v>0</v>
      </c>
      <c r="O1464" s="99">
        <f t="shared" si="1607"/>
        <v>0</v>
      </c>
      <c r="P1464" s="100">
        <f t="shared" si="1622"/>
        <v>0</v>
      </c>
      <c r="Q1464" s="99">
        <f t="shared" si="1608"/>
        <v>0.14710000000000001</v>
      </c>
      <c r="R1464" s="8">
        <f t="shared" si="1623"/>
        <v>1.008421974</v>
      </c>
      <c r="S1464" s="100">
        <f t="shared" si="1624"/>
        <v>11.3144543</v>
      </c>
      <c r="T1464" s="100">
        <f t="shared" si="1625"/>
        <v>0</v>
      </c>
      <c r="U1464" s="109" t="str">
        <f t="shared" si="1612"/>
        <v>J=</v>
      </c>
      <c r="V1464" s="140">
        <f t="shared" si="1611"/>
        <v>45950</v>
      </c>
      <c r="W1464" s="4"/>
      <c r="X1464" s="17"/>
      <c r="Y1464" s="16"/>
      <c r="Z1464" s="16"/>
      <c r="AD1464" s="5"/>
    </row>
    <row r="1465" spans="1:30" x14ac:dyDescent="0.2">
      <c r="A1465" s="103">
        <f t="shared" si="1606"/>
        <v>45943</v>
      </c>
      <c r="B1465" s="100">
        <f t="shared" si="1613"/>
        <v>1355.6634410300001</v>
      </c>
      <c r="C1465" s="3">
        <f t="shared" si="1610"/>
        <v>1335.01151205</v>
      </c>
      <c r="D1465" s="104">
        <f t="shared" si="1614"/>
        <v>1101.3889999999999</v>
      </c>
      <c r="E1465" s="137">
        <f>IF(DAY(A1464)=$A$5,VLOOKUP(A1464,[1]A!$E$15:$G$200,3),E1464)</f>
        <v>1110.8869999999999</v>
      </c>
      <c r="F1465" s="105">
        <f t="shared" si="1615"/>
        <v>45433</v>
      </c>
      <c r="G1465" s="159">
        <f t="shared" si="1616"/>
        <v>8.623656128761148E-3</v>
      </c>
      <c r="H1465" s="106">
        <f t="shared" si="1617"/>
        <v>23</v>
      </c>
      <c r="I1465" s="106">
        <f t="shared" si="1618"/>
        <v>30</v>
      </c>
      <c r="J1465" s="100">
        <f t="shared" si="1619"/>
        <v>1.006604841413334</v>
      </c>
      <c r="K1465" s="3">
        <v>1</v>
      </c>
      <c r="L1465" s="100">
        <f t="shared" si="1620"/>
        <v>1.0066048400000001</v>
      </c>
      <c r="M1465" s="100">
        <f t="shared" si="1621"/>
        <v>1343.8290494800001</v>
      </c>
      <c r="N1465" s="24">
        <f t="shared" si="1609"/>
        <v>0</v>
      </c>
      <c r="O1465" s="99">
        <f t="shared" si="1607"/>
        <v>0</v>
      </c>
      <c r="P1465" s="100">
        <f t="shared" si="1622"/>
        <v>0</v>
      </c>
      <c r="Q1465" s="99">
        <f t="shared" si="1608"/>
        <v>0.14710000000000001</v>
      </c>
      <c r="R1465" s="8">
        <f t="shared" si="1623"/>
        <v>1.008806471</v>
      </c>
      <c r="S1465" s="100">
        <f t="shared" si="1624"/>
        <v>11.834391549999999</v>
      </c>
      <c r="T1465" s="100">
        <f t="shared" si="1625"/>
        <v>0</v>
      </c>
      <c r="U1465" s="109" t="str">
        <f t="shared" si="1612"/>
        <v>J=</v>
      </c>
      <c r="V1465" s="140">
        <f t="shared" si="1611"/>
        <v>45950</v>
      </c>
      <c r="W1465" s="4"/>
      <c r="X1465" s="17"/>
      <c r="Y1465" s="16"/>
      <c r="Z1465" s="16"/>
      <c r="AD1465" s="5"/>
    </row>
    <row r="1466" spans="1:30" x14ac:dyDescent="0.2">
      <c r="A1466" s="103">
        <f t="shared" si="1606"/>
        <v>45944</v>
      </c>
      <c r="B1466" s="100">
        <f t="shared" si="1613"/>
        <v>1356.56855739</v>
      </c>
      <c r="C1466" s="3">
        <f t="shared" si="1610"/>
        <v>1335.01151205</v>
      </c>
      <c r="D1466" s="104">
        <f t="shared" si="1614"/>
        <v>1101.3889999999999</v>
      </c>
      <c r="E1466" s="137">
        <f>IF(DAY(A1465)=$A$5,VLOOKUP(A1465,[1]A!$E$15:$G$200,3),E1465)</f>
        <v>1110.8869999999999</v>
      </c>
      <c r="F1466" s="105">
        <f t="shared" si="1615"/>
        <v>45433</v>
      </c>
      <c r="G1466" s="159">
        <f t="shared" si="1616"/>
        <v>8.623656128761148E-3</v>
      </c>
      <c r="H1466" s="106">
        <f t="shared" si="1617"/>
        <v>24</v>
      </c>
      <c r="I1466" s="106">
        <f t="shared" si="1618"/>
        <v>30</v>
      </c>
      <c r="J1466" s="100">
        <f t="shared" si="1619"/>
        <v>1.0068929959328203</v>
      </c>
      <c r="K1466" s="3">
        <v>1</v>
      </c>
      <c r="L1466" s="100">
        <f t="shared" si="1620"/>
        <v>1.0068929900000001</v>
      </c>
      <c r="M1466" s="100">
        <f t="shared" si="1621"/>
        <v>1344.21373305</v>
      </c>
      <c r="N1466" s="24">
        <f t="shared" si="1609"/>
        <v>0</v>
      </c>
      <c r="O1466" s="99">
        <f t="shared" si="1607"/>
        <v>0</v>
      </c>
      <c r="P1466" s="100">
        <f t="shared" si="1622"/>
        <v>0</v>
      </c>
      <c r="Q1466" s="99">
        <f t="shared" si="1608"/>
        <v>0.14710000000000001</v>
      </c>
      <c r="R1466" s="8">
        <f t="shared" si="1623"/>
        <v>1.009191116</v>
      </c>
      <c r="S1466" s="100">
        <f t="shared" si="1624"/>
        <v>12.35482434</v>
      </c>
      <c r="T1466" s="100">
        <f t="shared" si="1625"/>
        <v>0</v>
      </c>
      <c r="U1466" s="109" t="str">
        <f t="shared" si="1612"/>
        <v>J=</v>
      </c>
      <c r="V1466" s="140">
        <f t="shared" si="1611"/>
        <v>45950</v>
      </c>
      <c r="W1466" s="4"/>
      <c r="X1466" s="17"/>
      <c r="Y1466" s="16"/>
      <c r="Z1466" s="16"/>
      <c r="AD1466" s="5"/>
    </row>
    <row r="1467" spans="1:30" x14ac:dyDescent="0.2">
      <c r="A1467" s="103">
        <f t="shared" si="1606"/>
        <v>45945</v>
      </c>
      <c r="B1467" s="100">
        <f t="shared" si="1613"/>
        <v>1357.4742873099999</v>
      </c>
      <c r="C1467" s="3">
        <f t="shared" si="1610"/>
        <v>1335.01151205</v>
      </c>
      <c r="D1467" s="104">
        <f t="shared" si="1614"/>
        <v>1101.3889999999999</v>
      </c>
      <c r="E1467" s="137">
        <f>IF(DAY(A1466)=$A$5,VLOOKUP(A1466,[1]A!$E$15:$G$200,3),E1466)</f>
        <v>1110.8869999999999</v>
      </c>
      <c r="F1467" s="105">
        <f t="shared" si="1615"/>
        <v>45433</v>
      </c>
      <c r="G1467" s="159">
        <f t="shared" si="1616"/>
        <v>8.623656128761148E-3</v>
      </c>
      <c r="H1467" s="106">
        <f t="shared" si="1617"/>
        <v>25</v>
      </c>
      <c r="I1467" s="106">
        <f t="shared" si="1618"/>
        <v>30</v>
      </c>
      <c r="J1467" s="100">
        <f t="shared" si="1619"/>
        <v>1.0071812329405123</v>
      </c>
      <c r="K1467" s="3">
        <v>1</v>
      </c>
      <c r="L1467" s="100">
        <f t="shared" si="1620"/>
        <v>1.00718123</v>
      </c>
      <c r="M1467" s="100">
        <f t="shared" si="1621"/>
        <v>1344.59853677</v>
      </c>
      <c r="N1467" s="24">
        <f t="shared" si="1609"/>
        <v>0</v>
      </c>
      <c r="O1467" s="99">
        <f t="shared" si="1607"/>
        <v>0</v>
      </c>
      <c r="P1467" s="100">
        <f t="shared" si="1622"/>
        <v>0</v>
      </c>
      <c r="Q1467" s="99">
        <f t="shared" si="1608"/>
        <v>0.14710000000000001</v>
      </c>
      <c r="R1467" s="8">
        <f t="shared" si="1623"/>
        <v>1.0095759070000001</v>
      </c>
      <c r="S1467" s="100">
        <f t="shared" si="1624"/>
        <v>12.87575054</v>
      </c>
      <c r="T1467" s="100">
        <f t="shared" si="1625"/>
        <v>0</v>
      </c>
      <c r="U1467" s="109" t="str">
        <f t="shared" si="1612"/>
        <v>J=</v>
      </c>
      <c r="V1467" s="140">
        <f t="shared" si="1611"/>
        <v>45950</v>
      </c>
      <c r="W1467" s="4"/>
      <c r="X1467" s="17"/>
      <c r="Y1467" s="16"/>
      <c r="Z1467" s="16"/>
      <c r="AD1467" s="5"/>
    </row>
    <row r="1468" spans="1:30" x14ac:dyDescent="0.2">
      <c r="A1468" s="103">
        <f t="shared" si="1606"/>
        <v>45946</v>
      </c>
      <c r="B1468" s="100">
        <f t="shared" si="1613"/>
        <v>1358.38061892</v>
      </c>
      <c r="C1468" s="3">
        <f t="shared" si="1610"/>
        <v>1335.01151205</v>
      </c>
      <c r="D1468" s="104">
        <f t="shared" si="1614"/>
        <v>1101.3889999999999</v>
      </c>
      <c r="E1468" s="137">
        <f>IF(DAY(A1467)=$A$5,VLOOKUP(A1467,[1]A!$E$15:$G$200,3),E1467)</f>
        <v>1110.8869999999999</v>
      </c>
      <c r="F1468" s="105">
        <f t="shared" si="1615"/>
        <v>45433</v>
      </c>
      <c r="G1468" s="159">
        <f t="shared" si="1616"/>
        <v>8.623656128761148E-3</v>
      </c>
      <c r="H1468" s="106">
        <f t="shared" si="1617"/>
        <v>26</v>
      </c>
      <c r="I1468" s="106">
        <f t="shared" si="1618"/>
        <v>30</v>
      </c>
      <c r="J1468" s="100">
        <f t="shared" si="1619"/>
        <v>1.0074695524600232</v>
      </c>
      <c r="K1468" s="3">
        <v>1</v>
      </c>
      <c r="L1468" s="100">
        <f t="shared" si="1620"/>
        <v>1.0074695499999999</v>
      </c>
      <c r="M1468" s="100">
        <f t="shared" si="1621"/>
        <v>1344.9834472800001</v>
      </c>
      <c r="N1468" s="24">
        <f t="shared" si="1609"/>
        <v>0</v>
      </c>
      <c r="O1468" s="99">
        <f t="shared" si="1607"/>
        <v>0</v>
      </c>
      <c r="P1468" s="100">
        <f t="shared" si="1622"/>
        <v>0</v>
      </c>
      <c r="Q1468" s="99">
        <f t="shared" si="1608"/>
        <v>0.14710000000000001</v>
      </c>
      <c r="R1468" s="8">
        <f t="shared" si="1623"/>
        <v>1.0099608449999999</v>
      </c>
      <c r="S1468" s="100">
        <f t="shared" si="1624"/>
        <v>13.39717164</v>
      </c>
      <c r="T1468" s="100">
        <f t="shared" si="1625"/>
        <v>0</v>
      </c>
      <c r="U1468" s="109" t="str">
        <f t="shared" si="1612"/>
        <v>J=</v>
      </c>
      <c r="V1468" s="140">
        <f t="shared" si="1611"/>
        <v>45950</v>
      </c>
      <c r="W1468" s="4"/>
      <c r="X1468" s="17"/>
      <c r="Y1468" s="16"/>
      <c r="Z1468" s="16"/>
      <c r="AD1468" s="5"/>
    </row>
    <row r="1469" spans="1:30" x14ac:dyDescent="0.2">
      <c r="A1469" s="103">
        <f t="shared" si="1606"/>
        <v>45947</v>
      </c>
      <c r="B1469" s="100">
        <f t="shared" si="1613"/>
        <v>1359.2875512099999</v>
      </c>
      <c r="C1469" s="3">
        <f t="shared" si="1610"/>
        <v>1335.01151205</v>
      </c>
      <c r="D1469" s="104">
        <f t="shared" si="1614"/>
        <v>1101.3889999999999</v>
      </c>
      <c r="E1469" s="137">
        <f>IF(DAY(A1468)=$A$5,VLOOKUP(A1468,[1]A!$E$15:$G$200,3),E1468)</f>
        <v>1110.8869999999999</v>
      </c>
      <c r="F1469" s="105">
        <f t="shared" si="1615"/>
        <v>45433</v>
      </c>
      <c r="G1469" s="159">
        <f t="shared" si="1616"/>
        <v>8.623656128761148E-3</v>
      </c>
      <c r="H1469" s="106">
        <f t="shared" si="1617"/>
        <v>27</v>
      </c>
      <c r="I1469" s="106">
        <f t="shared" si="1618"/>
        <v>30</v>
      </c>
      <c r="J1469" s="100">
        <f t="shared" si="1619"/>
        <v>1.0077579545149733</v>
      </c>
      <c r="K1469" s="3">
        <v>1</v>
      </c>
      <c r="L1469" s="100">
        <f t="shared" si="1620"/>
        <v>1.00775795</v>
      </c>
      <c r="M1469" s="100">
        <f t="shared" si="1621"/>
        <v>1345.3684645999999</v>
      </c>
      <c r="N1469" s="24">
        <f t="shared" si="1609"/>
        <v>0</v>
      </c>
      <c r="O1469" s="99">
        <f t="shared" si="1607"/>
        <v>0</v>
      </c>
      <c r="P1469" s="100">
        <f t="shared" si="1622"/>
        <v>0</v>
      </c>
      <c r="Q1469" s="99">
        <f t="shared" si="1608"/>
        <v>0.14710000000000001</v>
      </c>
      <c r="R1469" s="8">
        <f t="shared" si="1623"/>
        <v>1.0103459290000001</v>
      </c>
      <c r="S1469" s="100">
        <f t="shared" si="1624"/>
        <v>13.919086610000001</v>
      </c>
      <c r="T1469" s="100">
        <f t="shared" si="1625"/>
        <v>0</v>
      </c>
      <c r="U1469" s="109" t="str">
        <f t="shared" si="1612"/>
        <v>J=</v>
      </c>
      <c r="V1469" s="140">
        <f t="shared" si="1611"/>
        <v>45950</v>
      </c>
      <c r="W1469" s="4"/>
      <c r="X1469" s="17"/>
      <c r="Y1469" s="16"/>
      <c r="Z1469" s="16"/>
      <c r="AD1469" s="5"/>
    </row>
    <row r="1470" spans="1:30" x14ac:dyDescent="0.2">
      <c r="A1470" s="103">
        <f t="shared" si="1606"/>
        <v>45948</v>
      </c>
      <c r="B1470" s="100">
        <f t="shared" si="1613"/>
        <v>1360.1950871500001</v>
      </c>
      <c r="C1470" s="3">
        <f t="shared" si="1610"/>
        <v>1335.01151205</v>
      </c>
      <c r="D1470" s="104">
        <f t="shared" si="1614"/>
        <v>1101.3889999999999</v>
      </c>
      <c r="E1470" s="137">
        <f>IF(DAY(A1469)=$A$5,VLOOKUP(A1469,[1]A!$E$15:$G$200,3),E1469)</f>
        <v>1110.8869999999999</v>
      </c>
      <c r="F1470" s="105">
        <f t="shared" si="1615"/>
        <v>45433</v>
      </c>
      <c r="G1470" s="159">
        <f t="shared" si="1616"/>
        <v>8.623656128761148E-3</v>
      </c>
      <c r="H1470" s="106">
        <f t="shared" si="1617"/>
        <v>28</v>
      </c>
      <c r="I1470" s="106">
        <f t="shared" si="1618"/>
        <v>30</v>
      </c>
      <c r="J1470" s="100">
        <f t="shared" si="1619"/>
        <v>1.0080464391289894</v>
      </c>
      <c r="K1470" s="3">
        <v>1</v>
      </c>
      <c r="L1470" s="100">
        <f t="shared" si="1620"/>
        <v>1.00804643</v>
      </c>
      <c r="M1470" s="100">
        <f t="shared" si="1621"/>
        <v>1345.75358873</v>
      </c>
      <c r="N1470" s="24">
        <f t="shared" si="1609"/>
        <v>0</v>
      </c>
      <c r="O1470" s="99">
        <f t="shared" si="1607"/>
        <v>0</v>
      </c>
      <c r="P1470" s="100">
        <f t="shared" si="1622"/>
        <v>0</v>
      </c>
      <c r="Q1470" s="99">
        <f t="shared" si="1608"/>
        <v>0.14710000000000001</v>
      </c>
      <c r="R1470" s="8">
        <f t="shared" si="1623"/>
        <v>1.010731161</v>
      </c>
      <c r="S1470" s="100">
        <f t="shared" si="1624"/>
        <v>14.44149842</v>
      </c>
      <c r="T1470" s="100">
        <f t="shared" si="1625"/>
        <v>0</v>
      </c>
      <c r="U1470" s="109" t="str">
        <f t="shared" si="1612"/>
        <v>J=</v>
      </c>
      <c r="V1470" s="140">
        <f t="shared" si="1611"/>
        <v>45950</v>
      </c>
      <c r="W1470" s="4"/>
      <c r="X1470" s="17"/>
      <c r="Y1470" s="16"/>
      <c r="Z1470" s="16"/>
      <c r="AD1470" s="5"/>
    </row>
    <row r="1471" spans="1:30" x14ac:dyDescent="0.2">
      <c r="A1471" s="103">
        <f t="shared" si="1606"/>
        <v>45949</v>
      </c>
      <c r="B1471" s="100">
        <f t="shared" si="1613"/>
        <v>1361.1032378299999</v>
      </c>
      <c r="C1471" s="3">
        <f t="shared" si="1610"/>
        <v>1335.01151205</v>
      </c>
      <c r="D1471" s="104">
        <f t="shared" si="1614"/>
        <v>1101.3889999999999</v>
      </c>
      <c r="E1471" s="137">
        <f>IF(DAY(A1470)=$A$5,VLOOKUP(A1470,[1]A!$E$15:$G$200,3),E1470)</f>
        <v>1110.8869999999999</v>
      </c>
      <c r="F1471" s="105">
        <f t="shared" si="1615"/>
        <v>45433</v>
      </c>
      <c r="G1471" s="159">
        <f t="shared" si="1616"/>
        <v>8.623656128761148E-3</v>
      </c>
      <c r="H1471" s="106">
        <f t="shared" si="1617"/>
        <v>29</v>
      </c>
      <c r="I1471" s="106">
        <f t="shared" si="1618"/>
        <v>30</v>
      </c>
      <c r="J1471" s="100">
        <f t="shared" si="1619"/>
        <v>1.0083350063257053</v>
      </c>
      <c r="K1471" s="3">
        <v>1</v>
      </c>
      <c r="L1471" s="100">
        <f t="shared" si="1620"/>
        <v>1.008335</v>
      </c>
      <c r="M1471" s="100">
        <f t="shared" si="1621"/>
        <v>1346.138833</v>
      </c>
      <c r="N1471" s="24">
        <f t="shared" si="1609"/>
        <v>0</v>
      </c>
      <c r="O1471" s="99">
        <f t="shared" si="1607"/>
        <v>0</v>
      </c>
      <c r="P1471" s="100">
        <f t="shared" si="1622"/>
        <v>0</v>
      </c>
      <c r="Q1471" s="99">
        <f t="shared" si="1608"/>
        <v>0.14710000000000001</v>
      </c>
      <c r="R1471" s="8">
        <f t="shared" si="1623"/>
        <v>1.0111165390000001</v>
      </c>
      <c r="S1471" s="100">
        <f t="shared" si="1624"/>
        <v>14.964404829999999</v>
      </c>
      <c r="T1471" s="100">
        <f t="shared" si="1625"/>
        <v>0</v>
      </c>
      <c r="U1471" s="109" t="str">
        <f t="shared" si="1612"/>
        <v>J=</v>
      </c>
      <c r="V1471" s="140">
        <f t="shared" si="1611"/>
        <v>45950</v>
      </c>
      <c r="W1471" s="4"/>
      <c r="X1471" s="17"/>
      <c r="Y1471" s="16"/>
      <c r="Z1471" s="16"/>
      <c r="AD1471" s="5"/>
    </row>
    <row r="1472" spans="1:30" x14ac:dyDescent="0.2">
      <c r="A1472" s="103">
        <f t="shared" si="1606"/>
        <v>45950</v>
      </c>
      <c r="B1472" s="100">
        <f t="shared" si="1613"/>
        <v>1362.0119914100001</v>
      </c>
      <c r="C1472" s="3">
        <f t="shared" si="1610"/>
        <v>1335.01151205</v>
      </c>
      <c r="D1472" s="104">
        <f t="shared" si="1614"/>
        <v>1101.3889999999999</v>
      </c>
      <c r="E1472" s="137">
        <f>IF(DAY(A1471)=$A$5,VLOOKUP(A1471,[1]A!$E$15:$G$200,3),E1471)</f>
        <v>1110.8869999999999</v>
      </c>
      <c r="F1472" s="105">
        <f t="shared" si="1615"/>
        <v>45433</v>
      </c>
      <c r="G1472" s="159">
        <f t="shared" si="1616"/>
        <v>8.623656128761148E-3</v>
      </c>
      <c r="H1472" s="106">
        <f t="shared" si="1617"/>
        <v>30</v>
      </c>
      <c r="I1472" s="106">
        <f t="shared" si="1618"/>
        <v>30</v>
      </c>
      <c r="J1472" s="100">
        <f t="shared" si="1619"/>
        <v>1.0086236561287611</v>
      </c>
      <c r="K1472" s="3">
        <v>1</v>
      </c>
      <c r="L1472" s="100">
        <f t="shared" si="1620"/>
        <v>1.0086236500000001</v>
      </c>
      <c r="M1472" s="100">
        <f t="shared" si="1621"/>
        <v>1346.52418407</v>
      </c>
      <c r="N1472" s="24">
        <f t="shared" si="1609"/>
        <v>49</v>
      </c>
      <c r="O1472" s="99">
        <f t="shared" si="1607"/>
        <v>0</v>
      </c>
      <c r="P1472" s="100">
        <f t="shared" si="1622"/>
        <v>0</v>
      </c>
      <c r="Q1472" s="99">
        <f t="shared" si="1608"/>
        <v>0.14710000000000001</v>
      </c>
      <c r="R1472" s="8">
        <f t="shared" si="1623"/>
        <v>1.0115020640000001</v>
      </c>
      <c r="S1472" s="100">
        <f t="shared" si="1624"/>
        <v>15.48780734</v>
      </c>
      <c r="T1472" s="100">
        <f t="shared" si="1625"/>
        <v>15.48780734</v>
      </c>
      <c r="U1472" s="109" t="str">
        <f t="shared" si="1612"/>
        <v>J=</v>
      </c>
      <c r="V1472" s="140">
        <f t="shared" si="1611"/>
        <v>45950</v>
      </c>
      <c r="W1472" s="4"/>
      <c r="X1472" s="17"/>
      <c r="Y1472" s="16"/>
      <c r="Z1472" s="16"/>
      <c r="AD1472" s="5"/>
    </row>
    <row r="1473" spans="1:30" x14ac:dyDescent="0.2">
      <c r="A1473" s="103">
        <f t="shared" si="1606"/>
        <v>45951</v>
      </c>
      <c r="B1473" s="100">
        <f t="shared" si="1613"/>
        <v>1347.39418305</v>
      </c>
      <c r="C1473" s="3">
        <f t="shared" si="1610"/>
        <v>1346.52418407</v>
      </c>
      <c r="D1473" s="104">
        <f t="shared" si="1614"/>
        <v>1101.3889999999999</v>
      </c>
      <c r="E1473" s="137">
        <f>IF(DAY(A1472)=$A$5,VLOOKUP(A1472,[1]A!$E$15:$G$200,3),E1472)</f>
        <v>1110.8869999999999</v>
      </c>
      <c r="F1473" s="105">
        <f t="shared" si="1615"/>
        <v>45433</v>
      </c>
      <c r="G1473" s="159">
        <f t="shared" si="1616"/>
        <v>8.623656128761148E-3</v>
      </c>
      <c r="H1473" s="106">
        <f t="shared" si="1617"/>
        <v>1</v>
      </c>
      <c r="I1473" s="106">
        <f t="shared" si="1618"/>
        <v>31</v>
      </c>
      <c r="J1473" s="100">
        <f t="shared" si="1619"/>
        <v>1.0002770281976832</v>
      </c>
      <c r="K1473" s="3">
        <v>1</v>
      </c>
      <c r="L1473" s="100">
        <f t="shared" si="1620"/>
        <v>1.00027702</v>
      </c>
      <c r="M1473" s="100">
        <f t="shared" si="1621"/>
        <v>1346.8971981899999</v>
      </c>
      <c r="N1473" s="24">
        <f t="shared" si="1609"/>
        <v>0</v>
      </c>
      <c r="O1473" s="99">
        <f t="shared" si="1607"/>
        <v>0</v>
      </c>
      <c r="P1473" s="100">
        <f t="shared" si="1622"/>
        <v>0</v>
      </c>
      <c r="Q1473" s="99">
        <f t="shared" si="1608"/>
        <v>0.14710000000000001</v>
      </c>
      <c r="R1473" s="8">
        <f t="shared" si="1623"/>
        <v>1.0003689849999999</v>
      </c>
      <c r="S1473" s="100">
        <f t="shared" si="1624"/>
        <v>0.49698485999999997</v>
      </c>
      <c r="T1473" s="100">
        <f t="shared" si="1625"/>
        <v>0</v>
      </c>
      <c r="U1473" s="109" t="str">
        <f t="shared" si="1612"/>
        <v>J=</v>
      </c>
      <c r="V1473" s="140">
        <f t="shared" si="1611"/>
        <v>45981</v>
      </c>
      <c r="W1473" s="4"/>
      <c r="X1473" s="17"/>
      <c r="Y1473" s="16"/>
      <c r="Z1473" s="16"/>
      <c r="AD1473" s="5"/>
    </row>
    <row r="1474" spans="1:30" x14ac:dyDescent="0.2">
      <c r="A1474" s="103">
        <f t="shared" si="1606"/>
        <v>45952</v>
      </c>
      <c r="B1474" s="100">
        <f t="shared" si="1613"/>
        <v>1348.2647618200001</v>
      </c>
      <c r="C1474" s="3">
        <f t="shared" si="1610"/>
        <v>1346.52418407</v>
      </c>
      <c r="D1474" s="104">
        <f t="shared" si="1614"/>
        <v>1101.3889999999999</v>
      </c>
      <c r="E1474" s="137">
        <f>IF(DAY(A1473)=$A$5,VLOOKUP(A1473,[1]A!$E$15:$G$200,3),E1473)</f>
        <v>1110.8869999999999</v>
      </c>
      <c r="F1474" s="105">
        <f t="shared" si="1615"/>
        <v>45433</v>
      </c>
      <c r="G1474" s="159">
        <f t="shared" si="1616"/>
        <v>8.623656128761148E-3</v>
      </c>
      <c r="H1474" s="106">
        <f t="shared" si="1617"/>
        <v>2</v>
      </c>
      <c r="I1474" s="106">
        <f t="shared" si="1618"/>
        <v>31</v>
      </c>
      <c r="J1474" s="100">
        <f t="shared" si="1619"/>
        <v>1.0005541331399888</v>
      </c>
      <c r="K1474" s="3">
        <v>1</v>
      </c>
      <c r="L1474" s="100">
        <f t="shared" si="1620"/>
        <v>1.00055413</v>
      </c>
      <c r="M1474" s="100">
        <f t="shared" si="1621"/>
        <v>1347.27033351</v>
      </c>
      <c r="N1474" s="24">
        <f t="shared" si="1609"/>
        <v>0</v>
      </c>
      <c r="O1474" s="99">
        <f t="shared" si="1607"/>
        <v>0</v>
      </c>
      <c r="P1474" s="100">
        <f t="shared" si="1622"/>
        <v>0</v>
      </c>
      <c r="Q1474" s="99">
        <f t="shared" si="1608"/>
        <v>0.14710000000000001</v>
      </c>
      <c r="R1474" s="8">
        <f t="shared" si="1623"/>
        <v>1.000738106</v>
      </c>
      <c r="S1474" s="100">
        <f t="shared" si="1624"/>
        <v>0.99442830999999998</v>
      </c>
      <c r="T1474" s="100">
        <f t="shared" si="1625"/>
        <v>0</v>
      </c>
      <c r="U1474" s="109" t="str">
        <f t="shared" si="1612"/>
        <v>J=</v>
      </c>
      <c r="V1474" s="140">
        <f t="shared" si="1611"/>
        <v>45981</v>
      </c>
      <c r="W1474" s="4"/>
      <c r="X1474" s="17"/>
      <c r="Y1474" s="16"/>
      <c r="Z1474" s="16"/>
      <c r="AD1474" s="5"/>
    </row>
    <row r="1475" spans="1:30" x14ac:dyDescent="0.2">
      <c r="A1475" s="103">
        <f t="shared" si="1606"/>
        <v>45953</v>
      </c>
      <c r="B1475" s="100">
        <f t="shared" si="1613"/>
        <v>1349.1358936899999</v>
      </c>
      <c r="C1475" s="3">
        <f t="shared" si="1610"/>
        <v>1346.52418407</v>
      </c>
      <c r="D1475" s="104">
        <f t="shared" si="1614"/>
        <v>1101.3889999999999</v>
      </c>
      <c r="E1475" s="137">
        <f>IF(DAY(A1474)=$A$5,VLOOKUP(A1474,[1]A!$E$15:$G$200,3),E1474)</f>
        <v>1110.8869999999999</v>
      </c>
      <c r="F1475" s="105">
        <f t="shared" si="1615"/>
        <v>45433</v>
      </c>
      <c r="G1475" s="159">
        <f t="shared" si="1616"/>
        <v>8.623656128761148E-3</v>
      </c>
      <c r="H1475" s="106">
        <f t="shared" si="1617"/>
        <v>3</v>
      </c>
      <c r="I1475" s="106">
        <f t="shared" si="1618"/>
        <v>31</v>
      </c>
      <c r="J1475" s="100">
        <f t="shared" si="1619"/>
        <v>1.0008313148481771</v>
      </c>
      <c r="K1475" s="3">
        <v>1</v>
      </c>
      <c r="L1475" s="100">
        <f t="shared" si="1620"/>
        <v>1.0008313099999999</v>
      </c>
      <c r="M1475" s="100">
        <f t="shared" si="1621"/>
        <v>1347.6435630799999</v>
      </c>
      <c r="N1475" s="24">
        <f t="shared" si="1609"/>
        <v>0</v>
      </c>
      <c r="O1475" s="99">
        <f t="shared" si="1607"/>
        <v>0</v>
      </c>
      <c r="P1475" s="100">
        <f t="shared" si="1622"/>
        <v>0</v>
      </c>
      <c r="Q1475" s="99">
        <f t="shared" si="1608"/>
        <v>0.14710000000000001</v>
      </c>
      <c r="R1475" s="8">
        <f t="shared" si="1623"/>
        <v>1.001107363</v>
      </c>
      <c r="S1475" s="100">
        <f t="shared" si="1624"/>
        <v>1.49233061</v>
      </c>
      <c r="T1475" s="100">
        <f t="shared" si="1625"/>
        <v>0</v>
      </c>
      <c r="U1475" s="109" t="str">
        <f t="shared" si="1612"/>
        <v>J=</v>
      </c>
      <c r="V1475" s="140">
        <f t="shared" si="1611"/>
        <v>45981</v>
      </c>
      <c r="W1475" s="4"/>
      <c r="X1475" s="17"/>
      <c r="Y1475" s="16"/>
      <c r="Z1475" s="16"/>
      <c r="AD1475" s="5"/>
    </row>
    <row r="1476" spans="1:30" x14ac:dyDescent="0.2">
      <c r="A1476" s="103">
        <f t="shared" si="1606"/>
        <v>45954</v>
      </c>
      <c r="B1476" s="100">
        <f t="shared" si="1613"/>
        <v>1350.00759242</v>
      </c>
      <c r="C1476" s="3">
        <f t="shared" si="1610"/>
        <v>1346.52418407</v>
      </c>
      <c r="D1476" s="104">
        <f t="shared" si="1614"/>
        <v>1101.3889999999999</v>
      </c>
      <c r="E1476" s="137">
        <f>IF(DAY(A1475)=$A$5,VLOOKUP(A1475,[1]A!$E$15:$G$200,3),E1475)</f>
        <v>1110.8869999999999</v>
      </c>
      <c r="F1476" s="105">
        <f t="shared" si="1615"/>
        <v>45433</v>
      </c>
      <c r="G1476" s="159">
        <f t="shared" si="1616"/>
        <v>8.623656128761148E-3</v>
      </c>
      <c r="H1476" s="106">
        <f t="shared" si="1617"/>
        <v>4</v>
      </c>
      <c r="I1476" s="106">
        <f t="shared" si="1618"/>
        <v>31</v>
      </c>
      <c r="J1476" s="100">
        <f t="shared" si="1619"/>
        <v>1.0011085733435143</v>
      </c>
      <c r="K1476" s="3">
        <v>1</v>
      </c>
      <c r="L1476" s="100">
        <f t="shared" si="1620"/>
        <v>1.00110857</v>
      </c>
      <c r="M1476" s="100">
        <f t="shared" si="1621"/>
        <v>1348.0169003799999</v>
      </c>
      <c r="N1476" s="24">
        <f t="shared" si="1609"/>
        <v>0</v>
      </c>
      <c r="O1476" s="99">
        <f t="shared" si="1607"/>
        <v>0</v>
      </c>
      <c r="P1476" s="100">
        <f t="shared" si="1622"/>
        <v>0</v>
      </c>
      <c r="Q1476" s="99">
        <f t="shared" si="1608"/>
        <v>0.14710000000000001</v>
      </c>
      <c r="R1476" s="8">
        <f t="shared" si="1623"/>
        <v>1.001476756</v>
      </c>
      <c r="S1476" s="100">
        <f t="shared" si="1624"/>
        <v>1.9906920400000001</v>
      </c>
      <c r="T1476" s="100">
        <f t="shared" si="1625"/>
        <v>0</v>
      </c>
      <c r="U1476" s="109" t="str">
        <f t="shared" si="1612"/>
        <v>J=</v>
      </c>
      <c r="V1476" s="140">
        <f t="shared" si="1611"/>
        <v>45981</v>
      </c>
      <c r="W1476" s="4"/>
      <c r="X1476" s="17"/>
      <c r="Y1476" s="16"/>
      <c r="Z1476" s="16"/>
      <c r="AD1476" s="5"/>
    </row>
    <row r="1477" spans="1:30" x14ac:dyDescent="0.2">
      <c r="A1477" s="103">
        <f t="shared" si="1606"/>
        <v>45955</v>
      </c>
      <c r="B1477" s="100">
        <f t="shared" si="1613"/>
        <v>1350.8798461199999</v>
      </c>
      <c r="C1477" s="3">
        <f t="shared" si="1610"/>
        <v>1346.52418407</v>
      </c>
      <c r="D1477" s="104">
        <f t="shared" si="1614"/>
        <v>1101.3889999999999</v>
      </c>
      <c r="E1477" s="137">
        <f>IF(DAY(A1476)=$A$5,VLOOKUP(A1476,[1]A!$E$15:$G$200,3),E1476)</f>
        <v>1110.8869999999999</v>
      </c>
      <c r="F1477" s="105">
        <f t="shared" si="1615"/>
        <v>45433</v>
      </c>
      <c r="G1477" s="159">
        <f t="shared" si="1616"/>
        <v>8.623656128761148E-3</v>
      </c>
      <c r="H1477" s="106">
        <f t="shared" si="1617"/>
        <v>5</v>
      </c>
      <c r="I1477" s="106">
        <f t="shared" si="1618"/>
        <v>31</v>
      </c>
      <c r="J1477" s="100">
        <f t="shared" si="1619"/>
        <v>1.0013859086472729</v>
      </c>
      <c r="K1477" s="3">
        <v>1</v>
      </c>
      <c r="L1477" s="100">
        <f t="shared" si="1620"/>
        <v>1.0013859000000001</v>
      </c>
      <c r="M1477" s="100">
        <f t="shared" si="1621"/>
        <v>1348.39033193</v>
      </c>
      <c r="N1477" s="24">
        <f t="shared" si="1609"/>
        <v>0</v>
      </c>
      <c r="O1477" s="99">
        <f t="shared" si="1607"/>
        <v>0</v>
      </c>
      <c r="P1477" s="100">
        <f t="shared" si="1622"/>
        <v>0</v>
      </c>
      <c r="Q1477" s="99">
        <f t="shared" si="1608"/>
        <v>0.14710000000000001</v>
      </c>
      <c r="R1477" s="8">
        <f t="shared" si="1623"/>
        <v>1.0018462859999999</v>
      </c>
      <c r="S1477" s="100">
        <f t="shared" si="1624"/>
        <v>2.48951419</v>
      </c>
      <c r="T1477" s="100">
        <f t="shared" si="1625"/>
        <v>0</v>
      </c>
      <c r="U1477" s="109" t="str">
        <f t="shared" si="1612"/>
        <v>J=</v>
      </c>
      <c r="V1477" s="140">
        <f t="shared" si="1611"/>
        <v>45981</v>
      </c>
      <c r="W1477" s="4"/>
      <c r="X1477" s="17"/>
      <c r="Y1477" s="16"/>
      <c r="Z1477" s="16"/>
      <c r="AD1477" s="5"/>
    </row>
    <row r="1478" spans="1:30" x14ac:dyDescent="0.2">
      <c r="A1478" s="103">
        <f t="shared" si="1606"/>
        <v>45956</v>
      </c>
      <c r="B1478" s="100">
        <f t="shared" si="1613"/>
        <v>1351.75268069</v>
      </c>
      <c r="C1478" s="3">
        <f t="shared" si="1610"/>
        <v>1346.52418407</v>
      </c>
      <c r="D1478" s="104">
        <f t="shared" si="1614"/>
        <v>1101.3889999999999</v>
      </c>
      <c r="E1478" s="137">
        <f>IF(DAY(A1477)=$A$5,VLOOKUP(A1477,[1]A!$E$15:$G$200,3),E1477)</f>
        <v>1110.8869999999999</v>
      </c>
      <c r="F1478" s="105">
        <f t="shared" si="1615"/>
        <v>45433</v>
      </c>
      <c r="G1478" s="159">
        <f t="shared" si="1616"/>
        <v>8.623656128761148E-3</v>
      </c>
      <c r="H1478" s="106">
        <f t="shared" si="1617"/>
        <v>6</v>
      </c>
      <c r="I1478" s="106">
        <f t="shared" si="1618"/>
        <v>31</v>
      </c>
      <c r="J1478" s="100">
        <f t="shared" si="1619"/>
        <v>1.0016633207807311</v>
      </c>
      <c r="K1478" s="3">
        <v>1</v>
      </c>
      <c r="L1478" s="100">
        <f t="shared" si="1620"/>
        <v>1.00166332</v>
      </c>
      <c r="M1478" s="100">
        <f t="shared" si="1621"/>
        <v>1348.7638846699999</v>
      </c>
      <c r="N1478" s="24">
        <f t="shared" si="1609"/>
        <v>0</v>
      </c>
      <c r="O1478" s="99">
        <f t="shared" si="1607"/>
        <v>0</v>
      </c>
      <c r="P1478" s="100">
        <f t="shared" si="1622"/>
        <v>0</v>
      </c>
      <c r="Q1478" s="99">
        <f t="shared" si="1608"/>
        <v>0.14710000000000001</v>
      </c>
      <c r="R1478" s="8">
        <f t="shared" si="1623"/>
        <v>1.002215952</v>
      </c>
      <c r="S1478" s="100">
        <f t="shared" si="1624"/>
        <v>2.9887960200000001</v>
      </c>
      <c r="T1478" s="100">
        <f t="shared" si="1625"/>
        <v>0</v>
      </c>
      <c r="U1478" s="109" t="str">
        <f t="shared" si="1612"/>
        <v>J=</v>
      </c>
      <c r="V1478" s="140">
        <f t="shared" si="1611"/>
        <v>45981</v>
      </c>
      <c r="W1478" s="4"/>
      <c r="X1478" s="17"/>
      <c r="Y1478" s="16"/>
      <c r="Z1478" s="16"/>
      <c r="AD1478" s="5"/>
    </row>
    <row r="1479" spans="1:30" x14ac:dyDescent="0.2">
      <c r="A1479" s="103">
        <f t="shared" si="1606"/>
        <v>45957</v>
      </c>
      <c r="B1479" s="100">
        <f t="shared" si="1613"/>
        <v>1352.6260559299999</v>
      </c>
      <c r="C1479" s="3">
        <f t="shared" si="1610"/>
        <v>1346.52418407</v>
      </c>
      <c r="D1479" s="104">
        <f t="shared" si="1614"/>
        <v>1101.3889999999999</v>
      </c>
      <c r="E1479" s="137">
        <f>IF(DAY(A1478)=$A$5,VLOOKUP(A1478,[1]A!$E$15:$G$200,3),E1478)</f>
        <v>1110.8869999999999</v>
      </c>
      <c r="F1479" s="105">
        <f t="shared" si="1615"/>
        <v>45433</v>
      </c>
      <c r="G1479" s="159">
        <f t="shared" si="1616"/>
        <v>8.623656128761148E-3</v>
      </c>
      <c r="H1479" s="106">
        <f t="shared" si="1617"/>
        <v>7</v>
      </c>
      <c r="I1479" s="106">
        <f t="shared" si="1618"/>
        <v>31</v>
      </c>
      <c r="J1479" s="100">
        <f t="shared" si="1619"/>
        <v>1.0019408097651723</v>
      </c>
      <c r="K1479" s="3">
        <v>1</v>
      </c>
      <c r="L1479" s="100">
        <f t="shared" si="1620"/>
        <v>1.0019408000000001</v>
      </c>
      <c r="M1479" s="100">
        <f t="shared" si="1621"/>
        <v>1349.1375181999999</v>
      </c>
      <c r="N1479" s="24">
        <f t="shared" si="1609"/>
        <v>0</v>
      </c>
      <c r="O1479" s="99">
        <f t="shared" si="1607"/>
        <v>0</v>
      </c>
      <c r="P1479" s="100">
        <f t="shared" si="1622"/>
        <v>0</v>
      </c>
      <c r="Q1479" s="99">
        <f t="shared" si="1608"/>
        <v>0.14710000000000001</v>
      </c>
      <c r="R1479" s="8">
        <f t="shared" si="1623"/>
        <v>1.0025857540000001</v>
      </c>
      <c r="S1479" s="100">
        <f t="shared" si="1624"/>
        <v>3.48853773</v>
      </c>
      <c r="T1479" s="100">
        <f t="shared" si="1625"/>
        <v>0</v>
      </c>
      <c r="U1479" s="109" t="str">
        <f t="shared" si="1612"/>
        <v>J=</v>
      </c>
      <c r="V1479" s="140">
        <f t="shared" si="1611"/>
        <v>45981</v>
      </c>
      <c r="W1479" s="4"/>
      <c r="X1479" s="17"/>
      <c r="Y1479" s="16"/>
      <c r="Z1479" s="16"/>
      <c r="AD1479" s="5"/>
    </row>
    <row r="1480" spans="1:30" x14ac:dyDescent="0.2">
      <c r="A1480" s="103">
        <f t="shared" si="1606"/>
        <v>45958</v>
      </c>
      <c r="B1480" s="100">
        <f t="shared" si="1613"/>
        <v>1353.5000139399999</v>
      </c>
      <c r="C1480" s="3">
        <f t="shared" si="1610"/>
        <v>1346.52418407</v>
      </c>
      <c r="D1480" s="104">
        <f t="shared" si="1614"/>
        <v>1101.3889999999999</v>
      </c>
      <c r="E1480" s="137">
        <f>IF(DAY(A1479)=$A$5,VLOOKUP(A1479,[1]A!$E$15:$G$200,3),E1479)</f>
        <v>1110.8869999999999</v>
      </c>
      <c r="F1480" s="105">
        <f t="shared" si="1615"/>
        <v>45433</v>
      </c>
      <c r="G1480" s="159">
        <f t="shared" si="1616"/>
        <v>8.623656128761148E-3</v>
      </c>
      <c r="H1480" s="106">
        <f t="shared" si="1617"/>
        <v>8</v>
      </c>
      <c r="I1480" s="106">
        <f t="shared" si="1618"/>
        <v>31</v>
      </c>
      <c r="J1480" s="100">
        <f t="shared" si="1619"/>
        <v>1.0022183756218868</v>
      </c>
      <c r="K1480" s="3">
        <v>1</v>
      </c>
      <c r="L1480" s="100">
        <f t="shared" si="1620"/>
        <v>1.00221837</v>
      </c>
      <c r="M1480" s="100">
        <f t="shared" si="1621"/>
        <v>1349.51127292</v>
      </c>
      <c r="N1480" s="24">
        <f t="shared" si="1609"/>
        <v>0</v>
      </c>
      <c r="O1480" s="99">
        <f t="shared" si="1607"/>
        <v>0</v>
      </c>
      <c r="P1480" s="100">
        <f t="shared" si="1622"/>
        <v>0</v>
      </c>
      <c r="Q1480" s="99">
        <f t="shared" si="1608"/>
        <v>0.14710000000000001</v>
      </c>
      <c r="R1480" s="8">
        <f t="shared" si="1623"/>
        <v>1.0029556930000001</v>
      </c>
      <c r="S1480" s="100">
        <f t="shared" si="1624"/>
        <v>3.98874102</v>
      </c>
      <c r="T1480" s="100">
        <f t="shared" si="1625"/>
        <v>0</v>
      </c>
      <c r="U1480" s="109" t="str">
        <f t="shared" si="1612"/>
        <v>J=</v>
      </c>
      <c r="V1480" s="140">
        <f t="shared" si="1611"/>
        <v>45981</v>
      </c>
      <c r="W1480" s="4"/>
      <c r="X1480" s="17"/>
      <c r="Y1480" s="16"/>
      <c r="Z1480" s="16"/>
      <c r="AD1480" s="5"/>
    </row>
    <row r="1481" spans="1:30" x14ac:dyDescent="0.2">
      <c r="A1481" s="103">
        <f t="shared" si="1606"/>
        <v>45959</v>
      </c>
      <c r="B1481" s="100">
        <f t="shared" si="1613"/>
        <v>1354.37452798</v>
      </c>
      <c r="C1481" s="3">
        <f t="shared" si="1610"/>
        <v>1346.52418407</v>
      </c>
      <c r="D1481" s="104">
        <f t="shared" si="1614"/>
        <v>1101.3889999999999</v>
      </c>
      <c r="E1481" s="137">
        <f>IF(DAY(A1480)=$A$5,VLOOKUP(A1480,[1]A!$E$15:$G$200,3),E1480)</f>
        <v>1110.8869999999999</v>
      </c>
      <c r="F1481" s="105">
        <f t="shared" si="1615"/>
        <v>45433</v>
      </c>
      <c r="G1481" s="159">
        <f t="shared" si="1616"/>
        <v>8.623656128761148E-3</v>
      </c>
      <c r="H1481" s="106">
        <f t="shared" si="1617"/>
        <v>9</v>
      </c>
      <c r="I1481" s="106">
        <f t="shared" si="1618"/>
        <v>31</v>
      </c>
      <c r="J1481" s="100">
        <f t="shared" si="1619"/>
        <v>1.0024960183721703</v>
      </c>
      <c r="K1481" s="3">
        <v>1</v>
      </c>
      <c r="L1481" s="100">
        <f t="shared" si="1620"/>
        <v>1.00249601</v>
      </c>
      <c r="M1481" s="100">
        <f t="shared" si="1621"/>
        <v>1349.8851218899999</v>
      </c>
      <c r="N1481" s="24">
        <f t="shared" si="1609"/>
        <v>0</v>
      </c>
      <c r="O1481" s="99">
        <f t="shared" si="1607"/>
        <v>0</v>
      </c>
      <c r="P1481" s="100">
        <f t="shared" si="1622"/>
        <v>0</v>
      </c>
      <c r="Q1481" s="99">
        <f t="shared" si="1608"/>
        <v>0.14710000000000001</v>
      </c>
      <c r="R1481" s="8">
        <f t="shared" si="1623"/>
        <v>1.0033257689999999</v>
      </c>
      <c r="S1481" s="100">
        <f t="shared" si="1624"/>
        <v>4.4894060900000001</v>
      </c>
      <c r="T1481" s="100">
        <f t="shared" si="1625"/>
        <v>0</v>
      </c>
      <c r="U1481" s="109" t="str">
        <f t="shared" si="1612"/>
        <v>J=</v>
      </c>
      <c r="V1481" s="140">
        <f t="shared" si="1611"/>
        <v>45981</v>
      </c>
      <c r="W1481" s="4"/>
      <c r="X1481" s="17"/>
      <c r="Y1481" s="16"/>
      <c r="Z1481" s="16"/>
      <c r="AD1481" s="5"/>
    </row>
    <row r="1482" spans="1:30" x14ac:dyDescent="0.2">
      <c r="A1482" s="103">
        <f t="shared" si="1606"/>
        <v>45960</v>
      </c>
      <c r="B1482" s="100">
        <f t="shared" si="1613"/>
        <v>1355.24961048</v>
      </c>
      <c r="C1482" s="3">
        <f t="shared" si="1610"/>
        <v>1346.52418407</v>
      </c>
      <c r="D1482" s="104">
        <f t="shared" si="1614"/>
        <v>1101.3889999999999</v>
      </c>
      <c r="E1482" s="137">
        <f>IF(DAY(A1481)=$A$5,VLOOKUP(A1481,[1]A!$E$15:$G$200,3),E1481)</f>
        <v>1110.8869999999999</v>
      </c>
      <c r="F1482" s="105">
        <f t="shared" si="1615"/>
        <v>45433</v>
      </c>
      <c r="G1482" s="159">
        <f t="shared" si="1616"/>
        <v>8.623656128761148E-3</v>
      </c>
      <c r="H1482" s="106">
        <f t="shared" si="1617"/>
        <v>10</v>
      </c>
      <c r="I1482" s="106">
        <f t="shared" si="1618"/>
        <v>31</v>
      </c>
      <c r="J1482" s="100">
        <f t="shared" si="1619"/>
        <v>1.0027737380373245</v>
      </c>
      <c r="K1482" s="3">
        <v>1</v>
      </c>
      <c r="L1482" s="100">
        <f t="shared" si="1620"/>
        <v>1.0027737299999999</v>
      </c>
      <c r="M1482" s="100">
        <f t="shared" si="1621"/>
        <v>1350.2590785899999</v>
      </c>
      <c r="N1482" s="24">
        <f t="shared" si="1609"/>
        <v>0</v>
      </c>
      <c r="O1482" s="99">
        <f t="shared" si="1607"/>
        <v>0</v>
      </c>
      <c r="P1482" s="100">
        <f t="shared" si="1622"/>
        <v>0</v>
      </c>
      <c r="Q1482" s="99">
        <f t="shared" si="1608"/>
        <v>0.14710000000000001</v>
      </c>
      <c r="R1482" s="8">
        <f t="shared" si="1623"/>
        <v>1.0036959809999999</v>
      </c>
      <c r="S1482" s="100">
        <f t="shared" si="1624"/>
        <v>4.9905318899999997</v>
      </c>
      <c r="T1482" s="100">
        <f t="shared" si="1625"/>
        <v>0</v>
      </c>
      <c r="U1482" s="109" t="str">
        <f t="shared" si="1612"/>
        <v>J=</v>
      </c>
      <c r="V1482" s="140">
        <f t="shared" si="1611"/>
        <v>45981</v>
      </c>
      <c r="W1482" s="4"/>
      <c r="X1482" s="17"/>
      <c r="Y1482" s="16"/>
      <c r="Z1482" s="16"/>
      <c r="AD1482" s="5"/>
    </row>
    <row r="1483" spans="1:30" x14ac:dyDescent="0.2">
      <c r="A1483" s="103">
        <f t="shared" ref="A1483:A1546" si="1626">(A1482+1)</f>
        <v>45961</v>
      </c>
      <c r="B1483" s="100">
        <f t="shared" si="1613"/>
        <v>1356.1252617199998</v>
      </c>
      <c r="C1483" s="3">
        <f t="shared" si="1610"/>
        <v>1346.52418407</v>
      </c>
      <c r="D1483" s="104">
        <f t="shared" si="1614"/>
        <v>1101.3889999999999</v>
      </c>
      <c r="E1483" s="137">
        <f>IF(DAY(A1482)=$A$5,VLOOKUP(A1482,[1]A!$E$15:$G$200,3),E1482)</f>
        <v>1110.8869999999999</v>
      </c>
      <c r="F1483" s="105">
        <f t="shared" si="1615"/>
        <v>45433</v>
      </c>
      <c r="G1483" s="159">
        <f t="shared" si="1616"/>
        <v>8.623656128761148E-3</v>
      </c>
      <c r="H1483" s="106">
        <f t="shared" si="1617"/>
        <v>11</v>
      </c>
      <c r="I1483" s="106">
        <f t="shared" si="1618"/>
        <v>31</v>
      </c>
      <c r="J1483" s="100">
        <f t="shared" si="1619"/>
        <v>1.0030515346386573</v>
      </c>
      <c r="K1483" s="3">
        <v>1</v>
      </c>
      <c r="L1483" s="100">
        <f t="shared" si="1620"/>
        <v>1.00305153</v>
      </c>
      <c r="M1483" s="100">
        <f t="shared" si="1621"/>
        <v>1350.6331430099999</v>
      </c>
      <c r="N1483" s="24">
        <f t="shared" si="1609"/>
        <v>0</v>
      </c>
      <c r="O1483" s="99">
        <f t="shared" ref="O1483:O1546" si="1627">IF(N1483&gt;0,VLOOKUP(N1483,$X$10:$AD$62,7),0)</f>
        <v>0</v>
      </c>
      <c r="P1483" s="100">
        <f t="shared" si="1622"/>
        <v>0</v>
      </c>
      <c r="Q1483" s="99">
        <f t="shared" ref="Q1483:Q1546" si="1628">(Q1482)</f>
        <v>0.14710000000000001</v>
      </c>
      <c r="R1483" s="8">
        <f t="shared" si="1623"/>
        <v>1.004066329</v>
      </c>
      <c r="S1483" s="100">
        <f t="shared" si="1624"/>
        <v>5.4921187099999997</v>
      </c>
      <c r="T1483" s="100">
        <f t="shared" si="1625"/>
        <v>0</v>
      </c>
      <c r="U1483" s="109" t="str">
        <f t="shared" si="1612"/>
        <v>J=</v>
      </c>
      <c r="V1483" s="140">
        <f t="shared" si="1611"/>
        <v>45981</v>
      </c>
      <c r="W1483" s="4"/>
      <c r="X1483" s="17"/>
      <c r="Y1483" s="16"/>
      <c r="Z1483" s="16"/>
      <c r="AD1483" s="5"/>
    </row>
    <row r="1484" spans="1:30" x14ac:dyDescent="0.2">
      <c r="A1484" s="103">
        <f t="shared" si="1626"/>
        <v>45962</v>
      </c>
      <c r="B1484" s="100">
        <f t="shared" si="1613"/>
        <v>1357.0014697899999</v>
      </c>
      <c r="C1484" s="3">
        <f t="shared" si="1610"/>
        <v>1346.52418407</v>
      </c>
      <c r="D1484" s="104">
        <f t="shared" si="1614"/>
        <v>1101.3889999999999</v>
      </c>
      <c r="E1484" s="137">
        <f>IF(DAY(A1483)=$A$5,VLOOKUP(A1483,[1]A!$E$15:$G$200,3),E1483)</f>
        <v>1110.8869999999999</v>
      </c>
      <c r="F1484" s="105">
        <f t="shared" si="1615"/>
        <v>45433</v>
      </c>
      <c r="G1484" s="159">
        <f t="shared" si="1616"/>
        <v>8.623656128761148E-3</v>
      </c>
      <c r="H1484" s="106">
        <f t="shared" si="1617"/>
        <v>12</v>
      </c>
      <c r="I1484" s="106">
        <f t="shared" si="1618"/>
        <v>31</v>
      </c>
      <c r="J1484" s="100">
        <f t="shared" si="1619"/>
        <v>1.0033294081974815</v>
      </c>
      <c r="K1484" s="3">
        <v>1</v>
      </c>
      <c r="L1484" s="100">
        <f t="shared" si="1620"/>
        <v>1.0033293999999999</v>
      </c>
      <c r="M1484" s="100">
        <f t="shared" si="1621"/>
        <v>1351.00730168</v>
      </c>
      <c r="N1484" s="24">
        <f t="shared" ref="N1484:N1547" si="1629">IF(DAY(A1484)=A$5,VLOOKUP(A1484,$Y$10:$AG$62,8),0)</f>
        <v>0</v>
      </c>
      <c r="O1484" s="99">
        <f t="shared" si="1627"/>
        <v>0</v>
      </c>
      <c r="P1484" s="100">
        <f t="shared" si="1622"/>
        <v>0</v>
      </c>
      <c r="Q1484" s="99">
        <f t="shared" si="1628"/>
        <v>0.14710000000000001</v>
      </c>
      <c r="R1484" s="8">
        <f t="shared" si="1623"/>
        <v>1.004436814</v>
      </c>
      <c r="S1484" s="100">
        <f t="shared" si="1624"/>
        <v>5.9941681100000004</v>
      </c>
      <c r="T1484" s="100">
        <f t="shared" si="1625"/>
        <v>0</v>
      </c>
      <c r="U1484" s="109" t="str">
        <f t="shared" si="1612"/>
        <v>J=</v>
      </c>
      <c r="V1484" s="140">
        <f t="shared" si="1611"/>
        <v>45981</v>
      </c>
      <c r="W1484" s="4"/>
      <c r="X1484" s="17"/>
      <c r="Y1484" s="16"/>
      <c r="Z1484" s="16"/>
      <c r="AD1484" s="5"/>
    </row>
    <row r="1485" spans="1:30" x14ac:dyDescent="0.2">
      <c r="A1485" s="103">
        <f t="shared" si="1626"/>
        <v>45963</v>
      </c>
      <c r="B1485" s="100">
        <f t="shared" si="1613"/>
        <v>1357.8782484800001</v>
      </c>
      <c r="C1485" s="3">
        <f t="shared" ref="C1485:C1548" si="1630">IF(N1484&gt;0,(M1484-P1484),C1484)</f>
        <v>1346.52418407</v>
      </c>
      <c r="D1485" s="104">
        <f t="shared" si="1614"/>
        <v>1101.3889999999999</v>
      </c>
      <c r="E1485" s="137">
        <f>IF(DAY(A1484)=$A$5,VLOOKUP(A1484,[1]A!$E$15:$G$200,3),E1484)</f>
        <v>1110.8869999999999</v>
      </c>
      <c r="F1485" s="105">
        <f t="shared" si="1615"/>
        <v>45433</v>
      </c>
      <c r="G1485" s="159">
        <f t="shared" si="1616"/>
        <v>8.623656128761148E-3</v>
      </c>
      <c r="H1485" s="106">
        <f t="shared" si="1617"/>
        <v>13</v>
      </c>
      <c r="I1485" s="106">
        <f t="shared" si="1618"/>
        <v>31</v>
      </c>
      <c r="J1485" s="100">
        <f t="shared" si="1619"/>
        <v>1.0036073587351171</v>
      </c>
      <c r="K1485" s="3">
        <v>1</v>
      </c>
      <c r="L1485" s="100">
        <f t="shared" si="1620"/>
        <v>1.00360735</v>
      </c>
      <c r="M1485" s="100">
        <f t="shared" si="1621"/>
        <v>1351.3815680800001</v>
      </c>
      <c r="N1485" s="24">
        <f t="shared" si="1629"/>
        <v>0</v>
      </c>
      <c r="O1485" s="99">
        <f t="shared" si="1627"/>
        <v>0</v>
      </c>
      <c r="P1485" s="100">
        <f t="shared" si="1622"/>
        <v>0</v>
      </c>
      <c r="Q1485" s="99">
        <f t="shared" si="1628"/>
        <v>0.14710000000000001</v>
      </c>
      <c r="R1485" s="8">
        <f t="shared" si="1623"/>
        <v>1.0048074360000001</v>
      </c>
      <c r="S1485" s="100">
        <f t="shared" si="1624"/>
        <v>6.4966803999999998</v>
      </c>
      <c r="T1485" s="100">
        <f t="shared" si="1625"/>
        <v>0</v>
      </c>
      <c r="U1485" s="109" t="str">
        <f t="shared" si="1612"/>
        <v>J=</v>
      </c>
      <c r="V1485" s="140">
        <f t="shared" si="1611"/>
        <v>45981</v>
      </c>
      <c r="W1485" s="4"/>
      <c r="X1485" s="17"/>
      <c r="Y1485" s="16"/>
      <c r="Z1485" s="16"/>
      <c r="AD1485" s="5"/>
    </row>
    <row r="1486" spans="1:30" x14ac:dyDescent="0.2">
      <c r="A1486" s="103">
        <f t="shared" si="1626"/>
        <v>45964</v>
      </c>
      <c r="B1486" s="100">
        <f t="shared" si="1613"/>
        <v>1358.75559806</v>
      </c>
      <c r="C1486" s="3">
        <f t="shared" si="1630"/>
        <v>1346.52418407</v>
      </c>
      <c r="D1486" s="104">
        <f t="shared" si="1614"/>
        <v>1101.3889999999999</v>
      </c>
      <c r="E1486" s="137">
        <f>IF(DAY(A1485)=$A$5,VLOOKUP(A1485,[1]A!$E$15:$G$200,3),E1485)</f>
        <v>1110.8869999999999</v>
      </c>
      <c r="F1486" s="105">
        <f t="shared" si="1615"/>
        <v>45433</v>
      </c>
      <c r="G1486" s="159">
        <f t="shared" si="1616"/>
        <v>8.623656128761148E-3</v>
      </c>
      <c r="H1486" s="106">
        <f t="shared" si="1617"/>
        <v>14</v>
      </c>
      <c r="I1486" s="106">
        <f t="shared" si="1618"/>
        <v>31</v>
      </c>
      <c r="J1486" s="100">
        <f t="shared" si="1619"/>
        <v>1.0038853862728891</v>
      </c>
      <c r="K1486" s="3">
        <v>1</v>
      </c>
      <c r="L1486" s="100">
        <f t="shared" si="1620"/>
        <v>1.00388538</v>
      </c>
      <c r="M1486" s="100">
        <f t="shared" si="1621"/>
        <v>1351.7559421999999</v>
      </c>
      <c r="N1486" s="24">
        <f t="shared" si="1629"/>
        <v>0</v>
      </c>
      <c r="O1486" s="99">
        <f t="shared" si="1627"/>
        <v>0</v>
      </c>
      <c r="P1486" s="100">
        <f t="shared" si="1622"/>
        <v>0</v>
      </c>
      <c r="Q1486" s="99">
        <f t="shared" si="1628"/>
        <v>0.14710000000000001</v>
      </c>
      <c r="R1486" s="8">
        <f t="shared" si="1623"/>
        <v>1.0051781950000001</v>
      </c>
      <c r="S1486" s="100">
        <f t="shared" si="1624"/>
        <v>6.9996558599999998</v>
      </c>
      <c r="T1486" s="100">
        <f t="shared" si="1625"/>
        <v>0</v>
      </c>
      <c r="U1486" s="109" t="str">
        <f t="shared" si="1612"/>
        <v>J=</v>
      </c>
      <c r="V1486" s="140">
        <f t="shared" si="1611"/>
        <v>45981</v>
      </c>
      <c r="W1486" s="4"/>
      <c r="X1486" s="17"/>
      <c r="Y1486" s="16"/>
      <c r="Z1486" s="16"/>
      <c r="AD1486" s="5"/>
    </row>
    <row r="1487" spans="1:30" x14ac:dyDescent="0.2">
      <c r="A1487" s="103">
        <f t="shared" si="1626"/>
        <v>45965</v>
      </c>
      <c r="B1487" s="100">
        <f t="shared" si="1613"/>
        <v>1359.63351745</v>
      </c>
      <c r="C1487" s="3">
        <f t="shared" si="1630"/>
        <v>1346.52418407</v>
      </c>
      <c r="D1487" s="104">
        <f t="shared" si="1614"/>
        <v>1101.3889999999999</v>
      </c>
      <c r="E1487" s="137">
        <f>IF(DAY(A1486)=$A$5,VLOOKUP(A1486,[1]A!$E$15:$G$200,3),E1486)</f>
        <v>1110.8869999999999</v>
      </c>
      <c r="F1487" s="105">
        <f t="shared" si="1615"/>
        <v>45433</v>
      </c>
      <c r="G1487" s="159">
        <f t="shared" si="1616"/>
        <v>8.623656128761148E-3</v>
      </c>
      <c r="H1487" s="106">
        <f t="shared" si="1617"/>
        <v>15</v>
      </c>
      <c r="I1487" s="106">
        <f t="shared" si="1618"/>
        <v>31</v>
      </c>
      <c r="J1487" s="100">
        <f t="shared" si="1619"/>
        <v>1.0041634908321289</v>
      </c>
      <c r="K1487" s="3">
        <v>1</v>
      </c>
      <c r="L1487" s="100">
        <f t="shared" si="1620"/>
        <v>1.00416349</v>
      </c>
      <c r="M1487" s="100">
        <f t="shared" si="1621"/>
        <v>1352.13042404</v>
      </c>
      <c r="N1487" s="24">
        <f t="shared" si="1629"/>
        <v>0</v>
      </c>
      <c r="O1487" s="99">
        <f t="shared" si="1627"/>
        <v>0</v>
      </c>
      <c r="P1487" s="100">
        <f t="shared" si="1622"/>
        <v>0</v>
      </c>
      <c r="Q1487" s="99">
        <f t="shared" si="1628"/>
        <v>0.14710000000000001</v>
      </c>
      <c r="R1487" s="8">
        <f t="shared" si="1623"/>
        <v>1.0055490899999999</v>
      </c>
      <c r="S1487" s="100">
        <f t="shared" si="1624"/>
        <v>7.50309341</v>
      </c>
      <c r="T1487" s="100">
        <f t="shared" si="1625"/>
        <v>0</v>
      </c>
      <c r="U1487" s="109" t="str">
        <f t="shared" si="1612"/>
        <v>J=</v>
      </c>
      <c r="V1487" s="140">
        <f t="shared" si="1611"/>
        <v>45981</v>
      </c>
      <c r="W1487" s="4"/>
      <c r="X1487" s="17"/>
      <c r="Y1487" s="16"/>
      <c r="Z1487" s="16"/>
      <c r="AD1487" s="5"/>
    </row>
    <row r="1488" spans="1:30" x14ac:dyDescent="0.2">
      <c r="A1488" s="103">
        <f t="shared" si="1626"/>
        <v>45966</v>
      </c>
      <c r="B1488" s="100">
        <f t="shared" si="1613"/>
        <v>1360.5119960899999</v>
      </c>
      <c r="C1488" s="3">
        <f t="shared" si="1630"/>
        <v>1346.52418407</v>
      </c>
      <c r="D1488" s="104">
        <f t="shared" si="1614"/>
        <v>1101.3889999999999</v>
      </c>
      <c r="E1488" s="137">
        <f>IF(DAY(A1487)=$A$5,VLOOKUP(A1487,[1]A!$E$15:$G$200,3),E1487)</f>
        <v>1110.8869999999999</v>
      </c>
      <c r="F1488" s="105">
        <f t="shared" si="1615"/>
        <v>45433</v>
      </c>
      <c r="G1488" s="159">
        <f t="shared" si="1616"/>
        <v>8.623656128761148E-3</v>
      </c>
      <c r="H1488" s="106">
        <f t="shared" si="1617"/>
        <v>16</v>
      </c>
      <c r="I1488" s="106">
        <f t="shared" si="1618"/>
        <v>31</v>
      </c>
      <c r="J1488" s="100">
        <f t="shared" si="1619"/>
        <v>1.0044416724341734</v>
      </c>
      <c r="K1488" s="3">
        <v>1</v>
      </c>
      <c r="L1488" s="100">
        <f t="shared" si="1620"/>
        <v>1.0044416700000001</v>
      </c>
      <c r="M1488" s="100">
        <f t="shared" si="1621"/>
        <v>1352.50500014</v>
      </c>
      <c r="N1488" s="24">
        <f t="shared" si="1629"/>
        <v>0</v>
      </c>
      <c r="O1488" s="99">
        <f t="shared" si="1627"/>
        <v>0</v>
      </c>
      <c r="P1488" s="100">
        <f t="shared" si="1622"/>
        <v>0</v>
      </c>
      <c r="Q1488" s="99">
        <f t="shared" si="1628"/>
        <v>0.14710000000000001</v>
      </c>
      <c r="R1488" s="8">
        <f t="shared" si="1623"/>
        <v>1.0059201230000001</v>
      </c>
      <c r="S1488" s="100">
        <f t="shared" si="1624"/>
        <v>8.0069959500000003</v>
      </c>
      <c r="T1488" s="100">
        <f t="shared" si="1625"/>
        <v>0</v>
      </c>
      <c r="U1488" s="109" t="str">
        <f t="shared" si="1612"/>
        <v>J=</v>
      </c>
      <c r="V1488" s="140">
        <f t="shared" si="1611"/>
        <v>45981</v>
      </c>
      <c r="W1488" s="4"/>
      <c r="X1488" s="17"/>
      <c r="Y1488" s="16"/>
      <c r="Z1488" s="16"/>
      <c r="AD1488" s="5"/>
    </row>
    <row r="1489" spans="1:30" x14ac:dyDescent="0.2">
      <c r="A1489" s="103">
        <f t="shared" si="1626"/>
        <v>45967</v>
      </c>
      <c r="B1489" s="100">
        <f t="shared" si="1613"/>
        <v>1361.39104509</v>
      </c>
      <c r="C1489" s="3">
        <f t="shared" si="1630"/>
        <v>1346.52418407</v>
      </c>
      <c r="D1489" s="104">
        <f t="shared" si="1614"/>
        <v>1101.3889999999999</v>
      </c>
      <c r="E1489" s="137">
        <f>IF(DAY(A1488)=$A$5,VLOOKUP(A1488,[1]A!$E$15:$G$200,3),E1488)</f>
        <v>1110.8869999999999</v>
      </c>
      <c r="F1489" s="105">
        <f t="shared" si="1615"/>
        <v>45433</v>
      </c>
      <c r="G1489" s="159">
        <f t="shared" si="1616"/>
        <v>8.623656128761148E-3</v>
      </c>
      <c r="H1489" s="106">
        <f t="shared" si="1617"/>
        <v>17</v>
      </c>
      <c r="I1489" s="106">
        <f t="shared" si="1618"/>
        <v>31</v>
      </c>
      <c r="J1489" s="100">
        <f t="shared" si="1619"/>
        <v>1.0047199311003656</v>
      </c>
      <c r="K1489" s="3">
        <v>1</v>
      </c>
      <c r="L1489" s="100">
        <f t="shared" si="1620"/>
        <v>1.00471993</v>
      </c>
      <c r="M1489" s="100">
        <f t="shared" si="1621"/>
        <v>1352.87968396</v>
      </c>
      <c r="N1489" s="24">
        <f t="shared" si="1629"/>
        <v>0</v>
      </c>
      <c r="O1489" s="99">
        <f t="shared" si="1627"/>
        <v>0</v>
      </c>
      <c r="P1489" s="100">
        <f t="shared" si="1622"/>
        <v>0</v>
      </c>
      <c r="Q1489" s="99">
        <f t="shared" si="1628"/>
        <v>0.14710000000000001</v>
      </c>
      <c r="R1489" s="8">
        <f t="shared" si="1623"/>
        <v>1.006291292</v>
      </c>
      <c r="S1489" s="100">
        <f t="shared" si="1624"/>
        <v>8.5113611299999992</v>
      </c>
      <c r="T1489" s="100">
        <f t="shared" si="1625"/>
        <v>0</v>
      </c>
      <c r="U1489" s="109" t="str">
        <f t="shared" si="1612"/>
        <v>J=</v>
      </c>
      <c r="V1489" s="140">
        <f t="shared" si="1611"/>
        <v>45981</v>
      </c>
      <c r="W1489" s="4"/>
      <c r="X1489" s="17"/>
      <c r="Y1489" s="16"/>
      <c r="Z1489" s="16"/>
      <c r="AD1489" s="5"/>
    </row>
    <row r="1490" spans="1:30" x14ac:dyDescent="0.2">
      <c r="A1490" s="103">
        <f t="shared" si="1626"/>
        <v>45968</v>
      </c>
      <c r="B1490" s="100">
        <f t="shared" si="1613"/>
        <v>1362.2706525000001</v>
      </c>
      <c r="C1490" s="3">
        <f t="shared" si="1630"/>
        <v>1346.52418407</v>
      </c>
      <c r="D1490" s="104">
        <f t="shared" si="1614"/>
        <v>1101.3889999999999</v>
      </c>
      <c r="E1490" s="137">
        <f>IF(DAY(A1489)=$A$5,VLOOKUP(A1489,[1]A!$E$15:$G$200,3),E1489)</f>
        <v>1110.8869999999999</v>
      </c>
      <c r="F1490" s="105">
        <f t="shared" si="1615"/>
        <v>45433</v>
      </c>
      <c r="G1490" s="159">
        <f t="shared" si="1616"/>
        <v>8.623656128761148E-3</v>
      </c>
      <c r="H1490" s="106">
        <f t="shared" si="1617"/>
        <v>18</v>
      </c>
      <c r="I1490" s="106">
        <f t="shared" si="1618"/>
        <v>31</v>
      </c>
      <c r="J1490" s="100">
        <f t="shared" si="1619"/>
        <v>1.004998266852055</v>
      </c>
      <c r="K1490" s="3">
        <v>1</v>
      </c>
      <c r="L1490" s="100">
        <f t="shared" si="1620"/>
        <v>1.00499826</v>
      </c>
      <c r="M1490" s="100">
        <f t="shared" si="1621"/>
        <v>1353.25446203</v>
      </c>
      <c r="N1490" s="24">
        <f t="shared" si="1629"/>
        <v>0</v>
      </c>
      <c r="O1490" s="99">
        <f t="shared" si="1627"/>
        <v>0</v>
      </c>
      <c r="P1490" s="100">
        <f t="shared" si="1622"/>
        <v>0</v>
      </c>
      <c r="Q1490" s="99">
        <f t="shared" si="1628"/>
        <v>0.14710000000000001</v>
      </c>
      <c r="R1490" s="8">
        <f t="shared" si="1623"/>
        <v>1.0066625979999999</v>
      </c>
      <c r="S1490" s="100">
        <f t="shared" si="1624"/>
        <v>9.0161904699999997</v>
      </c>
      <c r="T1490" s="100">
        <f t="shared" si="1625"/>
        <v>0</v>
      </c>
      <c r="U1490" s="109" t="str">
        <f t="shared" si="1612"/>
        <v>J=</v>
      </c>
      <c r="V1490" s="140">
        <f t="shared" si="1611"/>
        <v>45981</v>
      </c>
      <c r="W1490" s="4"/>
      <c r="X1490" s="17"/>
      <c r="Y1490" s="16"/>
      <c r="Z1490" s="16"/>
      <c r="AD1490" s="5"/>
    </row>
    <row r="1491" spans="1:30" x14ac:dyDescent="0.2">
      <c r="A1491" s="103">
        <f t="shared" si="1626"/>
        <v>45969</v>
      </c>
      <c r="B1491" s="100">
        <f t="shared" si="1613"/>
        <v>1363.1508321599999</v>
      </c>
      <c r="C1491" s="3">
        <f t="shared" si="1630"/>
        <v>1346.52418407</v>
      </c>
      <c r="D1491" s="104">
        <f t="shared" si="1614"/>
        <v>1101.3889999999999</v>
      </c>
      <c r="E1491" s="137">
        <f>IF(DAY(A1490)=$A$5,VLOOKUP(A1490,[1]A!$E$15:$G$200,3),E1490)</f>
        <v>1110.8869999999999</v>
      </c>
      <c r="F1491" s="105">
        <f t="shared" si="1615"/>
        <v>45433</v>
      </c>
      <c r="G1491" s="159">
        <f t="shared" si="1616"/>
        <v>8.623656128761148E-3</v>
      </c>
      <c r="H1491" s="106">
        <f t="shared" si="1617"/>
        <v>19</v>
      </c>
      <c r="I1491" s="106">
        <f t="shared" si="1618"/>
        <v>31</v>
      </c>
      <c r="J1491" s="100">
        <f t="shared" si="1619"/>
        <v>1.0052766797105956</v>
      </c>
      <c r="K1491" s="3">
        <v>1</v>
      </c>
      <c r="L1491" s="100">
        <f t="shared" si="1620"/>
        <v>1.00527667</v>
      </c>
      <c r="M1491" s="100">
        <f t="shared" si="1621"/>
        <v>1353.6293478299999</v>
      </c>
      <c r="N1491" s="24">
        <f t="shared" si="1629"/>
        <v>0</v>
      </c>
      <c r="O1491" s="99">
        <f t="shared" si="1627"/>
        <v>0</v>
      </c>
      <c r="P1491" s="100">
        <f t="shared" si="1622"/>
        <v>0</v>
      </c>
      <c r="Q1491" s="99">
        <f t="shared" si="1628"/>
        <v>0.14710000000000001</v>
      </c>
      <c r="R1491" s="8">
        <f t="shared" si="1623"/>
        <v>1.007034041</v>
      </c>
      <c r="S1491" s="100">
        <f t="shared" si="1624"/>
        <v>9.5214843299999998</v>
      </c>
      <c r="T1491" s="100">
        <f t="shared" si="1625"/>
        <v>0</v>
      </c>
      <c r="U1491" s="109" t="str">
        <f t="shared" si="1612"/>
        <v>J=</v>
      </c>
      <c r="V1491" s="140">
        <f t="shared" si="1611"/>
        <v>45981</v>
      </c>
      <c r="W1491" s="4"/>
      <c r="X1491" s="17"/>
      <c r="Y1491" s="16"/>
      <c r="Z1491" s="16"/>
      <c r="AD1491" s="5"/>
    </row>
    <row r="1492" spans="1:30" x14ac:dyDescent="0.2">
      <c r="A1492" s="103">
        <f t="shared" si="1626"/>
        <v>45970</v>
      </c>
      <c r="B1492" s="100">
        <f t="shared" si="1613"/>
        <v>1364.03158433</v>
      </c>
      <c r="C1492" s="3">
        <f t="shared" si="1630"/>
        <v>1346.52418407</v>
      </c>
      <c r="D1492" s="104">
        <f t="shared" si="1614"/>
        <v>1101.3889999999999</v>
      </c>
      <c r="E1492" s="137">
        <f>IF(DAY(A1491)=$A$5,VLOOKUP(A1491,[1]A!$E$15:$G$200,3),E1491)</f>
        <v>1110.8869999999999</v>
      </c>
      <c r="F1492" s="105">
        <f t="shared" si="1615"/>
        <v>45433</v>
      </c>
      <c r="G1492" s="159">
        <f t="shared" si="1616"/>
        <v>8.623656128761148E-3</v>
      </c>
      <c r="H1492" s="106">
        <f t="shared" si="1617"/>
        <v>20</v>
      </c>
      <c r="I1492" s="106">
        <f t="shared" si="1618"/>
        <v>31</v>
      </c>
      <c r="J1492" s="100">
        <f t="shared" si="1619"/>
        <v>1.0055551696973488</v>
      </c>
      <c r="K1492" s="3">
        <v>1</v>
      </c>
      <c r="L1492" s="100">
        <f t="shared" si="1620"/>
        <v>1.0055551599999999</v>
      </c>
      <c r="M1492" s="100">
        <f t="shared" si="1621"/>
        <v>1354.00434135</v>
      </c>
      <c r="N1492" s="24">
        <f t="shared" si="1629"/>
        <v>0</v>
      </c>
      <c r="O1492" s="99">
        <f t="shared" si="1627"/>
        <v>0</v>
      </c>
      <c r="P1492" s="100">
        <f t="shared" si="1622"/>
        <v>0</v>
      </c>
      <c r="Q1492" s="99">
        <f t="shared" si="1628"/>
        <v>0.14710000000000001</v>
      </c>
      <c r="R1492" s="8">
        <f t="shared" si="1623"/>
        <v>1.007405621</v>
      </c>
      <c r="S1492" s="100">
        <f t="shared" si="1624"/>
        <v>10.02724298</v>
      </c>
      <c r="T1492" s="100">
        <f t="shared" si="1625"/>
        <v>0</v>
      </c>
      <c r="U1492" s="109" t="str">
        <f t="shared" si="1612"/>
        <v>J=</v>
      </c>
      <c r="V1492" s="140">
        <f t="shared" si="1611"/>
        <v>45981</v>
      </c>
      <c r="W1492" s="4"/>
      <c r="X1492" s="17"/>
      <c r="Y1492" s="16"/>
      <c r="Z1492" s="16"/>
      <c r="AD1492" s="5"/>
    </row>
    <row r="1493" spans="1:30" x14ac:dyDescent="0.2">
      <c r="A1493" s="103">
        <f t="shared" si="1626"/>
        <v>45971</v>
      </c>
      <c r="B1493" s="100">
        <f t="shared" si="1613"/>
        <v>1364.9129106400001</v>
      </c>
      <c r="C1493" s="3">
        <f t="shared" si="1630"/>
        <v>1346.52418407</v>
      </c>
      <c r="D1493" s="104">
        <f t="shared" si="1614"/>
        <v>1101.3889999999999</v>
      </c>
      <c r="E1493" s="137">
        <f>IF(DAY(A1492)=$A$5,VLOOKUP(A1492,[1]A!$E$15:$G$200,3),E1492)</f>
        <v>1110.8869999999999</v>
      </c>
      <c r="F1493" s="105">
        <f t="shared" si="1615"/>
        <v>45433</v>
      </c>
      <c r="G1493" s="159">
        <f t="shared" si="1616"/>
        <v>8.623656128761148E-3</v>
      </c>
      <c r="H1493" s="106">
        <f t="shared" si="1617"/>
        <v>21</v>
      </c>
      <c r="I1493" s="106">
        <f t="shared" si="1618"/>
        <v>31</v>
      </c>
      <c r="J1493" s="100">
        <f t="shared" si="1619"/>
        <v>1.0058337368336812</v>
      </c>
      <c r="K1493" s="3">
        <v>1</v>
      </c>
      <c r="L1493" s="100">
        <f t="shared" si="1620"/>
        <v>1.00583373</v>
      </c>
      <c r="M1493" s="100">
        <f t="shared" si="1621"/>
        <v>1354.3794425900001</v>
      </c>
      <c r="N1493" s="24">
        <f t="shared" si="1629"/>
        <v>0</v>
      </c>
      <c r="O1493" s="99">
        <f t="shared" si="1627"/>
        <v>0</v>
      </c>
      <c r="P1493" s="100">
        <f t="shared" si="1622"/>
        <v>0</v>
      </c>
      <c r="Q1493" s="99">
        <f t="shared" si="1628"/>
        <v>0.14710000000000001</v>
      </c>
      <c r="R1493" s="8">
        <f t="shared" si="1623"/>
        <v>1.007777339</v>
      </c>
      <c r="S1493" s="100">
        <f t="shared" si="1624"/>
        <v>10.53346805</v>
      </c>
      <c r="T1493" s="100">
        <f t="shared" si="1625"/>
        <v>0</v>
      </c>
      <c r="U1493" s="109" t="str">
        <f t="shared" si="1612"/>
        <v>J=</v>
      </c>
      <c r="V1493" s="140">
        <f t="shared" si="1611"/>
        <v>45981</v>
      </c>
      <c r="W1493" s="4"/>
      <c r="X1493" s="17"/>
      <c r="Y1493" s="16"/>
      <c r="Z1493" s="16"/>
      <c r="AD1493" s="5"/>
    </row>
    <row r="1494" spans="1:30" x14ac:dyDescent="0.2">
      <c r="A1494" s="103">
        <f t="shared" si="1626"/>
        <v>45972</v>
      </c>
      <c r="B1494" s="100">
        <f t="shared" si="1613"/>
        <v>1365.79480868</v>
      </c>
      <c r="C1494" s="3">
        <f t="shared" si="1630"/>
        <v>1346.52418407</v>
      </c>
      <c r="D1494" s="104">
        <f t="shared" si="1614"/>
        <v>1101.3889999999999</v>
      </c>
      <c r="E1494" s="137">
        <f>IF(DAY(A1493)=$A$5,VLOOKUP(A1493,[1]A!$E$15:$G$200,3),E1493)</f>
        <v>1110.8869999999999</v>
      </c>
      <c r="F1494" s="105">
        <f t="shared" si="1615"/>
        <v>45433</v>
      </c>
      <c r="G1494" s="159">
        <f t="shared" si="1616"/>
        <v>8.623656128761148E-3</v>
      </c>
      <c r="H1494" s="106">
        <f t="shared" si="1617"/>
        <v>22</v>
      </c>
      <c r="I1494" s="106">
        <f t="shared" si="1618"/>
        <v>31</v>
      </c>
      <c r="J1494" s="100">
        <f t="shared" si="1619"/>
        <v>1.0061123811409654</v>
      </c>
      <c r="K1494" s="3">
        <v>1</v>
      </c>
      <c r="L1494" s="100">
        <f t="shared" si="1620"/>
        <v>1.00611238</v>
      </c>
      <c r="M1494" s="100">
        <f t="shared" si="1621"/>
        <v>1354.75465156</v>
      </c>
      <c r="N1494" s="24">
        <f t="shared" si="1629"/>
        <v>0</v>
      </c>
      <c r="O1494" s="99">
        <f t="shared" si="1627"/>
        <v>0</v>
      </c>
      <c r="P1494" s="100">
        <f t="shared" si="1622"/>
        <v>0</v>
      </c>
      <c r="Q1494" s="99">
        <f t="shared" si="1628"/>
        <v>0.14710000000000001</v>
      </c>
      <c r="R1494" s="8">
        <f t="shared" si="1623"/>
        <v>1.0081491929999999</v>
      </c>
      <c r="S1494" s="100">
        <f t="shared" si="1624"/>
        <v>11.04015712</v>
      </c>
      <c r="T1494" s="100">
        <f t="shared" si="1625"/>
        <v>0</v>
      </c>
      <c r="U1494" s="109" t="str">
        <f t="shared" si="1612"/>
        <v>J=</v>
      </c>
      <c r="V1494" s="140">
        <f t="shared" si="1611"/>
        <v>45981</v>
      </c>
      <c r="W1494" s="4"/>
      <c r="X1494" s="17"/>
      <c r="Y1494" s="16"/>
      <c r="Z1494" s="16"/>
      <c r="AD1494" s="5"/>
    </row>
    <row r="1495" spans="1:30" x14ac:dyDescent="0.2">
      <c r="A1495" s="103">
        <f t="shared" si="1626"/>
        <v>45973</v>
      </c>
      <c r="B1495" s="100">
        <f t="shared" si="1613"/>
        <v>1366.67726782</v>
      </c>
      <c r="C1495" s="3">
        <f t="shared" si="1630"/>
        <v>1346.52418407</v>
      </c>
      <c r="D1495" s="104">
        <f t="shared" si="1614"/>
        <v>1101.3889999999999</v>
      </c>
      <c r="E1495" s="137">
        <f>IF(DAY(A1494)=$A$5,VLOOKUP(A1494,[1]A!$E$15:$G$200,3),E1494)</f>
        <v>1110.8869999999999</v>
      </c>
      <c r="F1495" s="105">
        <f t="shared" si="1615"/>
        <v>45433</v>
      </c>
      <c r="G1495" s="159">
        <f t="shared" si="1616"/>
        <v>8.623656128761148E-3</v>
      </c>
      <c r="H1495" s="106">
        <f t="shared" si="1617"/>
        <v>23</v>
      </c>
      <c r="I1495" s="106">
        <f t="shared" si="1618"/>
        <v>31</v>
      </c>
      <c r="J1495" s="100">
        <f t="shared" si="1619"/>
        <v>1.0063911026405796</v>
      </c>
      <c r="K1495" s="3">
        <v>1</v>
      </c>
      <c r="L1495" s="100">
        <f t="shared" si="1620"/>
        <v>1.0063911000000001</v>
      </c>
      <c r="M1495" s="100">
        <f t="shared" si="1621"/>
        <v>1355.1299547799999</v>
      </c>
      <c r="N1495" s="24">
        <f t="shared" si="1629"/>
        <v>0</v>
      </c>
      <c r="O1495" s="99">
        <f t="shared" si="1627"/>
        <v>0</v>
      </c>
      <c r="P1495" s="100">
        <f t="shared" si="1622"/>
        <v>0</v>
      </c>
      <c r="Q1495" s="99">
        <f t="shared" si="1628"/>
        <v>0.14710000000000001</v>
      </c>
      <c r="R1495" s="8">
        <f t="shared" si="1623"/>
        <v>1.008521185</v>
      </c>
      <c r="S1495" s="100">
        <f t="shared" si="1624"/>
        <v>11.547313040000001</v>
      </c>
      <c r="T1495" s="100">
        <f t="shared" si="1625"/>
        <v>0</v>
      </c>
      <c r="U1495" s="109" t="str">
        <f t="shared" si="1612"/>
        <v>J=</v>
      </c>
      <c r="V1495" s="140">
        <f t="shared" si="1611"/>
        <v>45981</v>
      </c>
      <c r="W1495" s="4"/>
      <c r="X1495" s="17"/>
      <c r="Y1495" s="16"/>
      <c r="Z1495" s="16"/>
      <c r="AD1495" s="5"/>
    </row>
    <row r="1496" spans="1:30" x14ac:dyDescent="0.2">
      <c r="A1496" s="103">
        <f t="shared" si="1626"/>
        <v>45974</v>
      </c>
      <c r="B1496" s="100">
        <f t="shared" si="1613"/>
        <v>1367.5603005600001</v>
      </c>
      <c r="C1496" s="3">
        <f t="shared" si="1630"/>
        <v>1346.52418407</v>
      </c>
      <c r="D1496" s="104">
        <f t="shared" si="1614"/>
        <v>1101.3889999999999</v>
      </c>
      <c r="E1496" s="137">
        <f>IF(DAY(A1495)=$A$5,VLOOKUP(A1495,[1]A!$E$15:$G$200,3),E1495)</f>
        <v>1110.8869999999999</v>
      </c>
      <c r="F1496" s="105">
        <f t="shared" si="1615"/>
        <v>45433</v>
      </c>
      <c r="G1496" s="159">
        <f t="shared" si="1616"/>
        <v>8.623656128761148E-3</v>
      </c>
      <c r="H1496" s="106">
        <f t="shared" si="1617"/>
        <v>24</v>
      </c>
      <c r="I1496" s="106">
        <f t="shared" si="1618"/>
        <v>31</v>
      </c>
      <c r="J1496" s="100">
        <f t="shared" si="1619"/>
        <v>1.0066699013539084</v>
      </c>
      <c r="K1496" s="3">
        <v>1</v>
      </c>
      <c r="L1496" s="100">
        <f t="shared" si="1620"/>
        <v>1.0066698999999999</v>
      </c>
      <c r="M1496" s="100">
        <f t="shared" si="1621"/>
        <v>1355.5053657200001</v>
      </c>
      <c r="N1496" s="24">
        <f t="shared" si="1629"/>
        <v>0</v>
      </c>
      <c r="O1496" s="99">
        <f t="shared" si="1627"/>
        <v>0</v>
      </c>
      <c r="P1496" s="100">
        <f t="shared" si="1622"/>
        <v>0</v>
      </c>
      <c r="Q1496" s="99">
        <f t="shared" si="1628"/>
        <v>0.14710000000000001</v>
      </c>
      <c r="R1496" s="8">
        <f t="shared" si="1623"/>
        <v>1.008893314</v>
      </c>
      <c r="S1496" s="100">
        <f t="shared" si="1624"/>
        <v>12.05493484</v>
      </c>
      <c r="T1496" s="100">
        <f t="shared" si="1625"/>
        <v>0</v>
      </c>
      <c r="U1496" s="109" t="str">
        <f t="shared" si="1612"/>
        <v>J=</v>
      </c>
      <c r="V1496" s="140">
        <f t="shared" si="1611"/>
        <v>45981</v>
      </c>
      <c r="W1496" s="4"/>
      <c r="X1496" s="17"/>
      <c r="Y1496" s="16"/>
      <c r="Z1496" s="16"/>
      <c r="AD1496" s="5"/>
    </row>
    <row r="1497" spans="1:30" x14ac:dyDescent="0.2">
      <c r="A1497" s="103">
        <f t="shared" si="1626"/>
        <v>45975</v>
      </c>
      <c r="B1497" s="100">
        <f t="shared" si="1613"/>
        <v>1368.44389359</v>
      </c>
      <c r="C1497" s="3">
        <f t="shared" si="1630"/>
        <v>1346.52418407</v>
      </c>
      <c r="D1497" s="104">
        <f t="shared" si="1614"/>
        <v>1101.3889999999999</v>
      </c>
      <c r="E1497" s="137">
        <f>IF(DAY(A1496)=$A$5,VLOOKUP(A1496,[1]A!$E$15:$G$200,3),E1496)</f>
        <v>1110.8869999999999</v>
      </c>
      <c r="F1497" s="105">
        <f t="shared" si="1615"/>
        <v>45433</v>
      </c>
      <c r="G1497" s="159">
        <f t="shared" si="1616"/>
        <v>8.623656128761148E-3</v>
      </c>
      <c r="H1497" s="106">
        <f t="shared" si="1617"/>
        <v>25</v>
      </c>
      <c r="I1497" s="106">
        <f t="shared" si="1618"/>
        <v>31</v>
      </c>
      <c r="J1497" s="100">
        <f t="shared" si="1619"/>
        <v>1.0069487773023424</v>
      </c>
      <c r="K1497" s="3">
        <v>1</v>
      </c>
      <c r="L1497" s="100">
        <f t="shared" si="1620"/>
        <v>1.0069487699999999</v>
      </c>
      <c r="M1497" s="100">
        <f t="shared" si="1621"/>
        <v>1355.88087092</v>
      </c>
      <c r="N1497" s="24">
        <f t="shared" si="1629"/>
        <v>0</v>
      </c>
      <c r="O1497" s="99">
        <f t="shared" si="1627"/>
        <v>0</v>
      </c>
      <c r="P1497" s="100">
        <f t="shared" si="1622"/>
        <v>0</v>
      </c>
      <c r="Q1497" s="99">
        <f t="shared" si="1628"/>
        <v>0.14710000000000001</v>
      </c>
      <c r="R1497" s="8">
        <f t="shared" si="1623"/>
        <v>1.0092655800000001</v>
      </c>
      <c r="S1497" s="100">
        <f t="shared" si="1624"/>
        <v>12.563022670000001</v>
      </c>
      <c r="T1497" s="100">
        <f t="shared" si="1625"/>
        <v>0</v>
      </c>
      <c r="U1497" s="109" t="str">
        <f t="shared" si="1612"/>
        <v>J=</v>
      </c>
      <c r="V1497" s="140">
        <f t="shared" si="1611"/>
        <v>45981</v>
      </c>
      <c r="W1497" s="4"/>
      <c r="X1497" s="17"/>
      <c r="Y1497" s="16"/>
      <c r="Z1497" s="16"/>
      <c r="AD1497" s="5"/>
    </row>
    <row r="1498" spans="1:30" x14ac:dyDescent="0.2">
      <c r="A1498" s="103">
        <f t="shared" si="1626"/>
        <v>45976</v>
      </c>
      <c r="B1498" s="100">
        <f t="shared" si="1613"/>
        <v>1369.3280757299999</v>
      </c>
      <c r="C1498" s="3">
        <f t="shared" si="1630"/>
        <v>1346.52418407</v>
      </c>
      <c r="D1498" s="104">
        <f t="shared" si="1614"/>
        <v>1101.3889999999999</v>
      </c>
      <c r="E1498" s="137">
        <f>IF(DAY(A1497)=$A$5,VLOOKUP(A1497,[1]A!$E$15:$G$200,3),E1497)</f>
        <v>1110.8869999999999</v>
      </c>
      <c r="F1498" s="105">
        <f t="shared" si="1615"/>
        <v>45433</v>
      </c>
      <c r="G1498" s="159">
        <f t="shared" si="1616"/>
        <v>8.623656128761148E-3</v>
      </c>
      <c r="H1498" s="106">
        <f t="shared" si="1617"/>
        <v>26</v>
      </c>
      <c r="I1498" s="106">
        <f t="shared" si="1618"/>
        <v>31</v>
      </c>
      <c r="J1498" s="100">
        <f t="shared" si="1619"/>
        <v>1.0072277305072779</v>
      </c>
      <c r="K1498" s="3">
        <v>1</v>
      </c>
      <c r="L1498" s="100">
        <f t="shared" si="1620"/>
        <v>1.0072277300000001</v>
      </c>
      <c r="M1498" s="100">
        <f t="shared" si="1621"/>
        <v>1356.25649731</v>
      </c>
      <c r="N1498" s="24">
        <f t="shared" si="1629"/>
        <v>0</v>
      </c>
      <c r="O1498" s="99">
        <f t="shared" si="1627"/>
        <v>0</v>
      </c>
      <c r="P1498" s="100">
        <f t="shared" si="1622"/>
        <v>0</v>
      </c>
      <c r="Q1498" s="99">
        <f t="shared" si="1628"/>
        <v>0.14710000000000001</v>
      </c>
      <c r="R1498" s="8">
        <f t="shared" si="1623"/>
        <v>1.009637984</v>
      </c>
      <c r="S1498" s="100">
        <f t="shared" si="1624"/>
        <v>13.07157842</v>
      </c>
      <c r="T1498" s="100">
        <f t="shared" si="1625"/>
        <v>0</v>
      </c>
      <c r="U1498" s="109" t="str">
        <f t="shared" si="1612"/>
        <v>J=</v>
      </c>
      <c r="V1498" s="140">
        <f t="shared" si="1611"/>
        <v>45981</v>
      </c>
      <c r="W1498" s="4"/>
      <c r="X1498" s="17"/>
      <c r="Y1498" s="16"/>
      <c r="Z1498" s="16"/>
      <c r="AD1498" s="5"/>
    </row>
    <row r="1499" spans="1:30" x14ac:dyDescent="0.2">
      <c r="A1499" s="103">
        <f t="shared" si="1626"/>
        <v>45977</v>
      </c>
      <c r="B1499" s="100">
        <f t="shared" si="1613"/>
        <v>1370.2128186800001</v>
      </c>
      <c r="C1499" s="3">
        <f t="shared" si="1630"/>
        <v>1346.52418407</v>
      </c>
      <c r="D1499" s="104">
        <f t="shared" si="1614"/>
        <v>1101.3889999999999</v>
      </c>
      <c r="E1499" s="137">
        <f>IF(DAY(A1498)=$A$5,VLOOKUP(A1498,[1]A!$E$15:$G$200,3),E1498)</f>
        <v>1110.8869999999999</v>
      </c>
      <c r="F1499" s="105">
        <f t="shared" si="1615"/>
        <v>45433</v>
      </c>
      <c r="G1499" s="159">
        <f t="shared" si="1616"/>
        <v>8.623656128761148E-3</v>
      </c>
      <c r="H1499" s="106">
        <f t="shared" si="1617"/>
        <v>27</v>
      </c>
      <c r="I1499" s="106">
        <f t="shared" si="1618"/>
        <v>31</v>
      </c>
      <c r="J1499" s="100">
        <f t="shared" si="1619"/>
        <v>1.0075067609901169</v>
      </c>
      <c r="K1499" s="3">
        <v>1</v>
      </c>
      <c r="L1499" s="100">
        <f t="shared" si="1620"/>
        <v>1.0075067600000001</v>
      </c>
      <c r="M1499" s="100">
        <f t="shared" si="1621"/>
        <v>1356.63221795</v>
      </c>
      <c r="N1499" s="24">
        <f t="shared" si="1629"/>
        <v>0</v>
      </c>
      <c r="O1499" s="99">
        <f t="shared" si="1627"/>
        <v>0</v>
      </c>
      <c r="P1499" s="100">
        <f t="shared" si="1622"/>
        <v>0</v>
      </c>
      <c r="Q1499" s="99">
        <f t="shared" si="1628"/>
        <v>0.14710000000000001</v>
      </c>
      <c r="R1499" s="8">
        <f t="shared" si="1623"/>
        <v>1.010010525</v>
      </c>
      <c r="S1499" s="100">
        <f t="shared" si="1624"/>
        <v>13.58060073</v>
      </c>
      <c r="T1499" s="100">
        <f t="shared" si="1625"/>
        <v>0</v>
      </c>
      <c r="U1499" s="109" t="str">
        <f t="shared" si="1612"/>
        <v>J=</v>
      </c>
      <c r="V1499" s="140">
        <f t="shared" si="1611"/>
        <v>45981</v>
      </c>
      <c r="W1499" s="4"/>
      <c r="X1499" s="17"/>
      <c r="Y1499" s="16"/>
      <c r="Z1499" s="16"/>
      <c r="AD1499" s="5"/>
    </row>
    <row r="1500" spans="1:30" x14ac:dyDescent="0.2">
      <c r="A1500" s="103">
        <f t="shared" si="1626"/>
        <v>45978</v>
      </c>
      <c r="B1500" s="100">
        <f t="shared" si="1613"/>
        <v>1371.09812272</v>
      </c>
      <c r="C1500" s="3">
        <f t="shared" si="1630"/>
        <v>1346.52418407</v>
      </c>
      <c r="D1500" s="104">
        <f t="shared" si="1614"/>
        <v>1101.3889999999999</v>
      </c>
      <c r="E1500" s="137">
        <f>IF(DAY(A1499)=$A$5,VLOOKUP(A1499,[1]A!$E$15:$G$200,3),E1499)</f>
        <v>1110.8869999999999</v>
      </c>
      <c r="F1500" s="105">
        <f t="shared" si="1615"/>
        <v>45433</v>
      </c>
      <c r="G1500" s="159">
        <f t="shared" si="1616"/>
        <v>8.623656128761148E-3</v>
      </c>
      <c r="H1500" s="106">
        <f t="shared" si="1617"/>
        <v>28</v>
      </c>
      <c r="I1500" s="106">
        <f t="shared" si="1618"/>
        <v>31</v>
      </c>
      <c r="J1500" s="100">
        <f t="shared" si="1619"/>
        <v>1.0077858687722678</v>
      </c>
      <c r="K1500" s="3">
        <v>1</v>
      </c>
      <c r="L1500" s="100">
        <f t="shared" si="1620"/>
        <v>1.00778586</v>
      </c>
      <c r="M1500" s="100">
        <f t="shared" si="1621"/>
        <v>1357.0080328500001</v>
      </c>
      <c r="N1500" s="24">
        <f t="shared" si="1629"/>
        <v>0</v>
      </c>
      <c r="O1500" s="99">
        <f t="shared" si="1627"/>
        <v>0</v>
      </c>
      <c r="P1500" s="100">
        <f t="shared" si="1622"/>
        <v>0</v>
      </c>
      <c r="Q1500" s="99">
        <f t="shared" si="1628"/>
        <v>0.14710000000000001</v>
      </c>
      <c r="R1500" s="8">
        <f t="shared" si="1623"/>
        <v>1.010383203</v>
      </c>
      <c r="S1500" s="100">
        <f t="shared" si="1624"/>
        <v>14.09008987</v>
      </c>
      <c r="T1500" s="100">
        <f t="shared" si="1625"/>
        <v>0</v>
      </c>
      <c r="U1500" s="109" t="str">
        <f t="shared" si="1612"/>
        <v>J=</v>
      </c>
      <c r="V1500" s="140">
        <f t="shared" si="1611"/>
        <v>45981</v>
      </c>
      <c r="W1500" s="4"/>
      <c r="X1500" s="17"/>
      <c r="Y1500" s="16"/>
      <c r="Z1500" s="16"/>
      <c r="AD1500" s="5"/>
    </row>
    <row r="1501" spans="1:30" x14ac:dyDescent="0.2">
      <c r="A1501" s="103">
        <f t="shared" si="1626"/>
        <v>45979</v>
      </c>
      <c r="B1501" s="100">
        <f t="shared" si="1613"/>
        <v>1371.9840167</v>
      </c>
      <c r="C1501" s="3">
        <f t="shared" si="1630"/>
        <v>1346.52418407</v>
      </c>
      <c r="D1501" s="104">
        <f t="shared" si="1614"/>
        <v>1101.3889999999999</v>
      </c>
      <c r="E1501" s="137">
        <f>IF(DAY(A1500)=$A$5,VLOOKUP(A1500,[1]A!$E$15:$G$200,3),E1500)</f>
        <v>1110.8869999999999</v>
      </c>
      <c r="F1501" s="105">
        <f t="shared" si="1615"/>
        <v>45433</v>
      </c>
      <c r="G1501" s="159">
        <f t="shared" si="1616"/>
        <v>8.623656128761148E-3</v>
      </c>
      <c r="H1501" s="106">
        <f t="shared" si="1617"/>
        <v>29</v>
      </c>
      <c r="I1501" s="106">
        <f t="shared" si="1618"/>
        <v>31</v>
      </c>
      <c r="J1501" s="100">
        <f t="shared" si="1619"/>
        <v>1.0080650538751443</v>
      </c>
      <c r="K1501" s="3">
        <v>1</v>
      </c>
      <c r="L1501" s="100">
        <f t="shared" si="1620"/>
        <v>1.0080650499999999</v>
      </c>
      <c r="M1501" s="100">
        <f t="shared" si="1621"/>
        <v>1357.3839689399999</v>
      </c>
      <c r="N1501" s="24">
        <f t="shared" si="1629"/>
        <v>0</v>
      </c>
      <c r="O1501" s="99">
        <f t="shared" si="1627"/>
        <v>0</v>
      </c>
      <c r="P1501" s="100">
        <f t="shared" si="1622"/>
        <v>0</v>
      </c>
      <c r="Q1501" s="99">
        <f t="shared" si="1628"/>
        <v>0.14710000000000001</v>
      </c>
      <c r="R1501" s="8">
        <f t="shared" si="1623"/>
        <v>1.010756019</v>
      </c>
      <c r="S1501" s="100">
        <f t="shared" si="1624"/>
        <v>14.600047760000001</v>
      </c>
      <c r="T1501" s="100">
        <f t="shared" si="1625"/>
        <v>0</v>
      </c>
      <c r="U1501" s="109" t="str">
        <f t="shared" si="1612"/>
        <v>J=</v>
      </c>
      <c r="V1501" s="140">
        <f t="shared" si="1611"/>
        <v>45981</v>
      </c>
      <c r="W1501" s="4"/>
      <c r="X1501" s="17"/>
      <c r="Y1501" s="16"/>
      <c r="Z1501" s="16"/>
      <c r="AD1501" s="5"/>
    </row>
    <row r="1502" spans="1:30" x14ac:dyDescent="0.2">
      <c r="A1502" s="103">
        <f t="shared" si="1626"/>
        <v>45980</v>
      </c>
      <c r="B1502" s="100">
        <f t="shared" si="1613"/>
        <v>1372.8704736500001</v>
      </c>
      <c r="C1502" s="3">
        <f t="shared" si="1630"/>
        <v>1346.52418407</v>
      </c>
      <c r="D1502" s="104">
        <f t="shared" si="1614"/>
        <v>1101.3889999999999</v>
      </c>
      <c r="E1502" s="137">
        <f>IF(DAY(A1501)=$A$5,VLOOKUP(A1501,[1]A!$E$15:$G$200,3),E1501)</f>
        <v>1110.8869999999999</v>
      </c>
      <c r="F1502" s="105">
        <f t="shared" si="1615"/>
        <v>45433</v>
      </c>
      <c r="G1502" s="159">
        <f t="shared" si="1616"/>
        <v>8.623656128761148E-3</v>
      </c>
      <c r="H1502" s="106">
        <f t="shared" si="1617"/>
        <v>30</v>
      </c>
      <c r="I1502" s="106">
        <f t="shared" si="1618"/>
        <v>31</v>
      </c>
      <c r="J1502" s="100">
        <f t="shared" si="1619"/>
        <v>1.0083443163201669</v>
      </c>
      <c r="K1502" s="3">
        <v>1</v>
      </c>
      <c r="L1502" s="100">
        <f t="shared" si="1620"/>
        <v>1.00834431</v>
      </c>
      <c r="M1502" s="100">
        <f t="shared" si="1621"/>
        <v>1357.7599992800001</v>
      </c>
      <c r="N1502" s="24">
        <f t="shared" si="1629"/>
        <v>0</v>
      </c>
      <c r="O1502" s="99">
        <f t="shared" si="1627"/>
        <v>0</v>
      </c>
      <c r="P1502" s="100">
        <f t="shared" si="1622"/>
        <v>0</v>
      </c>
      <c r="Q1502" s="99">
        <f t="shared" si="1628"/>
        <v>0.14710000000000001</v>
      </c>
      <c r="R1502" s="8">
        <f t="shared" si="1623"/>
        <v>1.0111289729999999</v>
      </c>
      <c r="S1502" s="100">
        <f t="shared" si="1624"/>
        <v>15.11047437</v>
      </c>
      <c r="T1502" s="100">
        <f t="shared" si="1625"/>
        <v>0</v>
      </c>
      <c r="U1502" s="109" t="str">
        <f t="shared" si="1612"/>
        <v>J=</v>
      </c>
      <c r="V1502" s="140">
        <f t="shared" si="1611"/>
        <v>45981</v>
      </c>
      <c r="W1502" s="4"/>
      <c r="X1502" s="17"/>
      <c r="Y1502" s="16"/>
      <c r="Z1502" s="16"/>
      <c r="AD1502" s="5"/>
    </row>
    <row r="1503" spans="1:30" x14ac:dyDescent="0.2">
      <c r="A1503" s="103">
        <f t="shared" si="1626"/>
        <v>45981</v>
      </c>
      <c r="B1503" s="100">
        <f t="shared" si="1613"/>
        <v>1373.7575061099999</v>
      </c>
      <c r="C1503" s="3">
        <f t="shared" si="1630"/>
        <v>1346.52418407</v>
      </c>
      <c r="D1503" s="104">
        <f t="shared" si="1614"/>
        <v>1101.3889999999999</v>
      </c>
      <c r="E1503" s="137">
        <f>IF(DAY(A1502)=$A$5,VLOOKUP(A1502,[1]A!$E$15:$G$200,3),E1502)</f>
        <v>1110.8869999999999</v>
      </c>
      <c r="F1503" s="105">
        <f t="shared" si="1615"/>
        <v>45433</v>
      </c>
      <c r="G1503" s="159">
        <f t="shared" si="1616"/>
        <v>8.623656128761148E-3</v>
      </c>
      <c r="H1503" s="106">
        <f t="shared" si="1617"/>
        <v>31</v>
      </c>
      <c r="I1503" s="106">
        <f t="shared" si="1618"/>
        <v>31</v>
      </c>
      <c r="J1503" s="100">
        <f t="shared" si="1619"/>
        <v>1.0086236561287611</v>
      </c>
      <c r="K1503" s="3">
        <v>1</v>
      </c>
      <c r="L1503" s="100">
        <f t="shared" si="1620"/>
        <v>1.0086236500000001</v>
      </c>
      <c r="M1503" s="100">
        <f t="shared" si="1621"/>
        <v>1358.13613734</v>
      </c>
      <c r="N1503" s="24">
        <f t="shared" si="1629"/>
        <v>50</v>
      </c>
      <c r="O1503" s="99">
        <f t="shared" si="1627"/>
        <v>0</v>
      </c>
      <c r="P1503" s="100">
        <f t="shared" si="1622"/>
        <v>0</v>
      </c>
      <c r="Q1503" s="99">
        <f t="shared" si="1628"/>
        <v>0.14710000000000001</v>
      </c>
      <c r="R1503" s="8">
        <f t="shared" si="1623"/>
        <v>1.0115020640000001</v>
      </c>
      <c r="S1503" s="100">
        <f t="shared" si="1624"/>
        <v>15.62136877</v>
      </c>
      <c r="T1503" s="100">
        <f t="shared" si="1625"/>
        <v>15.62136877</v>
      </c>
      <c r="U1503" s="109" t="str">
        <f t="shared" si="1612"/>
        <v>J=</v>
      </c>
      <c r="V1503" s="140">
        <f t="shared" si="1611"/>
        <v>45981</v>
      </c>
      <c r="W1503" s="4"/>
      <c r="X1503" s="17"/>
      <c r="Y1503" s="16"/>
      <c r="Z1503" s="16"/>
      <c r="AD1503" s="5"/>
    </row>
    <row r="1504" spans="1:30" x14ac:dyDescent="0.2">
      <c r="A1504" s="103">
        <f t="shared" si="1626"/>
        <v>45982</v>
      </c>
      <c r="B1504" s="100">
        <f t="shared" si="1613"/>
        <v>1359.04290528</v>
      </c>
      <c r="C1504" s="3">
        <f t="shared" si="1630"/>
        <v>1358.13613734</v>
      </c>
      <c r="D1504" s="104">
        <f t="shared" si="1614"/>
        <v>1101.3889999999999</v>
      </c>
      <c r="E1504" s="137">
        <f>IF(DAY(A1503)=$A$5,VLOOKUP(A1503,[1]A!$E$15:$G$200,3),E1503)</f>
        <v>1110.8869999999999</v>
      </c>
      <c r="F1504" s="105">
        <f t="shared" si="1615"/>
        <v>45433</v>
      </c>
      <c r="G1504" s="159">
        <f t="shared" si="1616"/>
        <v>8.623656128761148E-3</v>
      </c>
      <c r="H1504" s="106">
        <f t="shared" si="1617"/>
        <v>1</v>
      </c>
      <c r="I1504" s="106">
        <f t="shared" si="1618"/>
        <v>30</v>
      </c>
      <c r="J1504" s="100">
        <f t="shared" si="1619"/>
        <v>1.0002862637925343</v>
      </c>
      <c r="K1504" s="3">
        <v>1</v>
      </c>
      <c r="L1504" s="100">
        <f t="shared" si="1620"/>
        <v>1.00028626</v>
      </c>
      <c r="M1504" s="100">
        <f t="shared" si="1621"/>
        <v>1358.5249173899999</v>
      </c>
      <c r="N1504" s="24">
        <f t="shared" si="1629"/>
        <v>0</v>
      </c>
      <c r="O1504" s="99">
        <f t="shared" si="1627"/>
        <v>0</v>
      </c>
      <c r="P1504" s="100">
        <f t="shared" si="1622"/>
        <v>0</v>
      </c>
      <c r="Q1504" s="99">
        <f t="shared" si="1628"/>
        <v>0.14710000000000001</v>
      </c>
      <c r="R1504" s="8">
        <f t="shared" si="1623"/>
        <v>1.000381287</v>
      </c>
      <c r="S1504" s="100">
        <f t="shared" si="1624"/>
        <v>0.51798789000000001</v>
      </c>
      <c r="T1504" s="100">
        <f t="shared" si="1625"/>
        <v>0</v>
      </c>
      <c r="U1504" s="109" t="str">
        <f t="shared" si="1612"/>
        <v>J=</v>
      </c>
      <c r="V1504" s="140">
        <f t="shared" si="1611"/>
        <v>46011</v>
      </c>
      <c r="W1504" s="4"/>
      <c r="X1504" s="17"/>
      <c r="Y1504" s="16"/>
      <c r="Z1504" s="16"/>
      <c r="AD1504" s="5"/>
    </row>
    <row r="1505" spans="1:30" x14ac:dyDescent="0.2">
      <c r="A1505" s="103">
        <f t="shared" si="1626"/>
        <v>45983</v>
      </c>
      <c r="B1505" s="100">
        <f t="shared" si="1613"/>
        <v>1359.9502754600001</v>
      </c>
      <c r="C1505" s="3">
        <f t="shared" si="1630"/>
        <v>1358.13613734</v>
      </c>
      <c r="D1505" s="104">
        <f t="shared" si="1614"/>
        <v>1101.3889999999999</v>
      </c>
      <c r="E1505" s="137">
        <f>IF(DAY(A1504)=$A$5,VLOOKUP(A1504,[1]A!$E$15:$G$200,3),E1504)</f>
        <v>1110.8869999999999</v>
      </c>
      <c r="F1505" s="105">
        <f t="shared" si="1615"/>
        <v>45433</v>
      </c>
      <c r="G1505" s="159">
        <f t="shared" si="1616"/>
        <v>8.623656128761148E-3</v>
      </c>
      <c r="H1505" s="106">
        <f t="shared" si="1617"/>
        <v>2</v>
      </c>
      <c r="I1505" s="106">
        <f t="shared" si="1618"/>
        <v>30</v>
      </c>
      <c r="J1505" s="100">
        <f t="shared" si="1619"/>
        <v>1.0005726095320275</v>
      </c>
      <c r="K1505" s="3">
        <v>1</v>
      </c>
      <c r="L1505" s="100">
        <f t="shared" si="1620"/>
        <v>1.0005725999999999</v>
      </c>
      <c r="M1505" s="100">
        <f t="shared" si="1621"/>
        <v>1358.91380609</v>
      </c>
      <c r="N1505" s="24">
        <f t="shared" si="1629"/>
        <v>0</v>
      </c>
      <c r="O1505" s="99">
        <f t="shared" si="1627"/>
        <v>0</v>
      </c>
      <c r="P1505" s="100">
        <f t="shared" si="1622"/>
        <v>0</v>
      </c>
      <c r="Q1505" s="99">
        <f t="shared" si="1628"/>
        <v>0.14710000000000001</v>
      </c>
      <c r="R1505" s="8">
        <f t="shared" si="1623"/>
        <v>1.0007627189999999</v>
      </c>
      <c r="S1505" s="100">
        <f t="shared" si="1624"/>
        <v>1.0364693700000001</v>
      </c>
      <c r="T1505" s="100">
        <f t="shared" si="1625"/>
        <v>0</v>
      </c>
      <c r="U1505" s="109" t="str">
        <f t="shared" si="1612"/>
        <v>J=</v>
      </c>
      <c r="V1505" s="140">
        <f t="shared" si="1611"/>
        <v>46011</v>
      </c>
      <c r="W1505" s="4"/>
      <c r="X1505" s="17"/>
      <c r="Y1505" s="16"/>
      <c r="Z1505" s="16"/>
      <c r="AD1505" s="5"/>
    </row>
    <row r="1506" spans="1:30" x14ac:dyDescent="0.2">
      <c r="A1506" s="103">
        <f t="shared" si="1626"/>
        <v>45984</v>
      </c>
      <c r="B1506" s="100">
        <f t="shared" si="1613"/>
        <v>1360.8582617899999</v>
      </c>
      <c r="C1506" s="3">
        <f t="shared" si="1630"/>
        <v>1358.13613734</v>
      </c>
      <c r="D1506" s="104">
        <f t="shared" si="1614"/>
        <v>1101.3889999999999</v>
      </c>
      <c r="E1506" s="137">
        <f>IF(DAY(A1505)=$A$5,VLOOKUP(A1505,[1]A!$E$15:$G$200,3),E1505)</f>
        <v>1110.8869999999999</v>
      </c>
      <c r="F1506" s="105">
        <f t="shared" si="1615"/>
        <v>45433</v>
      </c>
      <c r="G1506" s="159">
        <f t="shared" si="1616"/>
        <v>8.623656128761148E-3</v>
      </c>
      <c r="H1506" s="106">
        <f t="shared" si="1617"/>
        <v>3</v>
      </c>
      <c r="I1506" s="106">
        <f t="shared" si="1618"/>
        <v>30</v>
      </c>
      <c r="J1506" s="100">
        <f t="shared" si="1619"/>
        <v>1.0008590372419381</v>
      </c>
      <c r="K1506" s="3">
        <v>1</v>
      </c>
      <c r="L1506" s="100">
        <f t="shared" si="1620"/>
        <v>1.00085903</v>
      </c>
      <c r="M1506" s="100">
        <f t="shared" si="1621"/>
        <v>1359.30281702</v>
      </c>
      <c r="N1506" s="24">
        <f t="shared" si="1629"/>
        <v>0</v>
      </c>
      <c r="O1506" s="99">
        <f t="shared" si="1627"/>
        <v>0</v>
      </c>
      <c r="P1506" s="100">
        <f t="shared" si="1622"/>
        <v>0</v>
      </c>
      <c r="Q1506" s="99">
        <f t="shared" si="1628"/>
        <v>0.14710000000000001</v>
      </c>
      <c r="R1506" s="8">
        <f t="shared" si="1623"/>
        <v>1.0011442960000001</v>
      </c>
      <c r="S1506" s="100">
        <f t="shared" si="1624"/>
        <v>1.55544477</v>
      </c>
      <c r="T1506" s="100">
        <f t="shared" si="1625"/>
        <v>0</v>
      </c>
      <c r="U1506" s="109" t="str">
        <f t="shared" si="1612"/>
        <v>J=</v>
      </c>
      <c r="V1506" s="140">
        <f t="shared" si="1611"/>
        <v>46011</v>
      </c>
      <c r="W1506" s="4"/>
      <c r="X1506" s="17"/>
      <c r="Y1506" s="16"/>
      <c r="Z1506" s="16"/>
      <c r="AD1506" s="5"/>
    </row>
    <row r="1507" spans="1:30" x14ac:dyDescent="0.2">
      <c r="A1507" s="103">
        <f t="shared" si="1626"/>
        <v>45985</v>
      </c>
      <c r="B1507" s="100">
        <f t="shared" si="1613"/>
        <v>1361.7668523300001</v>
      </c>
      <c r="C1507" s="3">
        <f t="shared" si="1630"/>
        <v>1358.13613734</v>
      </c>
      <c r="D1507" s="104">
        <f t="shared" si="1614"/>
        <v>1101.3889999999999</v>
      </c>
      <c r="E1507" s="137">
        <f>IF(DAY(A1506)=$A$5,VLOOKUP(A1506,[1]A!$E$15:$G$200,3),E1506)</f>
        <v>1110.8869999999999</v>
      </c>
      <c r="F1507" s="105">
        <f t="shared" si="1615"/>
        <v>45433</v>
      </c>
      <c r="G1507" s="159">
        <f t="shared" si="1616"/>
        <v>8.623656128761148E-3</v>
      </c>
      <c r="H1507" s="106">
        <f t="shared" si="1617"/>
        <v>4</v>
      </c>
      <c r="I1507" s="106">
        <f t="shared" si="1618"/>
        <v>30</v>
      </c>
      <c r="J1507" s="100">
        <f t="shared" si="1619"/>
        <v>1.0011455469457313</v>
      </c>
      <c r="K1507" s="3">
        <v>1</v>
      </c>
      <c r="L1507" s="100">
        <f t="shared" si="1620"/>
        <v>1.00114554</v>
      </c>
      <c r="M1507" s="100">
        <f t="shared" si="1621"/>
        <v>1359.6919366100001</v>
      </c>
      <c r="N1507" s="24">
        <f t="shared" si="1629"/>
        <v>0</v>
      </c>
      <c r="O1507" s="99">
        <f t="shared" si="1627"/>
        <v>0</v>
      </c>
      <c r="P1507" s="100">
        <f t="shared" si="1622"/>
        <v>0</v>
      </c>
      <c r="Q1507" s="99">
        <f t="shared" si="1628"/>
        <v>0.14710000000000001</v>
      </c>
      <c r="R1507" s="8">
        <f t="shared" si="1623"/>
        <v>1.0015260189999999</v>
      </c>
      <c r="S1507" s="100">
        <f t="shared" si="1624"/>
        <v>2.0749157199999999</v>
      </c>
      <c r="T1507" s="100">
        <f t="shared" si="1625"/>
        <v>0</v>
      </c>
      <c r="U1507" s="109" t="str">
        <f t="shared" si="1612"/>
        <v>J=</v>
      </c>
      <c r="V1507" s="140">
        <f t="shared" si="1611"/>
        <v>46011</v>
      </c>
      <c r="W1507" s="4"/>
      <c r="X1507" s="17"/>
      <c r="Y1507" s="16"/>
      <c r="Z1507" s="16"/>
      <c r="AD1507" s="5"/>
    </row>
    <row r="1508" spans="1:30" x14ac:dyDescent="0.2">
      <c r="A1508" s="103">
        <f t="shared" si="1626"/>
        <v>45986</v>
      </c>
      <c r="B1508" s="100">
        <f t="shared" si="1613"/>
        <v>1362.6760460099999</v>
      </c>
      <c r="C1508" s="3">
        <f t="shared" si="1630"/>
        <v>1358.13613734</v>
      </c>
      <c r="D1508" s="104">
        <f t="shared" si="1614"/>
        <v>1101.3889999999999</v>
      </c>
      <c r="E1508" s="137">
        <f>IF(DAY(A1507)=$A$5,VLOOKUP(A1507,[1]A!$E$15:$G$200,3),E1507)</f>
        <v>1110.8869999999999</v>
      </c>
      <c r="F1508" s="105">
        <f t="shared" si="1615"/>
        <v>45433</v>
      </c>
      <c r="G1508" s="159">
        <f t="shared" si="1616"/>
        <v>8.623656128761148E-3</v>
      </c>
      <c r="H1508" s="106">
        <f t="shared" si="1617"/>
        <v>5</v>
      </c>
      <c r="I1508" s="106">
        <f t="shared" si="1618"/>
        <v>30</v>
      </c>
      <c r="J1508" s="100">
        <f t="shared" si="1619"/>
        <v>1.0014321386668787</v>
      </c>
      <c r="K1508" s="3">
        <v>1</v>
      </c>
      <c r="L1508" s="100">
        <f t="shared" si="1620"/>
        <v>1.00143213</v>
      </c>
      <c r="M1508" s="100">
        <f t="shared" si="1621"/>
        <v>1360.0811648399999</v>
      </c>
      <c r="N1508" s="24">
        <f t="shared" si="1629"/>
        <v>0</v>
      </c>
      <c r="O1508" s="99">
        <f t="shared" si="1627"/>
        <v>0</v>
      </c>
      <c r="P1508" s="100">
        <f t="shared" si="1622"/>
        <v>0</v>
      </c>
      <c r="Q1508" s="99">
        <f t="shared" si="1628"/>
        <v>0.14710000000000001</v>
      </c>
      <c r="R1508" s="8">
        <f t="shared" si="1623"/>
        <v>1.001907887</v>
      </c>
      <c r="S1508" s="100">
        <f t="shared" si="1624"/>
        <v>2.5948811699999998</v>
      </c>
      <c r="T1508" s="100">
        <f t="shared" si="1625"/>
        <v>0</v>
      </c>
      <c r="U1508" s="109" t="str">
        <f t="shared" si="1612"/>
        <v>J=</v>
      </c>
      <c r="V1508" s="140">
        <f t="shared" si="1611"/>
        <v>46011</v>
      </c>
      <c r="W1508" s="4"/>
      <c r="X1508" s="17"/>
      <c r="Y1508" s="16"/>
      <c r="Z1508" s="16"/>
      <c r="AD1508" s="5"/>
    </row>
    <row r="1509" spans="1:30" x14ac:dyDescent="0.2">
      <c r="A1509" s="103">
        <f t="shared" si="1626"/>
        <v>45987</v>
      </c>
      <c r="B1509" s="100">
        <f t="shared" si="1613"/>
        <v>1363.5858581000002</v>
      </c>
      <c r="C1509" s="3">
        <f t="shared" si="1630"/>
        <v>1358.13613734</v>
      </c>
      <c r="D1509" s="104">
        <f t="shared" si="1614"/>
        <v>1101.3889999999999</v>
      </c>
      <c r="E1509" s="137">
        <f>IF(DAY(A1508)=$A$5,VLOOKUP(A1508,[1]A!$E$15:$G$200,3),E1508)</f>
        <v>1110.8869999999999</v>
      </c>
      <c r="F1509" s="105">
        <f t="shared" si="1615"/>
        <v>45433</v>
      </c>
      <c r="G1509" s="159">
        <f t="shared" si="1616"/>
        <v>8.623656128761148E-3</v>
      </c>
      <c r="H1509" s="106">
        <f t="shared" si="1617"/>
        <v>6</v>
      </c>
      <c r="I1509" s="106">
        <f t="shared" si="1618"/>
        <v>30</v>
      </c>
      <c r="J1509" s="100">
        <f t="shared" si="1619"/>
        <v>1.0017188124288594</v>
      </c>
      <c r="K1509" s="3">
        <v>1</v>
      </c>
      <c r="L1509" s="100">
        <f t="shared" si="1620"/>
        <v>1.0017188100000001</v>
      </c>
      <c r="M1509" s="100">
        <f t="shared" si="1621"/>
        <v>1360.4705153100001</v>
      </c>
      <c r="N1509" s="24">
        <f t="shared" si="1629"/>
        <v>0</v>
      </c>
      <c r="O1509" s="99">
        <f t="shared" si="1627"/>
        <v>0</v>
      </c>
      <c r="P1509" s="100">
        <f t="shared" si="1622"/>
        <v>0</v>
      </c>
      <c r="Q1509" s="99">
        <f t="shared" si="1628"/>
        <v>0.14710000000000001</v>
      </c>
      <c r="R1509" s="8">
        <f t="shared" si="1623"/>
        <v>1.0022899009999999</v>
      </c>
      <c r="S1509" s="100">
        <f t="shared" si="1624"/>
        <v>3.1153427900000001</v>
      </c>
      <c r="T1509" s="100">
        <f t="shared" si="1625"/>
        <v>0</v>
      </c>
      <c r="U1509" s="109" t="str">
        <f t="shared" si="1612"/>
        <v>J=</v>
      </c>
      <c r="V1509" s="140">
        <f t="shared" si="1611"/>
        <v>46011</v>
      </c>
      <c r="W1509" s="4"/>
      <c r="X1509" s="17"/>
      <c r="Y1509" s="16"/>
      <c r="Z1509" s="16"/>
      <c r="AD1509" s="5"/>
    </row>
    <row r="1510" spans="1:30" x14ac:dyDescent="0.2">
      <c r="A1510" s="103">
        <f t="shared" si="1626"/>
        <v>45988</v>
      </c>
      <c r="B1510" s="100">
        <f t="shared" si="1613"/>
        <v>1364.4962616700002</v>
      </c>
      <c r="C1510" s="3">
        <f t="shared" si="1630"/>
        <v>1358.13613734</v>
      </c>
      <c r="D1510" s="104">
        <f t="shared" si="1614"/>
        <v>1101.3889999999999</v>
      </c>
      <c r="E1510" s="137">
        <f>IF(DAY(A1509)=$A$5,VLOOKUP(A1509,[1]A!$E$15:$G$200,3),E1509)</f>
        <v>1110.8869999999999</v>
      </c>
      <c r="F1510" s="105">
        <f t="shared" si="1615"/>
        <v>45433</v>
      </c>
      <c r="G1510" s="159">
        <f t="shared" si="1616"/>
        <v>8.623656128761148E-3</v>
      </c>
      <c r="H1510" s="106">
        <f t="shared" si="1617"/>
        <v>7</v>
      </c>
      <c r="I1510" s="106">
        <f t="shared" si="1618"/>
        <v>30</v>
      </c>
      <c r="J1510" s="100">
        <f t="shared" si="1619"/>
        <v>1.0020055682551583</v>
      </c>
      <c r="K1510" s="3">
        <v>1</v>
      </c>
      <c r="L1510" s="100">
        <f t="shared" si="1620"/>
        <v>1.00200556</v>
      </c>
      <c r="M1510" s="100">
        <f t="shared" si="1621"/>
        <v>1360.8599608500001</v>
      </c>
      <c r="N1510" s="24">
        <f t="shared" si="1629"/>
        <v>0</v>
      </c>
      <c r="O1510" s="99">
        <f t="shared" si="1627"/>
        <v>0</v>
      </c>
      <c r="P1510" s="100">
        <f t="shared" si="1622"/>
        <v>0</v>
      </c>
      <c r="Q1510" s="99">
        <f t="shared" si="1628"/>
        <v>0.14710000000000001</v>
      </c>
      <c r="R1510" s="8">
        <f t="shared" si="1623"/>
        <v>1.0026720609999999</v>
      </c>
      <c r="S1510" s="100">
        <f t="shared" si="1624"/>
        <v>3.6363008200000002</v>
      </c>
      <c r="T1510" s="100">
        <f t="shared" si="1625"/>
        <v>0</v>
      </c>
      <c r="U1510" s="109" t="str">
        <f t="shared" si="1612"/>
        <v>J=</v>
      </c>
      <c r="V1510" s="140">
        <f t="shared" si="1611"/>
        <v>46011</v>
      </c>
      <c r="W1510" s="4"/>
      <c r="X1510" s="17"/>
      <c r="Y1510" s="16"/>
      <c r="Z1510" s="16"/>
      <c r="AD1510" s="5"/>
    </row>
    <row r="1511" spans="1:30" x14ac:dyDescent="0.2">
      <c r="A1511" s="103">
        <f t="shared" si="1626"/>
        <v>45989</v>
      </c>
      <c r="B1511" s="100">
        <f t="shared" si="1613"/>
        <v>1365.4072842500002</v>
      </c>
      <c r="C1511" s="3">
        <f t="shared" si="1630"/>
        <v>1358.13613734</v>
      </c>
      <c r="D1511" s="104">
        <f t="shared" si="1614"/>
        <v>1101.3889999999999</v>
      </c>
      <c r="E1511" s="137">
        <f>IF(DAY(A1510)=$A$5,VLOOKUP(A1510,[1]A!$E$15:$G$200,3),E1510)</f>
        <v>1110.8869999999999</v>
      </c>
      <c r="F1511" s="105">
        <f t="shared" si="1615"/>
        <v>45433</v>
      </c>
      <c r="G1511" s="159">
        <f t="shared" si="1616"/>
        <v>8.623656128761148E-3</v>
      </c>
      <c r="H1511" s="106">
        <f t="shared" si="1617"/>
        <v>8</v>
      </c>
      <c r="I1511" s="106">
        <f t="shared" si="1618"/>
        <v>30</v>
      </c>
      <c r="J1511" s="100">
        <f t="shared" si="1619"/>
        <v>1.0022924061692675</v>
      </c>
      <c r="K1511" s="3">
        <v>1</v>
      </c>
      <c r="L1511" s="100">
        <f t="shared" si="1620"/>
        <v>1.0022924</v>
      </c>
      <c r="M1511" s="100">
        <f t="shared" si="1621"/>
        <v>1361.2495286200001</v>
      </c>
      <c r="N1511" s="24">
        <f t="shared" si="1629"/>
        <v>0</v>
      </c>
      <c r="O1511" s="99">
        <f t="shared" si="1627"/>
        <v>0</v>
      </c>
      <c r="P1511" s="100">
        <f t="shared" si="1622"/>
        <v>0</v>
      </c>
      <c r="Q1511" s="99">
        <f t="shared" si="1628"/>
        <v>0.14710000000000001</v>
      </c>
      <c r="R1511" s="8">
        <f t="shared" si="1623"/>
        <v>1.0030543670000001</v>
      </c>
      <c r="S1511" s="100">
        <f t="shared" si="1624"/>
        <v>4.1577556299999996</v>
      </c>
      <c r="T1511" s="100">
        <f t="shared" si="1625"/>
        <v>0</v>
      </c>
      <c r="U1511" s="109" t="str">
        <f t="shared" si="1612"/>
        <v>J=</v>
      </c>
      <c r="V1511" s="140">
        <f t="shared" si="1611"/>
        <v>46011</v>
      </c>
      <c r="W1511" s="4"/>
      <c r="X1511" s="17"/>
      <c r="Y1511" s="16"/>
      <c r="Z1511" s="16"/>
      <c r="AD1511" s="5"/>
    </row>
    <row r="1512" spans="1:30" x14ac:dyDescent="0.2">
      <c r="A1512" s="103">
        <f t="shared" si="1626"/>
        <v>45990</v>
      </c>
      <c r="B1512" s="100">
        <f t="shared" si="1613"/>
        <v>1366.31891116</v>
      </c>
      <c r="C1512" s="3">
        <f t="shared" si="1630"/>
        <v>1358.13613734</v>
      </c>
      <c r="D1512" s="104">
        <f t="shared" si="1614"/>
        <v>1101.3889999999999</v>
      </c>
      <c r="E1512" s="137">
        <f>IF(DAY(A1511)=$A$5,VLOOKUP(A1511,[1]A!$E$15:$G$200,3),E1511)</f>
        <v>1110.8869999999999</v>
      </c>
      <c r="F1512" s="105">
        <f t="shared" si="1615"/>
        <v>45433</v>
      </c>
      <c r="G1512" s="159">
        <f t="shared" si="1616"/>
        <v>8.623656128761148E-3</v>
      </c>
      <c r="H1512" s="106">
        <f t="shared" si="1617"/>
        <v>9</v>
      </c>
      <c r="I1512" s="106">
        <f t="shared" si="1618"/>
        <v>30</v>
      </c>
      <c r="J1512" s="100">
        <f t="shared" si="1619"/>
        <v>1.0025793261946858</v>
      </c>
      <c r="K1512" s="3">
        <v>1</v>
      </c>
      <c r="L1512" s="100">
        <f t="shared" si="1620"/>
        <v>1.0025793199999999</v>
      </c>
      <c r="M1512" s="100">
        <f t="shared" si="1621"/>
        <v>1361.63920504</v>
      </c>
      <c r="N1512" s="24">
        <f t="shared" si="1629"/>
        <v>0</v>
      </c>
      <c r="O1512" s="99">
        <f t="shared" si="1627"/>
        <v>0</v>
      </c>
      <c r="P1512" s="100">
        <f t="shared" si="1622"/>
        <v>0</v>
      </c>
      <c r="Q1512" s="99">
        <f t="shared" si="1628"/>
        <v>0.14710000000000001</v>
      </c>
      <c r="R1512" s="8">
        <f t="shared" si="1623"/>
        <v>1.003436818</v>
      </c>
      <c r="S1512" s="100">
        <f t="shared" si="1624"/>
        <v>4.6797061199999996</v>
      </c>
      <c r="T1512" s="100">
        <f t="shared" si="1625"/>
        <v>0</v>
      </c>
      <c r="U1512" s="109" t="str">
        <f t="shared" si="1612"/>
        <v>J=</v>
      </c>
      <c r="V1512" s="140">
        <f t="shared" si="1611"/>
        <v>46011</v>
      </c>
      <c r="W1512" s="4"/>
      <c r="X1512" s="17"/>
      <c r="Y1512" s="16"/>
      <c r="Z1512" s="16"/>
      <c r="AD1512" s="5"/>
    </row>
    <row r="1513" spans="1:30" x14ac:dyDescent="0.2">
      <c r="A1513" s="103">
        <f t="shared" si="1626"/>
        <v>45991</v>
      </c>
      <c r="B1513" s="100">
        <f t="shared" si="1613"/>
        <v>1367.2311440599999</v>
      </c>
      <c r="C1513" s="3">
        <f t="shared" si="1630"/>
        <v>1358.13613734</v>
      </c>
      <c r="D1513" s="104">
        <f t="shared" si="1614"/>
        <v>1101.3889999999999</v>
      </c>
      <c r="E1513" s="137">
        <f>IF(DAY(A1512)=$A$5,VLOOKUP(A1512,[1]A!$E$15:$G$200,3),E1512)</f>
        <v>1110.8869999999999</v>
      </c>
      <c r="F1513" s="105">
        <f t="shared" si="1615"/>
        <v>45433</v>
      </c>
      <c r="G1513" s="159">
        <f t="shared" si="1616"/>
        <v>8.623656128761148E-3</v>
      </c>
      <c r="H1513" s="106">
        <f t="shared" si="1617"/>
        <v>10</v>
      </c>
      <c r="I1513" s="106">
        <f t="shared" si="1618"/>
        <v>30</v>
      </c>
      <c r="J1513" s="100">
        <f t="shared" si="1619"/>
        <v>1.0028663283549188</v>
      </c>
      <c r="K1513" s="3">
        <v>1</v>
      </c>
      <c r="L1513" s="100">
        <f t="shared" si="1620"/>
        <v>1.0028663200000001</v>
      </c>
      <c r="M1513" s="100">
        <f t="shared" si="1621"/>
        <v>1362.02899011</v>
      </c>
      <c r="N1513" s="24">
        <f t="shared" si="1629"/>
        <v>0</v>
      </c>
      <c r="O1513" s="99">
        <f t="shared" si="1627"/>
        <v>0</v>
      </c>
      <c r="P1513" s="100">
        <f t="shared" si="1622"/>
        <v>0</v>
      </c>
      <c r="Q1513" s="99">
        <f t="shared" si="1628"/>
        <v>0.14710000000000001</v>
      </c>
      <c r="R1513" s="8">
        <f t="shared" si="1623"/>
        <v>1.0038194149999999</v>
      </c>
      <c r="S1513" s="100">
        <f t="shared" si="1624"/>
        <v>5.2021539499999996</v>
      </c>
      <c r="T1513" s="100">
        <f t="shared" si="1625"/>
        <v>0</v>
      </c>
      <c r="U1513" s="109" t="str">
        <f t="shared" si="1612"/>
        <v>J=</v>
      </c>
      <c r="V1513" s="140">
        <f t="shared" si="1611"/>
        <v>46011</v>
      </c>
      <c r="W1513" s="4"/>
      <c r="X1513" s="17"/>
      <c r="Y1513" s="16"/>
      <c r="Z1513" s="16"/>
      <c r="AD1513" s="5"/>
    </row>
    <row r="1514" spans="1:30" x14ac:dyDescent="0.2">
      <c r="A1514" s="103">
        <f t="shared" si="1626"/>
        <v>45992</v>
      </c>
      <c r="B1514" s="100">
        <f t="shared" si="1613"/>
        <v>1368.1439968699999</v>
      </c>
      <c r="C1514" s="3">
        <f t="shared" si="1630"/>
        <v>1358.13613734</v>
      </c>
      <c r="D1514" s="104">
        <f t="shared" si="1614"/>
        <v>1101.3889999999999</v>
      </c>
      <c r="E1514" s="137">
        <f>IF(DAY(A1513)=$A$5,VLOOKUP(A1513,[1]A!$E$15:$G$200,3),E1513)</f>
        <v>1110.8869999999999</v>
      </c>
      <c r="F1514" s="105">
        <f t="shared" si="1615"/>
        <v>45433</v>
      </c>
      <c r="G1514" s="159">
        <f t="shared" si="1616"/>
        <v>8.623656128761148E-3</v>
      </c>
      <c r="H1514" s="106">
        <f t="shared" si="1617"/>
        <v>11</v>
      </c>
      <c r="I1514" s="106">
        <f t="shared" si="1618"/>
        <v>30</v>
      </c>
      <c r="J1514" s="100">
        <f t="shared" si="1619"/>
        <v>1.0031534126734787</v>
      </c>
      <c r="K1514" s="3">
        <v>1</v>
      </c>
      <c r="L1514" s="100">
        <f t="shared" si="1620"/>
        <v>1.0031534099999999</v>
      </c>
      <c r="M1514" s="100">
        <f t="shared" si="1621"/>
        <v>1362.41889741</v>
      </c>
      <c r="N1514" s="24">
        <f t="shared" si="1629"/>
        <v>0</v>
      </c>
      <c r="O1514" s="99">
        <f t="shared" si="1627"/>
        <v>0</v>
      </c>
      <c r="P1514" s="100">
        <f t="shared" si="1622"/>
        <v>0</v>
      </c>
      <c r="Q1514" s="99">
        <f t="shared" si="1628"/>
        <v>0.14710000000000001</v>
      </c>
      <c r="R1514" s="8">
        <f t="shared" si="1623"/>
        <v>1.004202158</v>
      </c>
      <c r="S1514" s="100">
        <f t="shared" si="1624"/>
        <v>5.72509946</v>
      </c>
      <c r="T1514" s="100">
        <f t="shared" si="1625"/>
        <v>0</v>
      </c>
      <c r="U1514" s="109" t="str">
        <f t="shared" si="1612"/>
        <v>J=</v>
      </c>
      <c r="V1514" s="140">
        <f t="shared" si="1611"/>
        <v>46011</v>
      </c>
      <c r="W1514" s="4"/>
      <c r="X1514" s="17"/>
      <c r="Y1514" s="16"/>
      <c r="Z1514" s="16"/>
      <c r="AD1514" s="5"/>
    </row>
    <row r="1515" spans="1:30" x14ac:dyDescent="0.2">
      <c r="A1515" s="103">
        <f t="shared" si="1626"/>
        <v>45993</v>
      </c>
      <c r="B1515" s="100">
        <f t="shared" si="1613"/>
        <v>1369.0574426399999</v>
      </c>
      <c r="C1515" s="3">
        <f t="shared" si="1630"/>
        <v>1358.13613734</v>
      </c>
      <c r="D1515" s="104">
        <f t="shared" si="1614"/>
        <v>1101.3889999999999</v>
      </c>
      <c r="E1515" s="137">
        <f>IF(DAY(A1514)=$A$5,VLOOKUP(A1514,[1]A!$E$15:$G$200,3),E1514)</f>
        <v>1110.8869999999999</v>
      </c>
      <c r="F1515" s="105">
        <f t="shared" si="1615"/>
        <v>45433</v>
      </c>
      <c r="G1515" s="159">
        <f t="shared" si="1616"/>
        <v>8.623656128761148E-3</v>
      </c>
      <c r="H1515" s="106">
        <f t="shared" si="1617"/>
        <v>12</v>
      </c>
      <c r="I1515" s="106">
        <f t="shared" si="1618"/>
        <v>30</v>
      </c>
      <c r="J1515" s="100">
        <f t="shared" si="1619"/>
        <v>1.0034405791738843</v>
      </c>
      <c r="K1515" s="3">
        <v>1</v>
      </c>
      <c r="L1515" s="100">
        <f t="shared" si="1620"/>
        <v>1.00344057</v>
      </c>
      <c r="M1515" s="100">
        <f t="shared" si="1621"/>
        <v>1362.8088997899999</v>
      </c>
      <c r="N1515" s="24">
        <f t="shared" si="1629"/>
        <v>0</v>
      </c>
      <c r="O1515" s="99">
        <f t="shared" si="1627"/>
        <v>0</v>
      </c>
      <c r="P1515" s="100">
        <f t="shared" si="1622"/>
        <v>0</v>
      </c>
      <c r="Q1515" s="99">
        <f t="shared" si="1628"/>
        <v>0.14710000000000001</v>
      </c>
      <c r="R1515" s="8">
        <f t="shared" si="1623"/>
        <v>1.004585047</v>
      </c>
      <c r="S1515" s="100">
        <f t="shared" si="1624"/>
        <v>6.2485428499999998</v>
      </c>
      <c r="T1515" s="100">
        <f t="shared" si="1625"/>
        <v>0</v>
      </c>
      <c r="U1515" s="109" t="str">
        <f t="shared" si="1612"/>
        <v>J=</v>
      </c>
      <c r="V1515" s="140">
        <f t="shared" ref="V1515:V1564" si="1631">VLOOKUP(A1514,$Y$10:$AG$62,9)</f>
        <v>46011</v>
      </c>
      <c r="W1515" s="4"/>
      <c r="X1515" s="17"/>
      <c r="Y1515" s="16"/>
      <c r="Z1515" s="16"/>
      <c r="AD1515" s="5"/>
    </row>
    <row r="1516" spans="1:30" x14ac:dyDescent="0.2">
      <c r="A1516" s="103">
        <f t="shared" si="1626"/>
        <v>45994</v>
      </c>
      <c r="B1516" s="100">
        <f t="shared" si="1613"/>
        <v>1369.97150756</v>
      </c>
      <c r="C1516" s="3">
        <f t="shared" si="1630"/>
        <v>1358.13613734</v>
      </c>
      <c r="D1516" s="104">
        <f t="shared" si="1614"/>
        <v>1101.3889999999999</v>
      </c>
      <c r="E1516" s="137">
        <f>IF(DAY(A1515)=$A$5,VLOOKUP(A1515,[1]A!$E$15:$G$200,3),E1515)</f>
        <v>1110.8869999999999</v>
      </c>
      <c r="F1516" s="105">
        <f t="shared" si="1615"/>
        <v>45433</v>
      </c>
      <c r="G1516" s="159">
        <f t="shared" si="1616"/>
        <v>8.623656128761148E-3</v>
      </c>
      <c r="H1516" s="106">
        <f t="shared" si="1617"/>
        <v>13</v>
      </c>
      <c r="I1516" s="106">
        <f t="shared" si="1618"/>
        <v>30</v>
      </c>
      <c r="J1516" s="100">
        <f t="shared" si="1619"/>
        <v>1.0037278278796615</v>
      </c>
      <c r="K1516" s="3">
        <v>1</v>
      </c>
      <c r="L1516" s="100">
        <f t="shared" si="1620"/>
        <v>1.0037278199999999</v>
      </c>
      <c r="M1516" s="100">
        <f t="shared" si="1621"/>
        <v>1363.19902439</v>
      </c>
      <c r="N1516" s="24">
        <f t="shared" si="1629"/>
        <v>0</v>
      </c>
      <c r="O1516" s="99">
        <f t="shared" si="1627"/>
        <v>0</v>
      </c>
      <c r="P1516" s="100">
        <f t="shared" si="1622"/>
        <v>0</v>
      </c>
      <c r="Q1516" s="99">
        <f t="shared" si="1628"/>
        <v>0.14710000000000001</v>
      </c>
      <c r="R1516" s="8">
        <f t="shared" si="1623"/>
        <v>1.0049680809999999</v>
      </c>
      <c r="S1516" s="100">
        <f t="shared" si="1624"/>
        <v>6.7724831700000001</v>
      </c>
      <c r="T1516" s="100">
        <f t="shared" si="1625"/>
        <v>0</v>
      </c>
      <c r="U1516" s="109" t="str">
        <f t="shared" ref="U1516:U1564" si="1632">U1515</f>
        <v>J=</v>
      </c>
      <c r="V1516" s="140">
        <f t="shared" si="1631"/>
        <v>46011</v>
      </c>
      <c r="W1516" s="4"/>
      <c r="X1516" s="17"/>
      <c r="Y1516" s="16"/>
      <c r="Z1516" s="16"/>
      <c r="AD1516" s="5"/>
    </row>
    <row r="1517" spans="1:30" x14ac:dyDescent="0.2">
      <c r="A1517" s="103">
        <f t="shared" si="1626"/>
        <v>45995</v>
      </c>
      <c r="B1517" s="100">
        <f t="shared" ref="B1517:B1564" si="1633">(M1517+S1517)</f>
        <v>1370.8861810200001</v>
      </c>
      <c r="C1517" s="3">
        <f t="shared" si="1630"/>
        <v>1358.13613734</v>
      </c>
      <c r="D1517" s="104">
        <f t="shared" ref="D1517:D1564" si="1634">IF(E1517=E1516,D1516,E1516)</f>
        <v>1101.3889999999999</v>
      </c>
      <c r="E1517" s="137">
        <f>IF(DAY(A1516)=$A$5,VLOOKUP(A1516,[1]A!$E$15:$G$200,3),E1516)</f>
        <v>1110.8869999999999</v>
      </c>
      <c r="F1517" s="105">
        <f t="shared" ref="F1517:F1564" si="1635">IF(D1517=D1516,F1516,EDATE(A1517,-1))</f>
        <v>45433</v>
      </c>
      <c r="G1517" s="159">
        <f t="shared" ref="G1517:G1564" si="1636">(E1517/D1517)-1</f>
        <v>8.623656128761148E-3</v>
      </c>
      <c r="H1517" s="106">
        <f t="shared" ref="H1517:H1564" si="1637">IF(A1517&gt;A$7,IF(DAY(A1517)=A$5+1,1,H1516+1),0)</f>
        <v>14</v>
      </c>
      <c r="I1517" s="106">
        <f t="shared" ref="I1517:I1564" si="1638">IF(DAY(A1517)=A$5+1,DAY(EOMONTH(A1517,0)),I1516)</f>
        <v>30</v>
      </c>
      <c r="J1517" s="100">
        <f t="shared" ref="J1517:J1564" si="1639">IF(E1517&gt;D1517,((E1517/D1517)^(H1517/I1517)),1)</f>
        <v>1.0040151588143424</v>
      </c>
      <c r="K1517" s="3">
        <v>1</v>
      </c>
      <c r="L1517" s="100">
        <f t="shared" ref="L1517:L1564" si="1640">TRUNC(J1517*K1517,8)</f>
        <v>1.0040151500000001</v>
      </c>
      <c r="M1517" s="100">
        <f t="shared" ref="M1517:M1564" si="1641">TRUNC(C1517*L1517,8)</f>
        <v>1363.58925765</v>
      </c>
      <c r="N1517" s="24">
        <f t="shared" si="1629"/>
        <v>0</v>
      </c>
      <c r="O1517" s="99">
        <f t="shared" si="1627"/>
        <v>0</v>
      </c>
      <c r="P1517" s="100">
        <f t="shared" ref="P1517:P1564" si="1642">IF(O1517&gt;0,TRUNC(O1517*M1517,8),0)</f>
        <v>0</v>
      </c>
      <c r="Q1517" s="99">
        <f t="shared" si="1628"/>
        <v>0.14710000000000001</v>
      </c>
      <c r="R1517" s="8">
        <f t="shared" ref="R1517:R1564" si="1643">ROUND((1+Q1517)^(30/360)^(H1517/I1517),9)</f>
        <v>1.005351262</v>
      </c>
      <c r="S1517" s="100">
        <f t="shared" ref="S1517:S1564" si="1644">TRUNC(M1517*(R1517-1),8)</f>
        <v>7.29692337</v>
      </c>
      <c r="T1517" s="100">
        <f t="shared" ref="T1517:T1564" si="1645">IF(N1517&gt;0,P1517+S1517,0)</f>
        <v>0</v>
      </c>
      <c r="U1517" s="109" t="str">
        <f t="shared" si="1632"/>
        <v>J=</v>
      </c>
      <c r="V1517" s="140">
        <f t="shared" si="1631"/>
        <v>46011</v>
      </c>
      <c r="W1517" s="4"/>
      <c r="X1517" s="17"/>
      <c r="Y1517" s="16"/>
      <c r="Z1517" s="16"/>
      <c r="AD1517" s="5"/>
    </row>
    <row r="1518" spans="1:30" x14ac:dyDescent="0.2">
      <c r="A1518" s="103">
        <f t="shared" si="1626"/>
        <v>45996</v>
      </c>
      <c r="B1518" s="100">
        <f t="shared" si="1633"/>
        <v>1371.80147562</v>
      </c>
      <c r="C1518" s="3">
        <f t="shared" si="1630"/>
        <v>1358.13613734</v>
      </c>
      <c r="D1518" s="104">
        <f t="shared" si="1634"/>
        <v>1101.3889999999999</v>
      </c>
      <c r="E1518" s="137">
        <f>IF(DAY(A1517)=$A$5,VLOOKUP(A1517,[1]A!$E$15:$G$200,3),E1517)</f>
        <v>1110.8869999999999</v>
      </c>
      <c r="F1518" s="105">
        <f t="shared" si="1635"/>
        <v>45433</v>
      </c>
      <c r="G1518" s="159">
        <f t="shared" si="1636"/>
        <v>8.623656128761148E-3</v>
      </c>
      <c r="H1518" s="106">
        <f t="shared" si="1637"/>
        <v>15</v>
      </c>
      <c r="I1518" s="106">
        <f t="shared" si="1638"/>
        <v>30</v>
      </c>
      <c r="J1518" s="100">
        <f t="shared" si="1639"/>
        <v>1.0043025720014667</v>
      </c>
      <c r="K1518" s="3">
        <v>1</v>
      </c>
      <c r="L1518" s="100">
        <f t="shared" si="1640"/>
        <v>1.0043025699999999</v>
      </c>
      <c r="M1518" s="100">
        <f t="shared" si="1641"/>
        <v>1363.9796131400001</v>
      </c>
      <c r="N1518" s="24">
        <f t="shared" si="1629"/>
        <v>0</v>
      </c>
      <c r="O1518" s="99">
        <f t="shared" si="1627"/>
        <v>0</v>
      </c>
      <c r="P1518" s="100">
        <f t="shared" si="1642"/>
        <v>0</v>
      </c>
      <c r="Q1518" s="99">
        <f t="shared" si="1628"/>
        <v>0.14710000000000001</v>
      </c>
      <c r="R1518" s="8">
        <f t="shared" si="1643"/>
        <v>1.005734589</v>
      </c>
      <c r="S1518" s="100">
        <f t="shared" si="1644"/>
        <v>7.8218624800000001</v>
      </c>
      <c r="T1518" s="100">
        <f t="shared" si="1645"/>
        <v>0</v>
      </c>
      <c r="U1518" s="109" t="str">
        <f t="shared" si="1632"/>
        <v>J=</v>
      </c>
      <c r="V1518" s="140">
        <f t="shared" si="1631"/>
        <v>46011</v>
      </c>
      <c r="W1518" s="4"/>
      <c r="X1518" s="17"/>
      <c r="Y1518" s="16"/>
      <c r="Z1518" s="16"/>
      <c r="AD1518" s="5"/>
    </row>
    <row r="1519" spans="1:30" x14ac:dyDescent="0.2">
      <c r="A1519" s="103">
        <f t="shared" si="1626"/>
        <v>45997</v>
      </c>
      <c r="B1519" s="100">
        <f t="shared" si="1633"/>
        <v>1372.71736433</v>
      </c>
      <c r="C1519" s="3">
        <f t="shared" si="1630"/>
        <v>1358.13613734</v>
      </c>
      <c r="D1519" s="104">
        <f t="shared" si="1634"/>
        <v>1101.3889999999999</v>
      </c>
      <c r="E1519" s="137">
        <f>IF(DAY(A1518)=$A$5,VLOOKUP(A1518,[1]A!$E$15:$G$200,3),E1518)</f>
        <v>1110.8869999999999</v>
      </c>
      <c r="F1519" s="105">
        <f t="shared" si="1635"/>
        <v>45433</v>
      </c>
      <c r="G1519" s="159">
        <f t="shared" si="1636"/>
        <v>8.623656128761148E-3</v>
      </c>
      <c r="H1519" s="106">
        <f t="shared" si="1637"/>
        <v>16</v>
      </c>
      <c r="I1519" s="106">
        <f t="shared" si="1638"/>
        <v>30</v>
      </c>
      <c r="J1519" s="100">
        <f t="shared" si="1639"/>
        <v>1.0045900674645798</v>
      </c>
      <c r="K1519" s="3">
        <v>1</v>
      </c>
      <c r="L1519" s="100">
        <f t="shared" si="1640"/>
        <v>1.00459006</v>
      </c>
      <c r="M1519" s="100">
        <f t="shared" si="1641"/>
        <v>1364.3700636900001</v>
      </c>
      <c r="N1519" s="24">
        <f t="shared" si="1629"/>
        <v>0</v>
      </c>
      <c r="O1519" s="99">
        <f t="shared" si="1627"/>
        <v>0</v>
      </c>
      <c r="P1519" s="100">
        <f t="shared" si="1642"/>
        <v>0</v>
      </c>
      <c r="Q1519" s="99">
        <f t="shared" si="1628"/>
        <v>0.14710000000000001</v>
      </c>
      <c r="R1519" s="8">
        <f t="shared" si="1643"/>
        <v>1.0061180620000001</v>
      </c>
      <c r="S1519" s="100">
        <f t="shared" si="1644"/>
        <v>8.3473006400000003</v>
      </c>
      <c r="T1519" s="100">
        <f t="shared" si="1645"/>
        <v>0</v>
      </c>
      <c r="U1519" s="109" t="str">
        <f t="shared" si="1632"/>
        <v>J=</v>
      </c>
      <c r="V1519" s="140">
        <f t="shared" si="1631"/>
        <v>46011</v>
      </c>
      <c r="W1519" s="4"/>
      <c r="X1519" s="17"/>
      <c r="Y1519" s="16"/>
      <c r="Z1519" s="16"/>
      <c r="AD1519" s="5"/>
    </row>
    <row r="1520" spans="1:30" x14ac:dyDescent="0.2">
      <c r="A1520" s="103">
        <f t="shared" si="1626"/>
        <v>45998</v>
      </c>
      <c r="B1520" s="100">
        <f t="shared" si="1633"/>
        <v>1373.63387614</v>
      </c>
      <c r="C1520" s="3">
        <f t="shared" si="1630"/>
        <v>1358.13613734</v>
      </c>
      <c r="D1520" s="104">
        <f t="shared" si="1634"/>
        <v>1101.3889999999999</v>
      </c>
      <c r="E1520" s="137">
        <f>IF(DAY(A1519)=$A$5,VLOOKUP(A1519,[1]A!$E$15:$G$200,3),E1519)</f>
        <v>1110.8869999999999</v>
      </c>
      <c r="F1520" s="105">
        <f t="shared" si="1635"/>
        <v>45433</v>
      </c>
      <c r="G1520" s="159">
        <f t="shared" si="1636"/>
        <v>8.623656128761148E-3</v>
      </c>
      <c r="H1520" s="106">
        <f t="shared" si="1637"/>
        <v>17</v>
      </c>
      <c r="I1520" s="106">
        <f t="shared" si="1638"/>
        <v>30</v>
      </c>
      <c r="J1520" s="100">
        <f t="shared" si="1639"/>
        <v>1.0048776452272346</v>
      </c>
      <c r="K1520" s="3">
        <v>1</v>
      </c>
      <c r="L1520" s="100">
        <f t="shared" si="1640"/>
        <v>1.0048776399999999</v>
      </c>
      <c r="M1520" s="100">
        <f t="shared" si="1641"/>
        <v>1364.7606364799999</v>
      </c>
      <c r="N1520" s="24">
        <f t="shared" si="1629"/>
        <v>0</v>
      </c>
      <c r="O1520" s="99">
        <f t="shared" si="1627"/>
        <v>0</v>
      </c>
      <c r="P1520" s="100">
        <f t="shared" si="1642"/>
        <v>0</v>
      </c>
      <c r="Q1520" s="99">
        <f t="shared" si="1628"/>
        <v>0.14710000000000001</v>
      </c>
      <c r="R1520" s="8">
        <f t="shared" si="1643"/>
        <v>1.0065016819999999</v>
      </c>
      <c r="S1520" s="100">
        <f t="shared" si="1644"/>
        <v>8.8732396599999994</v>
      </c>
      <c r="T1520" s="100">
        <f t="shared" si="1645"/>
        <v>0</v>
      </c>
      <c r="U1520" s="109" t="str">
        <f t="shared" si="1632"/>
        <v>J=</v>
      </c>
      <c r="V1520" s="140">
        <f t="shared" si="1631"/>
        <v>46011</v>
      </c>
      <c r="W1520" s="4"/>
      <c r="X1520" s="17"/>
      <c r="Y1520" s="16"/>
      <c r="Z1520" s="16"/>
      <c r="AD1520" s="5"/>
    </row>
    <row r="1521" spans="1:30" x14ac:dyDescent="0.2">
      <c r="A1521" s="103">
        <f t="shared" si="1626"/>
        <v>45999</v>
      </c>
      <c r="B1521" s="100">
        <f t="shared" si="1633"/>
        <v>1374.5509949699999</v>
      </c>
      <c r="C1521" s="3">
        <f t="shared" si="1630"/>
        <v>1358.13613734</v>
      </c>
      <c r="D1521" s="104">
        <f t="shared" si="1634"/>
        <v>1101.3889999999999</v>
      </c>
      <c r="E1521" s="137">
        <f>IF(DAY(A1520)=$A$5,VLOOKUP(A1520,[1]A!$E$15:$G$200,3),E1520)</f>
        <v>1110.8869999999999</v>
      </c>
      <c r="F1521" s="105">
        <f t="shared" si="1635"/>
        <v>45433</v>
      </c>
      <c r="G1521" s="159">
        <f t="shared" si="1636"/>
        <v>8.623656128761148E-3</v>
      </c>
      <c r="H1521" s="106">
        <f t="shared" si="1637"/>
        <v>18</v>
      </c>
      <c r="I1521" s="106">
        <f t="shared" si="1638"/>
        <v>30</v>
      </c>
      <c r="J1521" s="100">
        <f t="shared" si="1639"/>
        <v>1.0051653053129903</v>
      </c>
      <c r="K1521" s="3">
        <v>1</v>
      </c>
      <c r="L1521" s="100">
        <f t="shared" si="1640"/>
        <v>1.0051653</v>
      </c>
      <c r="M1521" s="100">
        <f t="shared" si="1641"/>
        <v>1365.15131793</v>
      </c>
      <c r="N1521" s="24">
        <f t="shared" si="1629"/>
        <v>0</v>
      </c>
      <c r="O1521" s="99">
        <f t="shared" si="1627"/>
        <v>0</v>
      </c>
      <c r="P1521" s="100">
        <f t="shared" si="1642"/>
        <v>0</v>
      </c>
      <c r="Q1521" s="99">
        <f t="shared" si="1628"/>
        <v>0.14710000000000001</v>
      </c>
      <c r="R1521" s="8">
        <f t="shared" si="1643"/>
        <v>1.0068854469999999</v>
      </c>
      <c r="S1521" s="100">
        <f t="shared" si="1644"/>
        <v>9.3996770400000003</v>
      </c>
      <c r="T1521" s="100">
        <f t="shared" si="1645"/>
        <v>0</v>
      </c>
      <c r="U1521" s="109" t="str">
        <f t="shared" si="1632"/>
        <v>J=</v>
      </c>
      <c r="V1521" s="140">
        <f t="shared" si="1631"/>
        <v>46011</v>
      </c>
      <c r="W1521" s="4"/>
      <c r="X1521" s="17"/>
      <c r="Y1521" s="16"/>
      <c r="Z1521" s="16"/>
      <c r="AD1521" s="5"/>
    </row>
    <row r="1522" spans="1:30" x14ac:dyDescent="0.2">
      <c r="A1522" s="103">
        <f t="shared" si="1626"/>
        <v>46000</v>
      </c>
      <c r="B1522" s="100">
        <f t="shared" si="1633"/>
        <v>1375.4687238299998</v>
      </c>
      <c r="C1522" s="3">
        <f t="shared" si="1630"/>
        <v>1358.13613734</v>
      </c>
      <c r="D1522" s="104">
        <f t="shared" si="1634"/>
        <v>1101.3889999999999</v>
      </c>
      <c r="E1522" s="137">
        <f>IF(DAY(A1521)=$A$5,VLOOKUP(A1521,[1]A!$E$15:$G$200,3),E1521)</f>
        <v>1110.8869999999999</v>
      </c>
      <c r="F1522" s="105">
        <f t="shared" si="1635"/>
        <v>45433</v>
      </c>
      <c r="G1522" s="159">
        <f t="shared" si="1636"/>
        <v>8.623656128761148E-3</v>
      </c>
      <c r="H1522" s="106">
        <f t="shared" si="1637"/>
        <v>19</v>
      </c>
      <c r="I1522" s="106">
        <f t="shared" si="1638"/>
        <v>30</v>
      </c>
      <c r="J1522" s="100">
        <f t="shared" si="1639"/>
        <v>1.0054530477454131</v>
      </c>
      <c r="K1522" s="3">
        <v>1</v>
      </c>
      <c r="L1522" s="100">
        <f t="shared" si="1640"/>
        <v>1.0054530399999999</v>
      </c>
      <c r="M1522" s="100">
        <f t="shared" si="1641"/>
        <v>1365.5421080199999</v>
      </c>
      <c r="N1522" s="24">
        <f t="shared" si="1629"/>
        <v>0</v>
      </c>
      <c r="O1522" s="99">
        <f t="shared" si="1627"/>
        <v>0</v>
      </c>
      <c r="P1522" s="100">
        <f t="shared" si="1642"/>
        <v>0</v>
      </c>
      <c r="Q1522" s="99">
        <f t="shared" si="1628"/>
        <v>0.14710000000000001</v>
      </c>
      <c r="R1522" s="8">
        <f t="shared" si="1643"/>
        <v>1.0072693589999999</v>
      </c>
      <c r="S1522" s="100">
        <f t="shared" si="1644"/>
        <v>9.9266158099999995</v>
      </c>
      <c r="T1522" s="100">
        <f t="shared" si="1645"/>
        <v>0</v>
      </c>
      <c r="U1522" s="109" t="str">
        <f t="shared" si="1632"/>
        <v>J=</v>
      </c>
      <c r="V1522" s="140">
        <f t="shared" si="1631"/>
        <v>46011</v>
      </c>
      <c r="W1522" s="4"/>
      <c r="X1522" s="17"/>
      <c r="Y1522" s="16"/>
      <c r="Z1522" s="16"/>
      <c r="AD1522" s="5"/>
    </row>
    <row r="1523" spans="1:30" x14ac:dyDescent="0.2">
      <c r="A1523" s="103">
        <f t="shared" si="1626"/>
        <v>46001</v>
      </c>
      <c r="B1523" s="100">
        <f t="shared" si="1633"/>
        <v>1376.3870767000001</v>
      </c>
      <c r="C1523" s="3">
        <f t="shared" si="1630"/>
        <v>1358.13613734</v>
      </c>
      <c r="D1523" s="104">
        <f t="shared" si="1634"/>
        <v>1101.3889999999999</v>
      </c>
      <c r="E1523" s="137">
        <f>IF(DAY(A1522)=$A$5,VLOOKUP(A1522,[1]A!$E$15:$G$200,3),E1522)</f>
        <v>1110.8869999999999</v>
      </c>
      <c r="F1523" s="105">
        <f t="shared" si="1635"/>
        <v>45433</v>
      </c>
      <c r="G1523" s="159">
        <f t="shared" si="1636"/>
        <v>8.623656128761148E-3</v>
      </c>
      <c r="H1523" s="106">
        <f t="shared" si="1637"/>
        <v>20</v>
      </c>
      <c r="I1523" s="106">
        <f t="shared" si="1638"/>
        <v>30</v>
      </c>
      <c r="J1523" s="100">
        <f t="shared" si="1639"/>
        <v>1.0057408725480759</v>
      </c>
      <c r="K1523" s="3">
        <v>1</v>
      </c>
      <c r="L1523" s="100">
        <f t="shared" si="1640"/>
        <v>1.0057408699999999</v>
      </c>
      <c r="M1523" s="100">
        <f t="shared" si="1641"/>
        <v>1365.93302034</v>
      </c>
      <c r="N1523" s="24">
        <f t="shared" si="1629"/>
        <v>0</v>
      </c>
      <c r="O1523" s="99">
        <f t="shared" si="1627"/>
        <v>0</v>
      </c>
      <c r="P1523" s="100">
        <f t="shared" si="1642"/>
        <v>0</v>
      </c>
      <c r="Q1523" s="99">
        <f t="shared" si="1628"/>
        <v>0.14710000000000001</v>
      </c>
      <c r="R1523" s="8">
        <f t="shared" si="1643"/>
        <v>1.0076534180000001</v>
      </c>
      <c r="S1523" s="100">
        <f t="shared" si="1644"/>
        <v>10.454056359999999</v>
      </c>
      <c r="T1523" s="100">
        <f t="shared" si="1645"/>
        <v>0</v>
      </c>
      <c r="U1523" s="109" t="str">
        <f t="shared" si="1632"/>
        <v>J=</v>
      </c>
      <c r="V1523" s="140">
        <f t="shared" si="1631"/>
        <v>46011</v>
      </c>
      <c r="W1523" s="4"/>
      <c r="X1523" s="17"/>
      <c r="Y1523" s="16"/>
      <c r="Z1523" s="16"/>
      <c r="AD1523" s="5"/>
    </row>
    <row r="1524" spans="1:30" x14ac:dyDescent="0.2">
      <c r="A1524" s="103">
        <f t="shared" si="1626"/>
        <v>46002</v>
      </c>
      <c r="B1524" s="100">
        <f t="shared" si="1633"/>
        <v>1377.3060238</v>
      </c>
      <c r="C1524" s="3">
        <f t="shared" si="1630"/>
        <v>1358.13613734</v>
      </c>
      <c r="D1524" s="104">
        <f t="shared" si="1634"/>
        <v>1101.3889999999999</v>
      </c>
      <c r="E1524" s="137">
        <f>IF(DAY(A1523)=$A$5,VLOOKUP(A1523,[1]A!$E$15:$G$200,3),E1523)</f>
        <v>1110.8869999999999</v>
      </c>
      <c r="F1524" s="105">
        <f t="shared" si="1635"/>
        <v>45433</v>
      </c>
      <c r="G1524" s="159">
        <f t="shared" si="1636"/>
        <v>8.623656128761148E-3</v>
      </c>
      <c r="H1524" s="106">
        <f t="shared" si="1637"/>
        <v>21</v>
      </c>
      <c r="I1524" s="106">
        <f t="shared" si="1638"/>
        <v>30</v>
      </c>
      <c r="J1524" s="100">
        <f t="shared" si="1639"/>
        <v>1.0060287797445582</v>
      </c>
      <c r="K1524" s="3">
        <v>1</v>
      </c>
      <c r="L1524" s="100">
        <f t="shared" si="1640"/>
        <v>1.0060287699999999</v>
      </c>
      <c r="M1524" s="100">
        <f t="shared" si="1641"/>
        <v>1366.32402774</v>
      </c>
      <c r="N1524" s="24">
        <f t="shared" si="1629"/>
        <v>0</v>
      </c>
      <c r="O1524" s="99">
        <f t="shared" si="1627"/>
        <v>0</v>
      </c>
      <c r="P1524" s="100">
        <f t="shared" si="1642"/>
        <v>0</v>
      </c>
      <c r="Q1524" s="99">
        <f t="shared" si="1628"/>
        <v>0.14710000000000001</v>
      </c>
      <c r="R1524" s="8">
        <f t="shared" si="1643"/>
        <v>1.008037622</v>
      </c>
      <c r="S1524" s="100">
        <f t="shared" si="1644"/>
        <v>10.98199606</v>
      </c>
      <c r="T1524" s="100">
        <f t="shared" si="1645"/>
        <v>0</v>
      </c>
      <c r="U1524" s="109" t="str">
        <f t="shared" si="1632"/>
        <v>J=</v>
      </c>
      <c r="V1524" s="140">
        <f t="shared" si="1631"/>
        <v>46011</v>
      </c>
      <c r="W1524" s="4"/>
      <c r="X1524" s="17"/>
      <c r="Y1524" s="16"/>
      <c r="Z1524" s="16"/>
      <c r="AD1524" s="5"/>
    </row>
    <row r="1525" spans="1:30" x14ac:dyDescent="0.2">
      <c r="A1525" s="103">
        <f t="shared" si="1626"/>
        <v>46003</v>
      </c>
      <c r="B1525" s="100">
        <f t="shared" si="1633"/>
        <v>1378.22559688</v>
      </c>
      <c r="C1525" s="3">
        <f t="shared" si="1630"/>
        <v>1358.13613734</v>
      </c>
      <c r="D1525" s="104">
        <f t="shared" si="1634"/>
        <v>1101.3889999999999</v>
      </c>
      <c r="E1525" s="137">
        <f>IF(DAY(A1524)=$A$5,VLOOKUP(A1524,[1]A!$E$15:$G$200,3),E1524)</f>
        <v>1110.8869999999999</v>
      </c>
      <c r="F1525" s="105">
        <f t="shared" si="1635"/>
        <v>45433</v>
      </c>
      <c r="G1525" s="159">
        <f t="shared" si="1636"/>
        <v>8.623656128761148E-3</v>
      </c>
      <c r="H1525" s="106">
        <f t="shared" si="1637"/>
        <v>22</v>
      </c>
      <c r="I1525" s="106">
        <f t="shared" si="1638"/>
        <v>30</v>
      </c>
      <c r="J1525" s="100">
        <f t="shared" si="1639"/>
        <v>1.0063167693584465</v>
      </c>
      <c r="K1525" s="3">
        <v>1</v>
      </c>
      <c r="L1525" s="100">
        <f t="shared" si="1640"/>
        <v>1.00631676</v>
      </c>
      <c r="M1525" s="100">
        <f t="shared" si="1641"/>
        <v>1366.7151573599999</v>
      </c>
      <c r="N1525" s="24">
        <f t="shared" si="1629"/>
        <v>0</v>
      </c>
      <c r="O1525" s="99">
        <f t="shared" si="1627"/>
        <v>0</v>
      </c>
      <c r="P1525" s="100">
        <f t="shared" si="1642"/>
        <v>0</v>
      </c>
      <c r="Q1525" s="99">
        <f t="shared" si="1628"/>
        <v>0.14710000000000001</v>
      </c>
      <c r="R1525" s="8">
        <f t="shared" si="1643"/>
        <v>1.008421974</v>
      </c>
      <c r="S1525" s="100">
        <f t="shared" si="1644"/>
        <v>11.51043952</v>
      </c>
      <c r="T1525" s="100">
        <f t="shared" si="1645"/>
        <v>0</v>
      </c>
      <c r="U1525" s="109" t="str">
        <f t="shared" si="1632"/>
        <v>J=</v>
      </c>
      <c r="V1525" s="140">
        <f t="shared" si="1631"/>
        <v>46011</v>
      </c>
      <c r="W1525" s="4"/>
      <c r="X1525" s="17"/>
      <c r="Y1525" s="16"/>
      <c r="Z1525" s="16"/>
      <c r="AD1525" s="5"/>
    </row>
    <row r="1526" spans="1:30" x14ac:dyDescent="0.2">
      <c r="A1526" s="103">
        <f t="shared" si="1626"/>
        <v>46004</v>
      </c>
      <c r="B1526" s="100">
        <f t="shared" si="1633"/>
        <v>1379.1457921599999</v>
      </c>
      <c r="C1526" s="3">
        <f t="shared" si="1630"/>
        <v>1358.13613734</v>
      </c>
      <c r="D1526" s="104">
        <f t="shared" si="1634"/>
        <v>1101.3889999999999</v>
      </c>
      <c r="E1526" s="137">
        <f>IF(DAY(A1525)=$A$5,VLOOKUP(A1525,[1]A!$E$15:$G$200,3),E1525)</f>
        <v>1110.8869999999999</v>
      </c>
      <c r="F1526" s="105">
        <f t="shared" si="1635"/>
        <v>45433</v>
      </c>
      <c r="G1526" s="159">
        <f t="shared" si="1636"/>
        <v>8.623656128761148E-3</v>
      </c>
      <c r="H1526" s="106">
        <f t="shared" si="1637"/>
        <v>23</v>
      </c>
      <c r="I1526" s="106">
        <f t="shared" si="1638"/>
        <v>30</v>
      </c>
      <c r="J1526" s="100">
        <f t="shared" si="1639"/>
        <v>1.006604841413334</v>
      </c>
      <c r="K1526" s="3">
        <v>1</v>
      </c>
      <c r="L1526" s="100">
        <f t="shared" si="1640"/>
        <v>1.0066048400000001</v>
      </c>
      <c r="M1526" s="100">
        <f t="shared" si="1641"/>
        <v>1367.1064092199999</v>
      </c>
      <c r="N1526" s="24">
        <f t="shared" si="1629"/>
        <v>0</v>
      </c>
      <c r="O1526" s="99">
        <f t="shared" si="1627"/>
        <v>0</v>
      </c>
      <c r="P1526" s="100">
        <f t="shared" si="1642"/>
        <v>0</v>
      </c>
      <c r="Q1526" s="99">
        <f t="shared" si="1628"/>
        <v>0.14710000000000001</v>
      </c>
      <c r="R1526" s="8">
        <f t="shared" si="1643"/>
        <v>1.008806471</v>
      </c>
      <c r="S1526" s="100">
        <f t="shared" si="1644"/>
        <v>12.039382939999999</v>
      </c>
      <c r="T1526" s="100">
        <f t="shared" si="1645"/>
        <v>0</v>
      </c>
      <c r="U1526" s="109" t="str">
        <f t="shared" si="1632"/>
        <v>J=</v>
      </c>
      <c r="V1526" s="140">
        <f t="shared" si="1631"/>
        <v>46011</v>
      </c>
      <c r="W1526" s="4"/>
      <c r="X1526" s="17"/>
      <c r="Y1526" s="16"/>
      <c r="Z1526" s="16"/>
      <c r="AD1526" s="5"/>
    </row>
    <row r="1527" spans="1:30" x14ac:dyDescent="0.2">
      <c r="A1527" s="103">
        <f t="shared" si="1626"/>
        <v>46005</v>
      </c>
      <c r="B1527" s="100">
        <f t="shared" si="1633"/>
        <v>1380.0665866500001</v>
      </c>
      <c r="C1527" s="3">
        <f t="shared" si="1630"/>
        <v>1358.13613734</v>
      </c>
      <c r="D1527" s="104">
        <f t="shared" si="1634"/>
        <v>1101.3889999999999</v>
      </c>
      <c r="E1527" s="137">
        <f>IF(DAY(A1526)=$A$5,VLOOKUP(A1526,[1]A!$E$15:$G$200,3),E1526)</f>
        <v>1110.8869999999999</v>
      </c>
      <c r="F1527" s="105">
        <f t="shared" si="1635"/>
        <v>45433</v>
      </c>
      <c r="G1527" s="159">
        <f t="shared" si="1636"/>
        <v>8.623656128761148E-3</v>
      </c>
      <c r="H1527" s="106">
        <f t="shared" si="1637"/>
        <v>24</v>
      </c>
      <c r="I1527" s="106">
        <f t="shared" si="1638"/>
        <v>30</v>
      </c>
      <c r="J1527" s="100">
        <f t="shared" si="1639"/>
        <v>1.0068929959328203</v>
      </c>
      <c r="K1527" s="3">
        <v>1</v>
      </c>
      <c r="L1527" s="100">
        <f t="shared" si="1640"/>
        <v>1.0068929900000001</v>
      </c>
      <c r="M1527" s="100">
        <f t="shared" si="1641"/>
        <v>1367.49775615</v>
      </c>
      <c r="N1527" s="24">
        <f t="shared" si="1629"/>
        <v>0</v>
      </c>
      <c r="O1527" s="99">
        <f t="shared" si="1627"/>
        <v>0</v>
      </c>
      <c r="P1527" s="100">
        <f t="shared" si="1642"/>
        <v>0</v>
      </c>
      <c r="Q1527" s="99">
        <f t="shared" si="1628"/>
        <v>0.14710000000000001</v>
      </c>
      <c r="R1527" s="8">
        <f t="shared" si="1643"/>
        <v>1.009191116</v>
      </c>
      <c r="S1527" s="100">
        <f t="shared" si="1644"/>
        <v>12.568830500000001</v>
      </c>
      <c r="T1527" s="100">
        <f t="shared" si="1645"/>
        <v>0</v>
      </c>
      <c r="U1527" s="109" t="str">
        <f t="shared" si="1632"/>
        <v>J=</v>
      </c>
      <c r="V1527" s="140">
        <f t="shared" si="1631"/>
        <v>46011</v>
      </c>
      <c r="W1527" s="4"/>
      <c r="X1527" s="17"/>
      <c r="Y1527" s="16"/>
      <c r="Z1527" s="16"/>
      <c r="AD1527" s="5"/>
    </row>
    <row r="1528" spans="1:30" x14ac:dyDescent="0.2">
      <c r="A1528" s="103">
        <f t="shared" si="1626"/>
        <v>46006</v>
      </c>
      <c r="B1528" s="100">
        <f t="shared" si="1633"/>
        <v>1380.9880053100001</v>
      </c>
      <c r="C1528" s="3">
        <f t="shared" si="1630"/>
        <v>1358.13613734</v>
      </c>
      <c r="D1528" s="104">
        <f t="shared" si="1634"/>
        <v>1101.3889999999999</v>
      </c>
      <c r="E1528" s="137">
        <f>IF(DAY(A1527)=$A$5,VLOOKUP(A1527,[1]A!$E$15:$G$200,3),E1527)</f>
        <v>1110.8869999999999</v>
      </c>
      <c r="F1528" s="105">
        <f t="shared" si="1635"/>
        <v>45433</v>
      </c>
      <c r="G1528" s="159">
        <f t="shared" si="1636"/>
        <v>8.623656128761148E-3</v>
      </c>
      <c r="H1528" s="106">
        <f t="shared" si="1637"/>
        <v>25</v>
      </c>
      <c r="I1528" s="106">
        <f t="shared" si="1638"/>
        <v>30</v>
      </c>
      <c r="J1528" s="100">
        <f t="shared" si="1639"/>
        <v>1.0071812329405123</v>
      </c>
      <c r="K1528" s="3">
        <v>1</v>
      </c>
      <c r="L1528" s="100">
        <f t="shared" si="1640"/>
        <v>1.00718123</v>
      </c>
      <c r="M1528" s="100">
        <f t="shared" si="1641"/>
        <v>1367.88922531</v>
      </c>
      <c r="N1528" s="24">
        <f t="shared" si="1629"/>
        <v>0</v>
      </c>
      <c r="O1528" s="99">
        <f t="shared" si="1627"/>
        <v>0</v>
      </c>
      <c r="P1528" s="100">
        <f t="shared" si="1642"/>
        <v>0</v>
      </c>
      <c r="Q1528" s="99">
        <f t="shared" si="1628"/>
        <v>0.14710000000000001</v>
      </c>
      <c r="R1528" s="8">
        <f t="shared" si="1643"/>
        <v>1.0095759070000001</v>
      </c>
      <c r="S1528" s="100">
        <f t="shared" si="1644"/>
        <v>13.09878</v>
      </c>
      <c r="T1528" s="100">
        <f t="shared" si="1645"/>
        <v>0</v>
      </c>
      <c r="U1528" s="109" t="str">
        <f t="shared" si="1632"/>
        <v>J=</v>
      </c>
      <c r="V1528" s="140">
        <f t="shared" si="1631"/>
        <v>46011</v>
      </c>
      <c r="W1528" s="4"/>
      <c r="X1528" s="17"/>
      <c r="Y1528" s="16"/>
      <c r="Z1528" s="16"/>
      <c r="AD1528" s="5"/>
    </row>
    <row r="1529" spans="1:30" x14ac:dyDescent="0.2">
      <c r="A1529" s="103">
        <f t="shared" si="1626"/>
        <v>46007</v>
      </c>
      <c r="B1529" s="100">
        <f t="shared" si="1633"/>
        <v>1381.91003611</v>
      </c>
      <c r="C1529" s="3">
        <f t="shared" si="1630"/>
        <v>1358.13613734</v>
      </c>
      <c r="D1529" s="104">
        <f t="shared" si="1634"/>
        <v>1101.3889999999999</v>
      </c>
      <c r="E1529" s="137">
        <f>IF(DAY(A1528)=$A$5,VLOOKUP(A1528,[1]A!$E$15:$G$200,3),E1528)</f>
        <v>1110.8869999999999</v>
      </c>
      <c r="F1529" s="105">
        <f t="shared" si="1635"/>
        <v>45433</v>
      </c>
      <c r="G1529" s="159">
        <f t="shared" si="1636"/>
        <v>8.623656128761148E-3</v>
      </c>
      <c r="H1529" s="106">
        <f t="shared" si="1637"/>
        <v>26</v>
      </c>
      <c r="I1529" s="106">
        <f t="shared" si="1638"/>
        <v>30</v>
      </c>
      <c r="J1529" s="100">
        <f t="shared" si="1639"/>
        <v>1.0074695524600232</v>
      </c>
      <c r="K1529" s="3">
        <v>1</v>
      </c>
      <c r="L1529" s="100">
        <f t="shared" si="1640"/>
        <v>1.0074695499999999</v>
      </c>
      <c r="M1529" s="100">
        <f t="shared" si="1641"/>
        <v>1368.28080312</v>
      </c>
      <c r="N1529" s="24">
        <f t="shared" si="1629"/>
        <v>0</v>
      </c>
      <c r="O1529" s="99">
        <f t="shared" si="1627"/>
        <v>0</v>
      </c>
      <c r="P1529" s="100">
        <f t="shared" si="1642"/>
        <v>0</v>
      </c>
      <c r="Q1529" s="99">
        <f t="shared" si="1628"/>
        <v>0.14710000000000001</v>
      </c>
      <c r="R1529" s="8">
        <f t="shared" si="1643"/>
        <v>1.0099608449999999</v>
      </c>
      <c r="S1529" s="100">
        <f t="shared" si="1644"/>
        <v>13.62923299</v>
      </c>
      <c r="T1529" s="100">
        <f t="shared" si="1645"/>
        <v>0</v>
      </c>
      <c r="U1529" s="109" t="str">
        <f t="shared" si="1632"/>
        <v>J=</v>
      </c>
      <c r="V1529" s="140">
        <f t="shared" si="1631"/>
        <v>46011</v>
      </c>
      <c r="W1529" s="4"/>
      <c r="X1529" s="17"/>
      <c r="Y1529" s="16"/>
      <c r="Z1529" s="16"/>
      <c r="AD1529" s="5"/>
    </row>
    <row r="1530" spans="1:30" x14ac:dyDescent="0.2">
      <c r="A1530" s="103">
        <f t="shared" si="1626"/>
        <v>46008</v>
      </c>
      <c r="B1530" s="100">
        <f t="shared" si="1633"/>
        <v>1382.83267798</v>
      </c>
      <c r="C1530" s="3">
        <f t="shared" si="1630"/>
        <v>1358.13613734</v>
      </c>
      <c r="D1530" s="104">
        <f t="shared" si="1634"/>
        <v>1101.3889999999999</v>
      </c>
      <c r="E1530" s="137">
        <f>IF(DAY(A1529)=$A$5,VLOOKUP(A1529,[1]A!$E$15:$G$200,3),E1529)</f>
        <v>1110.8869999999999</v>
      </c>
      <c r="F1530" s="105">
        <f t="shared" si="1635"/>
        <v>45433</v>
      </c>
      <c r="G1530" s="159">
        <f t="shared" si="1636"/>
        <v>8.623656128761148E-3</v>
      </c>
      <c r="H1530" s="106">
        <f t="shared" si="1637"/>
        <v>27</v>
      </c>
      <c r="I1530" s="106">
        <f t="shared" si="1638"/>
        <v>30</v>
      </c>
      <c r="J1530" s="100">
        <f t="shared" si="1639"/>
        <v>1.0077579545149733</v>
      </c>
      <c r="K1530" s="3">
        <v>1</v>
      </c>
      <c r="L1530" s="100">
        <f t="shared" si="1640"/>
        <v>1.00775795</v>
      </c>
      <c r="M1530" s="100">
        <f t="shared" si="1641"/>
        <v>1368.67248958</v>
      </c>
      <c r="N1530" s="24">
        <f t="shared" si="1629"/>
        <v>0</v>
      </c>
      <c r="O1530" s="99">
        <f t="shared" si="1627"/>
        <v>0</v>
      </c>
      <c r="P1530" s="100">
        <f t="shared" si="1642"/>
        <v>0</v>
      </c>
      <c r="Q1530" s="99">
        <f t="shared" si="1628"/>
        <v>0.14710000000000001</v>
      </c>
      <c r="R1530" s="8">
        <f t="shared" si="1643"/>
        <v>1.0103459290000001</v>
      </c>
      <c r="S1530" s="100">
        <f t="shared" si="1644"/>
        <v>14.160188399999999</v>
      </c>
      <c r="T1530" s="100">
        <f t="shared" si="1645"/>
        <v>0</v>
      </c>
      <c r="U1530" s="109" t="str">
        <f t="shared" si="1632"/>
        <v>J=</v>
      </c>
      <c r="V1530" s="140">
        <f t="shared" si="1631"/>
        <v>46011</v>
      </c>
      <c r="W1530" s="4"/>
      <c r="X1530" s="17"/>
      <c r="Y1530" s="16"/>
      <c r="Z1530" s="16"/>
      <c r="AD1530" s="5"/>
    </row>
    <row r="1531" spans="1:30" x14ac:dyDescent="0.2">
      <c r="A1531" s="103">
        <f t="shared" si="1626"/>
        <v>46009</v>
      </c>
      <c r="B1531" s="100">
        <f t="shared" si="1633"/>
        <v>1383.75593394</v>
      </c>
      <c r="C1531" s="3">
        <f t="shared" si="1630"/>
        <v>1358.13613734</v>
      </c>
      <c r="D1531" s="104">
        <f t="shared" si="1634"/>
        <v>1101.3889999999999</v>
      </c>
      <c r="E1531" s="137">
        <f>IF(DAY(A1530)=$A$5,VLOOKUP(A1530,[1]A!$E$15:$G$200,3),E1530)</f>
        <v>1110.8869999999999</v>
      </c>
      <c r="F1531" s="105">
        <f t="shared" si="1635"/>
        <v>45433</v>
      </c>
      <c r="G1531" s="159">
        <f t="shared" si="1636"/>
        <v>8.623656128761148E-3</v>
      </c>
      <c r="H1531" s="106">
        <f t="shared" si="1637"/>
        <v>28</v>
      </c>
      <c r="I1531" s="106">
        <f t="shared" si="1638"/>
        <v>30</v>
      </c>
      <c r="J1531" s="100">
        <f t="shared" si="1639"/>
        <v>1.0080464391289894</v>
      </c>
      <c r="K1531" s="3">
        <v>1</v>
      </c>
      <c r="L1531" s="100">
        <f t="shared" si="1640"/>
        <v>1.00804643</v>
      </c>
      <c r="M1531" s="100">
        <f t="shared" si="1641"/>
        <v>1369.06428469</v>
      </c>
      <c r="N1531" s="24">
        <f t="shared" si="1629"/>
        <v>0</v>
      </c>
      <c r="O1531" s="99">
        <f t="shared" si="1627"/>
        <v>0</v>
      </c>
      <c r="P1531" s="100">
        <f t="shared" si="1642"/>
        <v>0</v>
      </c>
      <c r="Q1531" s="99">
        <f t="shared" si="1628"/>
        <v>0.14710000000000001</v>
      </c>
      <c r="R1531" s="8">
        <f t="shared" si="1643"/>
        <v>1.010731161</v>
      </c>
      <c r="S1531" s="100">
        <f t="shared" si="1644"/>
        <v>14.691649249999999</v>
      </c>
      <c r="T1531" s="100">
        <f t="shared" si="1645"/>
        <v>0</v>
      </c>
      <c r="U1531" s="109" t="str">
        <f t="shared" si="1632"/>
        <v>J=</v>
      </c>
      <c r="V1531" s="140">
        <f t="shared" si="1631"/>
        <v>46011</v>
      </c>
      <c r="W1531" s="4"/>
      <c r="X1531" s="17"/>
      <c r="Y1531" s="16"/>
      <c r="Z1531" s="16"/>
      <c r="AD1531" s="5"/>
    </row>
    <row r="1532" spans="1:30" x14ac:dyDescent="0.2">
      <c r="A1532" s="103">
        <f t="shared" si="1626"/>
        <v>46010</v>
      </c>
      <c r="B1532" s="100">
        <f t="shared" si="1633"/>
        <v>1384.6798153100001</v>
      </c>
      <c r="C1532" s="3">
        <f t="shared" si="1630"/>
        <v>1358.13613734</v>
      </c>
      <c r="D1532" s="104">
        <f t="shared" si="1634"/>
        <v>1101.3889999999999</v>
      </c>
      <c r="E1532" s="137">
        <f>IF(DAY(A1531)=$A$5,VLOOKUP(A1531,[1]A!$E$15:$G$200,3),E1531)</f>
        <v>1110.8869999999999</v>
      </c>
      <c r="F1532" s="105">
        <f t="shared" si="1635"/>
        <v>45433</v>
      </c>
      <c r="G1532" s="159">
        <f t="shared" si="1636"/>
        <v>8.623656128761148E-3</v>
      </c>
      <c r="H1532" s="106">
        <f t="shared" si="1637"/>
        <v>29</v>
      </c>
      <c r="I1532" s="106">
        <f t="shared" si="1638"/>
        <v>30</v>
      </c>
      <c r="J1532" s="100">
        <f t="shared" si="1639"/>
        <v>1.0083350063257053</v>
      </c>
      <c r="K1532" s="3">
        <v>1</v>
      </c>
      <c r="L1532" s="100">
        <f t="shared" si="1640"/>
        <v>1.008335</v>
      </c>
      <c r="M1532" s="100">
        <f t="shared" si="1641"/>
        <v>1369.4562020400001</v>
      </c>
      <c r="N1532" s="24">
        <f t="shared" si="1629"/>
        <v>0</v>
      </c>
      <c r="O1532" s="99">
        <f t="shared" si="1627"/>
        <v>0</v>
      </c>
      <c r="P1532" s="100">
        <f t="shared" si="1642"/>
        <v>0</v>
      </c>
      <c r="Q1532" s="99">
        <f t="shared" si="1628"/>
        <v>0.14710000000000001</v>
      </c>
      <c r="R1532" s="8">
        <f t="shared" si="1643"/>
        <v>1.0111165390000001</v>
      </c>
      <c r="S1532" s="100">
        <f t="shared" si="1644"/>
        <v>15.22361327</v>
      </c>
      <c r="T1532" s="100">
        <f t="shared" si="1645"/>
        <v>0</v>
      </c>
      <c r="U1532" s="109" t="str">
        <f t="shared" si="1632"/>
        <v>J=</v>
      </c>
      <c r="V1532" s="140">
        <f t="shared" si="1631"/>
        <v>46011</v>
      </c>
      <c r="W1532" s="4"/>
      <c r="X1532" s="17"/>
      <c r="Y1532" s="16"/>
      <c r="Z1532" s="16"/>
      <c r="AD1532" s="5"/>
    </row>
    <row r="1533" spans="1:30" x14ac:dyDescent="0.2">
      <c r="A1533" s="103">
        <f t="shared" si="1626"/>
        <v>46011</v>
      </c>
      <c r="B1533" s="100">
        <f t="shared" si="1633"/>
        <v>1385.6043100200002</v>
      </c>
      <c r="C1533" s="3">
        <f t="shared" si="1630"/>
        <v>1358.13613734</v>
      </c>
      <c r="D1533" s="104">
        <f t="shared" si="1634"/>
        <v>1101.3889999999999</v>
      </c>
      <c r="E1533" s="137">
        <f>IF(DAY(A1532)=$A$5,VLOOKUP(A1532,[1]A!$E$15:$G$200,3),E1532)</f>
        <v>1110.8869999999999</v>
      </c>
      <c r="F1533" s="105">
        <f t="shared" si="1635"/>
        <v>45433</v>
      </c>
      <c r="G1533" s="159">
        <f t="shared" si="1636"/>
        <v>8.623656128761148E-3</v>
      </c>
      <c r="H1533" s="106">
        <f t="shared" si="1637"/>
        <v>30</v>
      </c>
      <c r="I1533" s="106">
        <f t="shared" si="1638"/>
        <v>30</v>
      </c>
      <c r="J1533" s="100">
        <f t="shared" si="1639"/>
        <v>1.0086236561287611</v>
      </c>
      <c r="K1533" s="3">
        <v>1</v>
      </c>
      <c r="L1533" s="100">
        <f t="shared" si="1640"/>
        <v>1.0086236500000001</v>
      </c>
      <c r="M1533" s="100">
        <f t="shared" si="1641"/>
        <v>1369.8482280400001</v>
      </c>
      <c r="N1533" s="24">
        <f t="shared" si="1629"/>
        <v>51</v>
      </c>
      <c r="O1533" s="99">
        <f t="shared" si="1627"/>
        <v>0</v>
      </c>
      <c r="P1533" s="100">
        <f t="shared" si="1642"/>
        <v>0</v>
      </c>
      <c r="Q1533" s="99">
        <f t="shared" si="1628"/>
        <v>0.14710000000000001</v>
      </c>
      <c r="R1533" s="8">
        <f t="shared" si="1643"/>
        <v>1.0115020640000001</v>
      </c>
      <c r="S1533" s="100">
        <f t="shared" si="1644"/>
        <v>15.756081979999999</v>
      </c>
      <c r="T1533" s="100">
        <f t="shared" si="1645"/>
        <v>15.756081979999999</v>
      </c>
      <c r="U1533" s="109" t="str">
        <f t="shared" si="1632"/>
        <v>J=</v>
      </c>
      <c r="V1533" s="140">
        <f t="shared" si="1631"/>
        <v>46011</v>
      </c>
      <c r="W1533" s="4"/>
      <c r="X1533" s="17"/>
      <c r="Y1533" s="16"/>
      <c r="Z1533" s="16"/>
      <c r="AD1533" s="5"/>
    </row>
    <row r="1534" spans="1:30" x14ac:dyDescent="0.2">
      <c r="A1534" s="103">
        <f t="shared" si="1626"/>
        <v>46012</v>
      </c>
      <c r="B1534" s="100">
        <f t="shared" si="1633"/>
        <v>1370.73329685</v>
      </c>
      <c r="C1534" s="3">
        <f t="shared" si="1630"/>
        <v>1369.8482280400001</v>
      </c>
      <c r="D1534" s="104">
        <f t="shared" si="1634"/>
        <v>1101.3889999999999</v>
      </c>
      <c r="E1534" s="137">
        <f>IF(DAY(A1533)=$A$5,VLOOKUP(A1533,[1]A!$E$15:$G$200,3),E1533)</f>
        <v>1110.8869999999999</v>
      </c>
      <c r="F1534" s="105">
        <f t="shared" si="1635"/>
        <v>45433</v>
      </c>
      <c r="G1534" s="159">
        <f t="shared" si="1636"/>
        <v>8.623656128761148E-3</v>
      </c>
      <c r="H1534" s="106">
        <f t="shared" si="1637"/>
        <v>1</v>
      </c>
      <c r="I1534" s="106">
        <f t="shared" si="1638"/>
        <v>31</v>
      </c>
      <c r="J1534" s="100">
        <f t="shared" si="1639"/>
        <v>1.0002770281976832</v>
      </c>
      <c r="K1534" s="3">
        <v>1</v>
      </c>
      <c r="L1534" s="100">
        <f t="shared" si="1640"/>
        <v>1.00027702</v>
      </c>
      <c r="M1534" s="100">
        <f t="shared" si="1641"/>
        <v>1370.22770339</v>
      </c>
      <c r="N1534" s="24">
        <f t="shared" si="1629"/>
        <v>0</v>
      </c>
      <c r="O1534" s="99">
        <f t="shared" si="1627"/>
        <v>0</v>
      </c>
      <c r="P1534" s="100">
        <f t="shared" si="1642"/>
        <v>0</v>
      </c>
      <c r="Q1534" s="99">
        <f t="shared" si="1628"/>
        <v>0.14710000000000001</v>
      </c>
      <c r="R1534" s="8">
        <f t="shared" si="1643"/>
        <v>1.0003689849999999</v>
      </c>
      <c r="S1534" s="100">
        <f t="shared" si="1644"/>
        <v>0.50559346000000005</v>
      </c>
      <c r="T1534" s="100">
        <f t="shared" si="1645"/>
        <v>0</v>
      </c>
      <c r="U1534" s="109" t="s">
        <v>82</v>
      </c>
      <c r="V1534" s="140">
        <f t="shared" si="1631"/>
        <v>46042</v>
      </c>
      <c r="W1534" s="4"/>
      <c r="X1534" s="17"/>
      <c r="Y1534" s="16"/>
      <c r="Z1534" s="16"/>
      <c r="AD1534" s="5"/>
    </row>
    <row r="1535" spans="1:30" x14ac:dyDescent="0.2">
      <c r="A1535" s="103">
        <f t="shared" si="1626"/>
        <v>46013</v>
      </c>
      <c r="B1535" s="100">
        <f t="shared" si="1633"/>
        <v>1371.6189555000001</v>
      </c>
      <c r="C1535" s="3">
        <f t="shared" si="1630"/>
        <v>1369.8482280400001</v>
      </c>
      <c r="D1535" s="104">
        <f t="shared" si="1634"/>
        <v>1101.3889999999999</v>
      </c>
      <c r="E1535" s="137">
        <f>IF(DAY(A1534)=$A$5,VLOOKUP(A1534,[1]A!$E$15:$G$200,3),E1534)</f>
        <v>1110.8869999999999</v>
      </c>
      <c r="F1535" s="105">
        <f t="shared" si="1635"/>
        <v>45433</v>
      </c>
      <c r="G1535" s="159">
        <f t="shared" si="1636"/>
        <v>8.623656128761148E-3</v>
      </c>
      <c r="H1535" s="106">
        <f t="shared" si="1637"/>
        <v>2</v>
      </c>
      <c r="I1535" s="106">
        <f t="shared" si="1638"/>
        <v>31</v>
      </c>
      <c r="J1535" s="100">
        <f t="shared" si="1639"/>
        <v>1.0005541331399888</v>
      </c>
      <c r="K1535" s="3">
        <v>1</v>
      </c>
      <c r="L1535" s="100">
        <f t="shared" si="1640"/>
        <v>1.00055413</v>
      </c>
      <c r="M1535" s="100">
        <f t="shared" si="1641"/>
        <v>1370.60730203</v>
      </c>
      <c r="N1535" s="24">
        <f t="shared" si="1629"/>
        <v>0</v>
      </c>
      <c r="O1535" s="99">
        <f t="shared" si="1627"/>
        <v>0</v>
      </c>
      <c r="P1535" s="100">
        <f t="shared" si="1642"/>
        <v>0</v>
      </c>
      <c r="Q1535" s="99">
        <f t="shared" si="1628"/>
        <v>0.14710000000000001</v>
      </c>
      <c r="R1535" s="8">
        <f t="shared" si="1643"/>
        <v>1.000738106</v>
      </c>
      <c r="S1535" s="100">
        <f t="shared" si="1644"/>
        <v>1.0116534699999999</v>
      </c>
      <c r="T1535" s="100">
        <f t="shared" si="1645"/>
        <v>0</v>
      </c>
      <c r="U1535" s="109" t="str">
        <f t="shared" si="1632"/>
        <v>A+J=</v>
      </c>
      <c r="V1535" s="140">
        <f t="shared" si="1631"/>
        <v>46042</v>
      </c>
      <c r="W1535" s="4"/>
      <c r="X1535" s="17"/>
      <c r="Y1535" s="16"/>
      <c r="Z1535" s="16"/>
      <c r="AD1535" s="5"/>
    </row>
    <row r="1536" spans="1:30" x14ac:dyDescent="0.2">
      <c r="A1536" s="103">
        <f t="shared" si="1626"/>
        <v>46014</v>
      </c>
      <c r="B1536" s="100">
        <f t="shared" si="1633"/>
        <v>1372.5051768399999</v>
      </c>
      <c r="C1536" s="3">
        <f t="shared" si="1630"/>
        <v>1369.8482280400001</v>
      </c>
      <c r="D1536" s="104">
        <f t="shared" si="1634"/>
        <v>1101.3889999999999</v>
      </c>
      <c r="E1536" s="137">
        <f>IF(DAY(A1535)=$A$5,VLOOKUP(A1535,[1]A!$E$15:$G$200,3),E1535)</f>
        <v>1110.8869999999999</v>
      </c>
      <c r="F1536" s="105">
        <f t="shared" si="1635"/>
        <v>45433</v>
      </c>
      <c r="G1536" s="159">
        <f t="shared" si="1636"/>
        <v>8.623656128761148E-3</v>
      </c>
      <c r="H1536" s="106">
        <f t="shared" si="1637"/>
        <v>3</v>
      </c>
      <c r="I1536" s="106">
        <f t="shared" si="1638"/>
        <v>31</v>
      </c>
      <c r="J1536" s="100">
        <f t="shared" si="1639"/>
        <v>1.0008313148481771</v>
      </c>
      <c r="K1536" s="3">
        <v>1</v>
      </c>
      <c r="L1536" s="100">
        <f t="shared" si="1640"/>
        <v>1.0008313099999999</v>
      </c>
      <c r="M1536" s="100">
        <f t="shared" si="1641"/>
        <v>1370.98699657</v>
      </c>
      <c r="N1536" s="24">
        <f t="shared" si="1629"/>
        <v>0</v>
      </c>
      <c r="O1536" s="99">
        <f t="shared" si="1627"/>
        <v>0</v>
      </c>
      <c r="P1536" s="100">
        <f t="shared" si="1642"/>
        <v>0</v>
      </c>
      <c r="Q1536" s="99">
        <f t="shared" si="1628"/>
        <v>0.14710000000000001</v>
      </c>
      <c r="R1536" s="8">
        <f t="shared" si="1643"/>
        <v>1.001107363</v>
      </c>
      <c r="S1536" s="100">
        <f t="shared" si="1644"/>
        <v>1.51818027</v>
      </c>
      <c r="T1536" s="100">
        <f t="shared" si="1645"/>
        <v>0</v>
      </c>
      <c r="U1536" s="109" t="str">
        <f t="shared" si="1632"/>
        <v>A+J=</v>
      </c>
      <c r="V1536" s="140">
        <f t="shared" si="1631"/>
        <v>46042</v>
      </c>
      <c r="W1536" s="4"/>
      <c r="X1536" s="17"/>
      <c r="Y1536" s="16"/>
      <c r="Z1536" s="16"/>
      <c r="AD1536" s="5"/>
    </row>
    <row r="1537" spans="1:30" x14ac:dyDescent="0.2">
      <c r="A1537" s="103">
        <f t="shared" si="1626"/>
        <v>46015</v>
      </c>
      <c r="B1537" s="100">
        <f t="shared" si="1633"/>
        <v>1373.3919748400001</v>
      </c>
      <c r="C1537" s="3">
        <f t="shared" si="1630"/>
        <v>1369.8482280400001</v>
      </c>
      <c r="D1537" s="104">
        <f t="shared" si="1634"/>
        <v>1101.3889999999999</v>
      </c>
      <c r="E1537" s="137">
        <f>IF(DAY(A1536)=$A$5,VLOOKUP(A1536,[1]A!$E$15:$G$200,3),E1536)</f>
        <v>1110.8869999999999</v>
      </c>
      <c r="F1537" s="105">
        <f t="shared" si="1635"/>
        <v>45433</v>
      </c>
      <c r="G1537" s="159">
        <f t="shared" si="1636"/>
        <v>8.623656128761148E-3</v>
      </c>
      <c r="H1537" s="106">
        <f t="shared" si="1637"/>
        <v>4</v>
      </c>
      <c r="I1537" s="106">
        <f t="shared" si="1638"/>
        <v>31</v>
      </c>
      <c r="J1537" s="100">
        <f t="shared" si="1639"/>
        <v>1.0011085733435143</v>
      </c>
      <c r="K1537" s="3">
        <v>1</v>
      </c>
      <c r="L1537" s="100">
        <f t="shared" si="1640"/>
        <v>1.00110857</v>
      </c>
      <c r="M1537" s="100">
        <f t="shared" si="1641"/>
        <v>1371.36680069</v>
      </c>
      <c r="N1537" s="24">
        <f t="shared" si="1629"/>
        <v>0</v>
      </c>
      <c r="O1537" s="99">
        <f t="shared" si="1627"/>
        <v>0</v>
      </c>
      <c r="P1537" s="100">
        <f t="shared" si="1642"/>
        <v>0</v>
      </c>
      <c r="Q1537" s="99">
        <f t="shared" si="1628"/>
        <v>0.14710000000000001</v>
      </c>
      <c r="R1537" s="8">
        <f t="shared" si="1643"/>
        <v>1.001476756</v>
      </c>
      <c r="S1537" s="100">
        <f t="shared" si="1644"/>
        <v>2.0251741499999998</v>
      </c>
      <c r="T1537" s="100">
        <f t="shared" si="1645"/>
        <v>0</v>
      </c>
      <c r="U1537" s="109" t="str">
        <f t="shared" si="1632"/>
        <v>A+J=</v>
      </c>
      <c r="V1537" s="140">
        <f t="shared" si="1631"/>
        <v>46042</v>
      </c>
      <c r="W1537" s="4"/>
      <c r="X1537" s="17"/>
      <c r="Y1537" s="16"/>
      <c r="Z1537" s="16"/>
      <c r="AD1537" s="5"/>
    </row>
    <row r="1538" spans="1:30" x14ac:dyDescent="0.2">
      <c r="A1538" s="103">
        <f t="shared" si="1626"/>
        <v>46016</v>
      </c>
      <c r="B1538" s="100">
        <f t="shared" si="1633"/>
        <v>1374.2793374099999</v>
      </c>
      <c r="C1538" s="3">
        <f t="shared" si="1630"/>
        <v>1369.8482280400001</v>
      </c>
      <c r="D1538" s="104">
        <f t="shared" si="1634"/>
        <v>1101.3889999999999</v>
      </c>
      <c r="E1538" s="137">
        <f>IF(DAY(A1537)=$A$5,VLOOKUP(A1537,[1]A!$E$15:$G$200,3),E1537)</f>
        <v>1110.8869999999999</v>
      </c>
      <c r="F1538" s="105">
        <f t="shared" si="1635"/>
        <v>45433</v>
      </c>
      <c r="G1538" s="159">
        <f t="shared" si="1636"/>
        <v>8.623656128761148E-3</v>
      </c>
      <c r="H1538" s="106">
        <f t="shared" si="1637"/>
        <v>5</v>
      </c>
      <c r="I1538" s="106">
        <f t="shared" si="1638"/>
        <v>31</v>
      </c>
      <c r="J1538" s="100">
        <f t="shared" si="1639"/>
        <v>1.0013859086472729</v>
      </c>
      <c r="K1538" s="3">
        <v>1</v>
      </c>
      <c r="L1538" s="100">
        <f t="shared" si="1640"/>
        <v>1.0013859000000001</v>
      </c>
      <c r="M1538" s="100">
        <f t="shared" si="1641"/>
        <v>1371.7467006899999</v>
      </c>
      <c r="N1538" s="24">
        <f t="shared" si="1629"/>
        <v>0</v>
      </c>
      <c r="O1538" s="99">
        <f t="shared" si="1627"/>
        <v>0</v>
      </c>
      <c r="P1538" s="100">
        <f t="shared" si="1642"/>
        <v>0</v>
      </c>
      <c r="Q1538" s="99">
        <f t="shared" si="1628"/>
        <v>0.14710000000000001</v>
      </c>
      <c r="R1538" s="8">
        <f t="shared" si="1643"/>
        <v>1.0018462859999999</v>
      </c>
      <c r="S1538" s="100">
        <f t="shared" si="1644"/>
        <v>2.5326367200000002</v>
      </c>
      <c r="T1538" s="100">
        <f t="shared" si="1645"/>
        <v>0</v>
      </c>
      <c r="U1538" s="109" t="str">
        <f t="shared" si="1632"/>
        <v>A+J=</v>
      </c>
      <c r="V1538" s="140">
        <f t="shared" si="1631"/>
        <v>46042</v>
      </c>
      <c r="W1538" s="4"/>
      <c r="X1538" s="17"/>
      <c r="Y1538" s="16"/>
      <c r="Z1538" s="16"/>
      <c r="AD1538" s="5"/>
    </row>
    <row r="1539" spans="1:30" x14ac:dyDescent="0.2">
      <c r="A1539" s="103">
        <f t="shared" si="1626"/>
        <v>46017</v>
      </c>
      <c r="B1539" s="100">
        <f t="shared" si="1633"/>
        <v>1375.1672909400002</v>
      </c>
      <c r="C1539" s="3">
        <f t="shared" si="1630"/>
        <v>1369.8482280400001</v>
      </c>
      <c r="D1539" s="104">
        <f t="shared" si="1634"/>
        <v>1101.3889999999999</v>
      </c>
      <c r="E1539" s="137">
        <f>IF(DAY(A1538)=$A$5,VLOOKUP(A1538,[1]A!$E$15:$G$200,3),E1538)</f>
        <v>1110.8869999999999</v>
      </c>
      <c r="F1539" s="105">
        <f t="shared" si="1635"/>
        <v>45433</v>
      </c>
      <c r="G1539" s="159">
        <f t="shared" si="1636"/>
        <v>8.623656128761148E-3</v>
      </c>
      <c r="H1539" s="106">
        <f t="shared" si="1637"/>
        <v>6</v>
      </c>
      <c r="I1539" s="106">
        <f t="shared" si="1638"/>
        <v>31</v>
      </c>
      <c r="J1539" s="100">
        <f t="shared" si="1639"/>
        <v>1.0016633207807311</v>
      </c>
      <c r="K1539" s="3">
        <v>1</v>
      </c>
      <c r="L1539" s="100">
        <f t="shared" si="1640"/>
        <v>1.00166332</v>
      </c>
      <c r="M1539" s="100">
        <f t="shared" si="1641"/>
        <v>1372.1267239900001</v>
      </c>
      <c r="N1539" s="24">
        <f t="shared" si="1629"/>
        <v>0</v>
      </c>
      <c r="O1539" s="99">
        <f t="shared" si="1627"/>
        <v>0</v>
      </c>
      <c r="P1539" s="100">
        <f t="shared" si="1642"/>
        <v>0</v>
      </c>
      <c r="Q1539" s="99">
        <f t="shared" si="1628"/>
        <v>0.14710000000000001</v>
      </c>
      <c r="R1539" s="8">
        <f t="shared" si="1643"/>
        <v>1.002215952</v>
      </c>
      <c r="S1539" s="100">
        <f t="shared" si="1644"/>
        <v>3.0405669500000001</v>
      </c>
      <c r="T1539" s="100">
        <f t="shared" si="1645"/>
        <v>0</v>
      </c>
      <c r="U1539" s="109" t="str">
        <f t="shared" si="1632"/>
        <v>A+J=</v>
      </c>
      <c r="V1539" s="140">
        <f t="shared" si="1631"/>
        <v>46042</v>
      </c>
      <c r="W1539" s="4"/>
      <c r="X1539" s="17"/>
      <c r="Y1539" s="16"/>
      <c r="Z1539" s="16"/>
      <c r="AD1539" s="5"/>
    </row>
    <row r="1540" spans="1:30" x14ac:dyDescent="0.2">
      <c r="A1540" s="103">
        <f t="shared" si="1626"/>
        <v>46018</v>
      </c>
      <c r="B1540" s="100">
        <f t="shared" si="1633"/>
        <v>1376.0557945</v>
      </c>
      <c r="C1540" s="3">
        <f t="shared" si="1630"/>
        <v>1369.8482280400001</v>
      </c>
      <c r="D1540" s="104">
        <f t="shared" si="1634"/>
        <v>1101.3889999999999</v>
      </c>
      <c r="E1540" s="137">
        <f>IF(DAY(A1539)=$A$5,VLOOKUP(A1539,[1]A!$E$15:$G$200,3),E1539)</f>
        <v>1110.8869999999999</v>
      </c>
      <c r="F1540" s="105">
        <f t="shared" si="1635"/>
        <v>45433</v>
      </c>
      <c r="G1540" s="159">
        <f t="shared" si="1636"/>
        <v>8.623656128761148E-3</v>
      </c>
      <c r="H1540" s="106">
        <f t="shared" si="1637"/>
        <v>7</v>
      </c>
      <c r="I1540" s="106">
        <f t="shared" si="1638"/>
        <v>31</v>
      </c>
      <c r="J1540" s="100">
        <f t="shared" si="1639"/>
        <v>1.0019408097651723</v>
      </c>
      <c r="K1540" s="3">
        <v>1</v>
      </c>
      <c r="L1540" s="100">
        <f t="shared" si="1640"/>
        <v>1.0019408000000001</v>
      </c>
      <c r="M1540" s="100">
        <f t="shared" si="1641"/>
        <v>1372.5068294800001</v>
      </c>
      <c r="N1540" s="24">
        <f t="shared" si="1629"/>
        <v>0</v>
      </c>
      <c r="O1540" s="99">
        <f t="shared" si="1627"/>
        <v>0</v>
      </c>
      <c r="P1540" s="100">
        <f t="shared" si="1642"/>
        <v>0</v>
      </c>
      <c r="Q1540" s="99">
        <f t="shared" si="1628"/>
        <v>0.14710000000000001</v>
      </c>
      <c r="R1540" s="8">
        <f t="shared" si="1643"/>
        <v>1.0025857540000001</v>
      </c>
      <c r="S1540" s="100">
        <f t="shared" si="1644"/>
        <v>3.5489650199999998</v>
      </c>
      <c r="T1540" s="100">
        <f t="shared" si="1645"/>
        <v>0</v>
      </c>
      <c r="U1540" s="109" t="str">
        <f t="shared" si="1632"/>
        <v>A+J=</v>
      </c>
      <c r="V1540" s="140">
        <f t="shared" si="1631"/>
        <v>46042</v>
      </c>
      <c r="W1540" s="4"/>
      <c r="X1540" s="17"/>
      <c r="Y1540" s="16"/>
      <c r="Z1540" s="16"/>
      <c r="AD1540" s="5"/>
    </row>
    <row r="1541" spans="1:30" x14ac:dyDescent="0.2">
      <c r="A1541" s="103">
        <f t="shared" si="1626"/>
        <v>46019</v>
      </c>
      <c r="B1541" s="100">
        <f t="shared" si="1633"/>
        <v>1376.9448909100001</v>
      </c>
      <c r="C1541" s="3">
        <f t="shared" si="1630"/>
        <v>1369.8482280400001</v>
      </c>
      <c r="D1541" s="104">
        <f t="shared" si="1634"/>
        <v>1101.3889999999999</v>
      </c>
      <c r="E1541" s="137">
        <f>IF(DAY(A1540)=$A$5,VLOOKUP(A1540,[1]A!$E$15:$G$200,3),E1540)</f>
        <v>1110.8869999999999</v>
      </c>
      <c r="F1541" s="105">
        <f t="shared" si="1635"/>
        <v>45433</v>
      </c>
      <c r="G1541" s="159">
        <f t="shared" si="1636"/>
        <v>8.623656128761148E-3</v>
      </c>
      <c r="H1541" s="106">
        <f t="shared" si="1637"/>
        <v>8</v>
      </c>
      <c r="I1541" s="106">
        <f t="shared" si="1638"/>
        <v>31</v>
      </c>
      <c r="J1541" s="100">
        <f t="shared" si="1639"/>
        <v>1.0022183756218868</v>
      </c>
      <c r="K1541" s="3">
        <v>1</v>
      </c>
      <c r="L1541" s="100">
        <f t="shared" si="1640"/>
        <v>1.00221837</v>
      </c>
      <c r="M1541" s="100">
        <f t="shared" si="1641"/>
        <v>1372.8870582500001</v>
      </c>
      <c r="N1541" s="24">
        <f t="shared" si="1629"/>
        <v>0</v>
      </c>
      <c r="O1541" s="99">
        <f t="shared" si="1627"/>
        <v>0</v>
      </c>
      <c r="P1541" s="100">
        <f t="shared" si="1642"/>
        <v>0</v>
      </c>
      <c r="Q1541" s="99">
        <f t="shared" si="1628"/>
        <v>0.14710000000000001</v>
      </c>
      <c r="R1541" s="8">
        <f t="shared" si="1643"/>
        <v>1.0029556930000001</v>
      </c>
      <c r="S1541" s="100">
        <f t="shared" si="1644"/>
        <v>4.0578326599999999</v>
      </c>
      <c r="T1541" s="100">
        <f t="shared" si="1645"/>
        <v>0</v>
      </c>
      <c r="U1541" s="109" t="str">
        <f t="shared" si="1632"/>
        <v>A+J=</v>
      </c>
      <c r="V1541" s="140">
        <f t="shared" si="1631"/>
        <v>46042</v>
      </c>
      <c r="W1541" s="4"/>
      <c r="X1541" s="17"/>
      <c r="Y1541" s="16"/>
      <c r="Z1541" s="16"/>
      <c r="AD1541" s="5"/>
    </row>
    <row r="1542" spans="1:30" x14ac:dyDescent="0.2">
      <c r="A1542" s="103">
        <f t="shared" si="1626"/>
        <v>46020</v>
      </c>
      <c r="B1542" s="100">
        <f t="shared" si="1633"/>
        <v>1377.8345529999999</v>
      </c>
      <c r="C1542" s="3">
        <f t="shared" si="1630"/>
        <v>1369.8482280400001</v>
      </c>
      <c r="D1542" s="104">
        <f t="shared" si="1634"/>
        <v>1101.3889999999999</v>
      </c>
      <c r="E1542" s="137">
        <f>IF(DAY(A1541)=$A$5,VLOOKUP(A1541,[1]A!$E$15:$G$200,3),E1541)</f>
        <v>1110.8869999999999</v>
      </c>
      <c r="F1542" s="105">
        <f t="shared" si="1635"/>
        <v>45433</v>
      </c>
      <c r="G1542" s="159">
        <f t="shared" si="1636"/>
        <v>8.623656128761148E-3</v>
      </c>
      <c r="H1542" s="106">
        <f t="shared" si="1637"/>
        <v>9</v>
      </c>
      <c r="I1542" s="106">
        <f t="shared" si="1638"/>
        <v>31</v>
      </c>
      <c r="J1542" s="100">
        <f t="shared" si="1639"/>
        <v>1.0024960183721703</v>
      </c>
      <c r="K1542" s="3">
        <v>1</v>
      </c>
      <c r="L1542" s="100">
        <f t="shared" si="1640"/>
        <v>1.00249601</v>
      </c>
      <c r="M1542" s="100">
        <f t="shared" si="1641"/>
        <v>1373.2673829099999</v>
      </c>
      <c r="N1542" s="24">
        <f t="shared" si="1629"/>
        <v>0</v>
      </c>
      <c r="O1542" s="99">
        <f t="shared" si="1627"/>
        <v>0</v>
      </c>
      <c r="P1542" s="100">
        <f t="shared" si="1642"/>
        <v>0</v>
      </c>
      <c r="Q1542" s="99">
        <f t="shared" si="1628"/>
        <v>0.14710000000000001</v>
      </c>
      <c r="R1542" s="8">
        <f t="shared" si="1643"/>
        <v>1.0033257689999999</v>
      </c>
      <c r="S1542" s="100">
        <f t="shared" si="1644"/>
        <v>4.5671700900000003</v>
      </c>
      <c r="T1542" s="100">
        <f t="shared" si="1645"/>
        <v>0</v>
      </c>
      <c r="U1542" s="109" t="str">
        <f t="shared" si="1632"/>
        <v>A+J=</v>
      </c>
      <c r="V1542" s="140">
        <f t="shared" si="1631"/>
        <v>46042</v>
      </c>
      <c r="W1542" s="4"/>
      <c r="X1542" s="17"/>
      <c r="Y1542" s="16"/>
      <c r="Z1542" s="16"/>
      <c r="AD1542" s="5"/>
    </row>
    <row r="1543" spans="1:30" x14ac:dyDescent="0.2">
      <c r="A1543" s="103">
        <f t="shared" si="1626"/>
        <v>46021</v>
      </c>
      <c r="B1543" s="100">
        <f t="shared" si="1633"/>
        <v>1378.7247933899998</v>
      </c>
      <c r="C1543" s="3">
        <f t="shared" si="1630"/>
        <v>1369.8482280400001</v>
      </c>
      <c r="D1543" s="104">
        <f t="shared" si="1634"/>
        <v>1101.3889999999999</v>
      </c>
      <c r="E1543" s="137">
        <f>IF(DAY(A1542)=$A$5,VLOOKUP(A1542,[1]A!$E$15:$G$200,3),E1542)</f>
        <v>1110.8869999999999</v>
      </c>
      <c r="F1543" s="105">
        <f t="shared" si="1635"/>
        <v>45433</v>
      </c>
      <c r="G1543" s="159">
        <f t="shared" si="1636"/>
        <v>8.623656128761148E-3</v>
      </c>
      <c r="H1543" s="106">
        <f t="shared" si="1637"/>
        <v>10</v>
      </c>
      <c r="I1543" s="106">
        <f t="shared" si="1638"/>
        <v>31</v>
      </c>
      <c r="J1543" s="100">
        <f t="shared" si="1639"/>
        <v>1.0027737380373245</v>
      </c>
      <c r="K1543" s="3">
        <v>1</v>
      </c>
      <c r="L1543" s="100">
        <f t="shared" si="1640"/>
        <v>1.0027737299999999</v>
      </c>
      <c r="M1543" s="100">
        <f t="shared" si="1641"/>
        <v>1373.6478171599999</v>
      </c>
      <c r="N1543" s="24">
        <f t="shared" si="1629"/>
        <v>0</v>
      </c>
      <c r="O1543" s="99">
        <f t="shared" si="1627"/>
        <v>0</v>
      </c>
      <c r="P1543" s="100">
        <f t="shared" si="1642"/>
        <v>0</v>
      </c>
      <c r="Q1543" s="99">
        <f t="shared" si="1628"/>
        <v>0.14710000000000001</v>
      </c>
      <c r="R1543" s="8">
        <f t="shared" si="1643"/>
        <v>1.0036959809999999</v>
      </c>
      <c r="S1543" s="100">
        <f t="shared" si="1644"/>
        <v>5.0769762299999996</v>
      </c>
      <c r="T1543" s="100">
        <f t="shared" si="1645"/>
        <v>0</v>
      </c>
      <c r="U1543" s="109" t="str">
        <f t="shared" si="1632"/>
        <v>A+J=</v>
      </c>
      <c r="V1543" s="140">
        <f t="shared" si="1631"/>
        <v>46042</v>
      </c>
      <c r="W1543" s="4"/>
      <c r="X1543" s="17"/>
      <c r="Y1543" s="16"/>
      <c r="Z1543" s="16"/>
      <c r="AD1543" s="5"/>
    </row>
    <row r="1544" spans="1:30" x14ac:dyDescent="0.2">
      <c r="A1544" s="103">
        <f t="shared" si="1626"/>
        <v>46022</v>
      </c>
      <c r="B1544" s="100">
        <f t="shared" si="1633"/>
        <v>1379.61561237</v>
      </c>
      <c r="C1544" s="3">
        <f t="shared" si="1630"/>
        <v>1369.8482280400001</v>
      </c>
      <c r="D1544" s="104">
        <f t="shared" si="1634"/>
        <v>1101.3889999999999</v>
      </c>
      <c r="E1544" s="137">
        <f>IF(DAY(A1543)=$A$5,VLOOKUP(A1543,[1]A!$E$15:$G$200,3),E1543)</f>
        <v>1110.8869999999999</v>
      </c>
      <c r="F1544" s="105">
        <f t="shared" si="1635"/>
        <v>45433</v>
      </c>
      <c r="G1544" s="159">
        <f t="shared" si="1636"/>
        <v>8.623656128761148E-3</v>
      </c>
      <c r="H1544" s="106">
        <f t="shared" si="1637"/>
        <v>11</v>
      </c>
      <c r="I1544" s="106">
        <f t="shared" si="1638"/>
        <v>31</v>
      </c>
      <c r="J1544" s="100">
        <f t="shared" si="1639"/>
        <v>1.0030515346386573</v>
      </c>
      <c r="K1544" s="3">
        <v>1</v>
      </c>
      <c r="L1544" s="100">
        <f t="shared" si="1640"/>
        <v>1.00305153</v>
      </c>
      <c r="M1544" s="100">
        <f t="shared" si="1641"/>
        <v>1374.0283609999999</v>
      </c>
      <c r="N1544" s="24">
        <f t="shared" si="1629"/>
        <v>0</v>
      </c>
      <c r="O1544" s="99">
        <f t="shared" si="1627"/>
        <v>0</v>
      </c>
      <c r="P1544" s="100">
        <f t="shared" si="1642"/>
        <v>0</v>
      </c>
      <c r="Q1544" s="99">
        <f t="shared" si="1628"/>
        <v>0.14710000000000001</v>
      </c>
      <c r="R1544" s="8">
        <f t="shared" si="1643"/>
        <v>1.004066329</v>
      </c>
      <c r="S1544" s="100">
        <f t="shared" si="1644"/>
        <v>5.5872513699999997</v>
      </c>
      <c r="T1544" s="100">
        <f t="shared" si="1645"/>
        <v>0</v>
      </c>
      <c r="U1544" s="109" t="str">
        <f t="shared" si="1632"/>
        <v>A+J=</v>
      </c>
      <c r="V1544" s="140">
        <f t="shared" si="1631"/>
        <v>46042</v>
      </c>
      <c r="W1544" s="4"/>
      <c r="X1544" s="17"/>
      <c r="Y1544" s="16"/>
      <c r="Z1544" s="16"/>
      <c r="AD1544" s="5"/>
    </row>
    <row r="1545" spans="1:30" x14ac:dyDescent="0.2">
      <c r="A1545" s="103">
        <f t="shared" si="1626"/>
        <v>46023</v>
      </c>
      <c r="B1545" s="100">
        <f t="shared" si="1633"/>
        <v>1380.5069978199999</v>
      </c>
      <c r="C1545" s="3">
        <f t="shared" si="1630"/>
        <v>1369.8482280400001</v>
      </c>
      <c r="D1545" s="104">
        <f t="shared" si="1634"/>
        <v>1101.3889999999999</v>
      </c>
      <c r="E1545" s="137">
        <f>IF(DAY(A1544)=$A$5,VLOOKUP(A1544,[1]A!$E$15:$G$200,3),E1544)</f>
        <v>1110.8869999999999</v>
      </c>
      <c r="F1545" s="105">
        <f t="shared" si="1635"/>
        <v>45433</v>
      </c>
      <c r="G1545" s="159">
        <f t="shared" si="1636"/>
        <v>8.623656128761148E-3</v>
      </c>
      <c r="H1545" s="106">
        <f t="shared" si="1637"/>
        <v>12</v>
      </c>
      <c r="I1545" s="106">
        <f t="shared" si="1638"/>
        <v>31</v>
      </c>
      <c r="J1545" s="100">
        <f t="shared" si="1639"/>
        <v>1.0033294081974815</v>
      </c>
      <c r="K1545" s="3">
        <v>1</v>
      </c>
      <c r="L1545" s="100">
        <f t="shared" si="1640"/>
        <v>1.0033293999999999</v>
      </c>
      <c r="M1545" s="100">
        <f t="shared" si="1641"/>
        <v>1374.4090007299999</v>
      </c>
      <c r="N1545" s="24">
        <f t="shared" si="1629"/>
        <v>0</v>
      </c>
      <c r="O1545" s="99">
        <f t="shared" si="1627"/>
        <v>0</v>
      </c>
      <c r="P1545" s="100">
        <f t="shared" si="1642"/>
        <v>0</v>
      </c>
      <c r="Q1545" s="99">
        <f t="shared" si="1628"/>
        <v>0.14710000000000001</v>
      </c>
      <c r="R1545" s="8">
        <f t="shared" si="1643"/>
        <v>1.004436814</v>
      </c>
      <c r="S1545" s="100">
        <f t="shared" si="1644"/>
        <v>6.0979970899999998</v>
      </c>
      <c r="T1545" s="100">
        <f t="shared" si="1645"/>
        <v>0</v>
      </c>
      <c r="U1545" s="109" t="str">
        <f t="shared" si="1632"/>
        <v>A+J=</v>
      </c>
      <c r="V1545" s="140">
        <f t="shared" si="1631"/>
        <v>46042</v>
      </c>
      <c r="W1545" s="4"/>
      <c r="X1545" s="17"/>
      <c r="Y1545" s="16"/>
      <c r="Z1545" s="16"/>
      <c r="AD1545" s="5"/>
    </row>
    <row r="1546" spans="1:30" x14ac:dyDescent="0.2">
      <c r="A1546" s="103">
        <f t="shared" si="1626"/>
        <v>46024</v>
      </c>
      <c r="B1546" s="100">
        <f t="shared" si="1633"/>
        <v>1381.3989637699999</v>
      </c>
      <c r="C1546" s="3">
        <f t="shared" si="1630"/>
        <v>1369.8482280400001</v>
      </c>
      <c r="D1546" s="104">
        <f t="shared" si="1634"/>
        <v>1101.3889999999999</v>
      </c>
      <c r="E1546" s="137">
        <f>IF(DAY(A1545)=$A$5,VLOOKUP(A1545,[1]A!$E$15:$G$200,3),E1545)</f>
        <v>1110.8869999999999</v>
      </c>
      <c r="F1546" s="105">
        <f t="shared" si="1635"/>
        <v>45433</v>
      </c>
      <c r="G1546" s="159">
        <f t="shared" si="1636"/>
        <v>8.623656128761148E-3</v>
      </c>
      <c r="H1546" s="106">
        <f t="shared" si="1637"/>
        <v>13</v>
      </c>
      <c r="I1546" s="106">
        <f t="shared" si="1638"/>
        <v>31</v>
      </c>
      <c r="J1546" s="100">
        <f t="shared" si="1639"/>
        <v>1.0036073587351171</v>
      </c>
      <c r="K1546" s="3">
        <v>1</v>
      </c>
      <c r="L1546" s="100">
        <f t="shared" si="1640"/>
        <v>1.00360735</v>
      </c>
      <c r="M1546" s="100">
        <f t="shared" si="1641"/>
        <v>1374.7897500399999</v>
      </c>
      <c r="N1546" s="24">
        <f t="shared" si="1629"/>
        <v>0</v>
      </c>
      <c r="O1546" s="99">
        <f t="shared" si="1627"/>
        <v>0</v>
      </c>
      <c r="P1546" s="100">
        <f t="shared" si="1642"/>
        <v>0</v>
      </c>
      <c r="Q1546" s="99">
        <f t="shared" si="1628"/>
        <v>0.14710000000000001</v>
      </c>
      <c r="R1546" s="8">
        <f t="shared" si="1643"/>
        <v>1.0048074360000001</v>
      </c>
      <c r="S1546" s="100">
        <f t="shared" si="1644"/>
        <v>6.6092137299999996</v>
      </c>
      <c r="T1546" s="100">
        <f t="shared" si="1645"/>
        <v>0</v>
      </c>
      <c r="U1546" s="109" t="str">
        <f t="shared" si="1632"/>
        <v>A+J=</v>
      </c>
      <c r="V1546" s="140">
        <f t="shared" si="1631"/>
        <v>46042</v>
      </c>
      <c r="W1546" s="4"/>
      <c r="X1546" s="17"/>
      <c r="Y1546" s="16"/>
      <c r="Z1546" s="16"/>
      <c r="AD1546" s="5"/>
    </row>
    <row r="1547" spans="1:30" x14ac:dyDescent="0.2">
      <c r="A1547" s="103">
        <f t="shared" ref="A1547:A1564" si="1646">(A1546+1)</f>
        <v>46025</v>
      </c>
      <c r="B1547" s="100">
        <f t="shared" si="1633"/>
        <v>1382.2915105099999</v>
      </c>
      <c r="C1547" s="3">
        <f t="shared" si="1630"/>
        <v>1369.8482280400001</v>
      </c>
      <c r="D1547" s="104">
        <f t="shared" si="1634"/>
        <v>1101.3889999999999</v>
      </c>
      <c r="E1547" s="137">
        <f>IF(DAY(A1546)=$A$5,VLOOKUP(A1546,[1]A!$E$15:$G$200,3),E1546)</f>
        <v>1110.8869999999999</v>
      </c>
      <c r="F1547" s="105">
        <f t="shared" si="1635"/>
        <v>45433</v>
      </c>
      <c r="G1547" s="159">
        <f t="shared" si="1636"/>
        <v>8.623656128761148E-3</v>
      </c>
      <c r="H1547" s="106">
        <f t="shared" si="1637"/>
        <v>14</v>
      </c>
      <c r="I1547" s="106">
        <f t="shared" si="1638"/>
        <v>31</v>
      </c>
      <c r="J1547" s="100">
        <f t="shared" si="1639"/>
        <v>1.0038853862728891</v>
      </c>
      <c r="K1547" s="3">
        <v>1</v>
      </c>
      <c r="L1547" s="100">
        <f t="shared" si="1640"/>
        <v>1.00388538</v>
      </c>
      <c r="M1547" s="100">
        <f t="shared" si="1641"/>
        <v>1375.17060894</v>
      </c>
      <c r="N1547" s="24">
        <f t="shared" si="1629"/>
        <v>0</v>
      </c>
      <c r="O1547" s="99">
        <f t="shared" ref="O1547:O1564" si="1647">IF(N1547&gt;0,VLOOKUP(N1547,$X$10:$AD$62,7),0)</f>
        <v>0</v>
      </c>
      <c r="P1547" s="100">
        <f t="shared" si="1642"/>
        <v>0</v>
      </c>
      <c r="Q1547" s="99">
        <f t="shared" ref="Q1547:Q1564" si="1648">(Q1546)</f>
        <v>0.14710000000000001</v>
      </c>
      <c r="R1547" s="8">
        <f t="shared" si="1643"/>
        <v>1.0051781950000001</v>
      </c>
      <c r="S1547" s="100">
        <f t="shared" si="1644"/>
        <v>7.12090157</v>
      </c>
      <c r="T1547" s="100">
        <f t="shared" si="1645"/>
        <v>0</v>
      </c>
      <c r="U1547" s="109" t="str">
        <f t="shared" si="1632"/>
        <v>A+J=</v>
      </c>
      <c r="V1547" s="140">
        <f t="shared" si="1631"/>
        <v>46042</v>
      </c>
      <c r="W1547" s="4"/>
      <c r="X1547" s="17"/>
      <c r="Y1547" s="16"/>
      <c r="Z1547" s="16"/>
      <c r="AD1547" s="5"/>
    </row>
    <row r="1548" spans="1:30" x14ac:dyDescent="0.2">
      <c r="A1548" s="103">
        <f t="shared" si="1646"/>
        <v>46026</v>
      </c>
      <c r="B1548" s="100">
        <f t="shared" si="1633"/>
        <v>1383.1846369299999</v>
      </c>
      <c r="C1548" s="3">
        <f t="shared" si="1630"/>
        <v>1369.8482280400001</v>
      </c>
      <c r="D1548" s="104">
        <f t="shared" si="1634"/>
        <v>1101.3889999999999</v>
      </c>
      <c r="E1548" s="137">
        <f>IF(DAY(A1547)=$A$5,VLOOKUP(A1547,[1]A!$E$15:$G$200,3),E1547)</f>
        <v>1110.8869999999999</v>
      </c>
      <c r="F1548" s="105">
        <f t="shared" si="1635"/>
        <v>45433</v>
      </c>
      <c r="G1548" s="159">
        <f t="shared" si="1636"/>
        <v>8.623656128761148E-3</v>
      </c>
      <c r="H1548" s="106">
        <f t="shared" si="1637"/>
        <v>15</v>
      </c>
      <c r="I1548" s="106">
        <f t="shared" si="1638"/>
        <v>31</v>
      </c>
      <c r="J1548" s="100">
        <f t="shared" si="1639"/>
        <v>1.0041634908321289</v>
      </c>
      <c r="K1548" s="3">
        <v>1</v>
      </c>
      <c r="L1548" s="100">
        <f t="shared" si="1640"/>
        <v>1.00416349</v>
      </c>
      <c r="M1548" s="100">
        <f t="shared" si="1641"/>
        <v>1375.55157743</v>
      </c>
      <c r="N1548" s="24">
        <f t="shared" ref="N1548:N1564" si="1649">IF(DAY(A1548)=A$5,VLOOKUP(A1548,$Y$10:$AG$62,8),0)</f>
        <v>0</v>
      </c>
      <c r="O1548" s="99">
        <f t="shared" si="1647"/>
        <v>0</v>
      </c>
      <c r="P1548" s="100">
        <f t="shared" si="1642"/>
        <v>0</v>
      </c>
      <c r="Q1548" s="99">
        <f t="shared" si="1648"/>
        <v>0.14710000000000001</v>
      </c>
      <c r="R1548" s="8">
        <f t="shared" si="1643"/>
        <v>1.0055490899999999</v>
      </c>
      <c r="S1548" s="100">
        <f t="shared" si="1644"/>
        <v>7.6330594999999999</v>
      </c>
      <c r="T1548" s="100">
        <f t="shared" si="1645"/>
        <v>0</v>
      </c>
      <c r="U1548" s="109" t="str">
        <f t="shared" si="1632"/>
        <v>A+J=</v>
      </c>
      <c r="V1548" s="140">
        <f t="shared" si="1631"/>
        <v>46042</v>
      </c>
      <c r="W1548" s="4"/>
      <c r="X1548" s="17"/>
      <c r="Y1548" s="16"/>
      <c r="Z1548" s="16"/>
      <c r="AD1548" s="5"/>
    </row>
    <row r="1549" spans="1:30" x14ac:dyDescent="0.2">
      <c r="A1549" s="103">
        <f t="shared" si="1646"/>
        <v>46027</v>
      </c>
      <c r="B1549" s="100">
        <f t="shared" si="1633"/>
        <v>1384.07833228</v>
      </c>
      <c r="C1549" s="3">
        <f t="shared" ref="C1549:C1564" si="1650">IF(N1548&gt;0,(M1548-P1548),C1548)</f>
        <v>1369.8482280400001</v>
      </c>
      <c r="D1549" s="104">
        <f t="shared" si="1634"/>
        <v>1101.3889999999999</v>
      </c>
      <c r="E1549" s="137">
        <f>IF(DAY(A1548)=$A$5,VLOOKUP(A1548,[1]A!$E$15:$G$200,3),E1548)</f>
        <v>1110.8869999999999</v>
      </c>
      <c r="F1549" s="105">
        <f t="shared" si="1635"/>
        <v>45433</v>
      </c>
      <c r="G1549" s="159">
        <f t="shared" si="1636"/>
        <v>8.623656128761148E-3</v>
      </c>
      <c r="H1549" s="106">
        <f t="shared" si="1637"/>
        <v>16</v>
      </c>
      <c r="I1549" s="106">
        <f t="shared" si="1638"/>
        <v>31</v>
      </c>
      <c r="J1549" s="100">
        <f t="shared" si="1639"/>
        <v>1.0044416724341734</v>
      </c>
      <c r="K1549" s="3">
        <v>1</v>
      </c>
      <c r="L1549" s="100">
        <f t="shared" si="1640"/>
        <v>1.0044416700000001</v>
      </c>
      <c r="M1549" s="100">
        <f t="shared" si="1641"/>
        <v>1375.93264181</v>
      </c>
      <c r="N1549" s="24">
        <f t="shared" si="1649"/>
        <v>0</v>
      </c>
      <c r="O1549" s="99">
        <f t="shared" si="1647"/>
        <v>0</v>
      </c>
      <c r="P1549" s="100">
        <f t="shared" si="1642"/>
        <v>0</v>
      </c>
      <c r="Q1549" s="99">
        <f t="shared" si="1648"/>
        <v>0.14710000000000001</v>
      </c>
      <c r="R1549" s="8">
        <f t="shared" si="1643"/>
        <v>1.0059201230000001</v>
      </c>
      <c r="S1549" s="100">
        <f t="shared" si="1644"/>
        <v>8.1456904699999999</v>
      </c>
      <c r="T1549" s="100">
        <f t="shared" si="1645"/>
        <v>0</v>
      </c>
      <c r="U1549" s="109" t="str">
        <f t="shared" si="1632"/>
        <v>A+J=</v>
      </c>
      <c r="V1549" s="140">
        <f t="shared" si="1631"/>
        <v>46042</v>
      </c>
      <c r="W1549" s="4"/>
      <c r="X1549" s="17"/>
      <c r="Y1549" s="16"/>
      <c r="Z1549" s="16"/>
      <c r="AD1549" s="5"/>
    </row>
    <row r="1550" spans="1:30" x14ac:dyDescent="0.2">
      <c r="A1550" s="103">
        <f t="shared" si="1646"/>
        <v>46028</v>
      </c>
      <c r="B1550" s="100">
        <f t="shared" si="1633"/>
        <v>1384.9726078699998</v>
      </c>
      <c r="C1550" s="3">
        <f t="shared" si="1650"/>
        <v>1369.8482280400001</v>
      </c>
      <c r="D1550" s="104">
        <f t="shared" si="1634"/>
        <v>1101.3889999999999</v>
      </c>
      <c r="E1550" s="137">
        <f>IF(DAY(A1549)=$A$5,VLOOKUP(A1549,[1]A!$E$15:$G$200,3),E1549)</f>
        <v>1110.8869999999999</v>
      </c>
      <c r="F1550" s="105">
        <f t="shared" si="1635"/>
        <v>45433</v>
      </c>
      <c r="G1550" s="159">
        <f t="shared" si="1636"/>
        <v>8.623656128761148E-3</v>
      </c>
      <c r="H1550" s="106">
        <f t="shared" si="1637"/>
        <v>17</v>
      </c>
      <c r="I1550" s="106">
        <f t="shared" si="1638"/>
        <v>31</v>
      </c>
      <c r="J1550" s="100">
        <f t="shared" si="1639"/>
        <v>1.0047199311003656</v>
      </c>
      <c r="K1550" s="3">
        <v>1</v>
      </c>
      <c r="L1550" s="100">
        <f t="shared" si="1640"/>
        <v>1.00471993</v>
      </c>
      <c r="M1550" s="100">
        <f t="shared" si="1641"/>
        <v>1376.3138157799999</v>
      </c>
      <c r="N1550" s="24">
        <f t="shared" si="1649"/>
        <v>0</v>
      </c>
      <c r="O1550" s="99">
        <f t="shared" si="1647"/>
        <v>0</v>
      </c>
      <c r="P1550" s="100">
        <f t="shared" si="1642"/>
        <v>0</v>
      </c>
      <c r="Q1550" s="99">
        <f t="shared" si="1648"/>
        <v>0.14710000000000001</v>
      </c>
      <c r="R1550" s="8">
        <f t="shared" si="1643"/>
        <v>1.006291292</v>
      </c>
      <c r="S1550" s="100">
        <f t="shared" si="1644"/>
        <v>8.6587920900000004</v>
      </c>
      <c r="T1550" s="100">
        <f t="shared" si="1645"/>
        <v>0</v>
      </c>
      <c r="U1550" s="109" t="str">
        <f t="shared" si="1632"/>
        <v>A+J=</v>
      </c>
      <c r="V1550" s="140">
        <f t="shared" si="1631"/>
        <v>46042</v>
      </c>
      <c r="W1550" s="4"/>
      <c r="X1550" s="17"/>
      <c r="Y1550" s="16"/>
      <c r="Z1550" s="16"/>
      <c r="AD1550" s="5"/>
    </row>
    <row r="1551" spans="1:30" x14ac:dyDescent="0.2">
      <c r="A1551" s="103">
        <f t="shared" si="1646"/>
        <v>46029</v>
      </c>
      <c r="B1551" s="100">
        <f t="shared" si="1633"/>
        <v>1385.8674515599998</v>
      </c>
      <c r="C1551" s="3">
        <f t="shared" si="1650"/>
        <v>1369.8482280400001</v>
      </c>
      <c r="D1551" s="104">
        <f t="shared" si="1634"/>
        <v>1101.3889999999999</v>
      </c>
      <c r="E1551" s="137">
        <f>IF(DAY(A1550)=$A$5,VLOOKUP(A1550,[1]A!$E$15:$G$200,3),E1550)</f>
        <v>1110.8869999999999</v>
      </c>
      <c r="F1551" s="105">
        <f t="shared" si="1635"/>
        <v>45433</v>
      </c>
      <c r="G1551" s="159">
        <f t="shared" si="1636"/>
        <v>8.623656128761148E-3</v>
      </c>
      <c r="H1551" s="106">
        <f t="shared" si="1637"/>
        <v>18</v>
      </c>
      <c r="I1551" s="106">
        <f t="shared" si="1638"/>
        <v>31</v>
      </c>
      <c r="J1551" s="100">
        <f t="shared" si="1639"/>
        <v>1.004998266852055</v>
      </c>
      <c r="K1551" s="3">
        <v>1</v>
      </c>
      <c r="L1551" s="100">
        <f t="shared" si="1640"/>
        <v>1.00499826</v>
      </c>
      <c r="M1551" s="100">
        <f t="shared" si="1641"/>
        <v>1376.6950856399999</v>
      </c>
      <c r="N1551" s="24">
        <f t="shared" si="1649"/>
        <v>0</v>
      </c>
      <c r="O1551" s="99">
        <f t="shared" si="1647"/>
        <v>0</v>
      </c>
      <c r="P1551" s="100">
        <f t="shared" si="1642"/>
        <v>0</v>
      </c>
      <c r="Q1551" s="99">
        <f t="shared" si="1648"/>
        <v>0.14710000000000001</v>
      </c>
      <c r="R1551" s="8">
        <f t="shared" si="1643"/>
        <v>1.0066625979999999</v>
      </c>
      <c r="S1551" s="100">
        <f t="shared" si="1644"/>
        <v>9.1723659200000007</v>
      </c>
      <c r="T1551" s="100">
        <f t="shared" si="1645"/>
        <v>0</v>
      </c>
      <c r="U1551" s="109" t="str">
        <f t="shared" si="1632"/>
        <v>A+J=</v>
      </c>
      <c r="V1551" s="140">
        <f t="shared" si="1631"/>
        <v>46042</v>
      </c>
      <c r="W1551" s="4"/>
      <c r="X1551" s="17"/>
      <c r="Y1551" s="16"/>
      <c r="Z1551" s="16"/>
      <c r="AD1551" s="5"/>
    </row>
    <row r="1552" spans="1:30" x14ac:dyDescent="0.2">
      <c r="A1552" s="103">
        <f t="shared" si="1646"/>
        <v>46030</v>
      </c>
      <c r="B1552" s="100">
        <f t="shared" si="1633"/>
        <v>1386.7628773899999</v>
      </c>
      <c r="C1552" s="3">
        <f t="shared" si="1650"/>
        <v>1369.8482280400001</v>
      </c>
      <c r="D1552" s="104">
        <f t="shared" si="1634"/>
        <v>1101.3889999999999</v>
      </c>
      <c r="E1552" s="137">
        <f>IF(DAY(A1551)=$A$5,VLOOKUP(A1551,[1]A!$E$15:$G$200,3),E1551)</f>
        <v>1110.8869999999999</v>
      </c>
      <c r="F1552" s="105">
        <f t="shared" si="1635"/>
        <v>45433</v>
      </c>
      <c r="G1552" s="159">
        <f t="shared" si="1636"/>
        <v>8.623656128761148E-3</v>
      </c>
      <c r="H1552" s="106">
        <f t="shared" si="1637"/>
        <v>19</v>
      </c>
      <c r="I1552" s="106">
        <f t="shared" si="1638"/>
        <v>31</v>
      </c>
      <c r="J1552" s="100">
        <f t="shared" si="1639"/>
        <v>1.0052766797105956</v>
      </c>
      <c r="K1552" s="3">
        <v>1</v>
      </c>
      <c r="L1552" s="100">
        <f t="shared" si="1640"/>
        <v>1.00527667</v>
      </c>
      <c r="M1552" s="100">
        <f t="shared" si="1641"/>
        <v>1377.0764650799999</v>
      </c>
      <c r="N1552" s="24">
        <f t="shared" si="1649"/>
        <v>0</v>
      </c>
      <c r="O1552" s="99">
        <f t="shared" si="1647"/>
        <v>0</v>
      </c>
      <c r="P1552" s="100">
        <f t="shared" si="1642"/>
        <v>0</v>
      </c>
      <c r="Q1552" s="99">
        <f t="shared" si="1648"/>
        <v>0.14710000000000001</v>
      </c>
      <c r="R1552" s="8">
        <f t="shared" si="1643"/>
        <v>1.007034041</v>
      </c>
      <c r="S1552" s="100">
        <f t="shared" si="1644"/>
        <v>9.6864123099999997</v>
      </c>
      <c r="T1552" s="100">
        <f t="shared" si="1645"/>
        <v>0</v>
      </c>
      <c r="U1552" s="109" t="str">
        <f t="shared" si="1632"/>
        <v>A+J=</v>
      </c>
      <c r="V1552" s="140">
        <f t="shared" si="1631"/>
        <v>46042</v>
      </c>
      <c r="W1552" s="4"/>
      <c r="X1552" s="17"/>
      <c r="Y1552" s="16"/>
      <c r="Z1552" s="16"/>
      <c r="AD1552" s="5"/>
    </row>
    <row r="1553" spans="1:135" x14ac:dyDescent="0.2">
      <c r="A1553" s="103">
        <f t="shared" si="1646"/>
        <v>46031</v>
      </c>
      <c r="B1553" s="100">
        <f t="shared" si="1633"/>
        <v>1387.65888567</v>
      </c>
      <c r="C1553" s="3">
        <f t="shared" si="1650"/>
        <v>1369.8482280400001</v>
      </c>
      <c r="D1553" s="104">
        <f t="shared" si="1634"/>
        <v>1101.3889999999999</v>
      </c>
      <c r="E1553" s="137">
        <f>IF(DAY(A1552)=$A$5,VLOOKUP(A1552,[1]A!$E$15:$G$200,3),E1552)</f>
        <v>1110.8869999999999</v>
      </c>
      <c r="F1553" s="105">
        <f t="shared" si="1635"/>
        <v>45433</v>
      </c>
      <c r="G1553" s="159">
        <f t="shared" si="1636"/>
        <v>8.623656128761148E-3</v>
      </c>
      <c r="H1553" s="106">
        <f t="shared" si="1637"/>
        <v>20</v>
      </c>
      <c r="I1553" s="106">
        <f t="shared" si="1638"/>
        <v>31</v>
      </c>
      <c r="J1553" s="100">
        <f t="shared" si="1639"/>
        <v>1.0055551696973488</v>
      </c>
      <c r="K1553" s="3">
        <v>1</v>
      </c>
      <c r="L1553" s="100">
        <f t="shared" si="1640"/>
        <v>1.0055551599999999</v>
      </c>
      <c r="M1553" s="100">
        <f t="shared" si="1641"/>
        <v>1377.4579541200001</v>
      </c>
      <c r="N1553" s="24">
        <f t="shared" si="1649"/>
        <v>0</v>
      </c>
      <c r="O1553" s="99">
        <f t="shared" si="1647"/>
        <v>0</v>
      </c>
      <c r="P1553" s="100">
        <f t="shared" si="1642"/>
        <v>0</v>
      </c>
      <c r="Q1553" s="99">
        <f t="shared" si="1648"/>
        <v>0.14710000000000001</v>
      </c>
      <c r="R1553" s="8">
        <f t="shared" si="1643"/>
        <v>1.007405621</v>
      </c>
      <c r="S1553" s="100">
        <f t="shared" si="1644"/>
        <v>10.20093155</v>
      </c>
      <c r="T1553" s="100">
        <f t="shared" si="1645"/>
        <v>0</v>
      </c>
      <c r="U1553" s="109" t="str">
        <f t="shared" si="1632"/>
        <v>A+J=</v>
      </c>
      <c r="V1553" s="140">
        <f t="shared" si="1631"/>
        <v>46042</v>
      </c>
      <c r="W1553" s="4"/>
      <c r="X1553" s="17"/>
      <c r="Y1553" s="16"/>
      <c r="Z1553" s="16"/>
      <c r="AD1553" s="5"/>
    </row>
    <row r="1554" spans="1:135" x14ac:dyDescent="0.2">
      <c r="A1554" s="103">
        <f t="shared" si="1646"/>
        <v>46032</v>
      </c>
      <c r="B1554" s="100">
        <f t="shared" si="1633"/>
        <v>1388.55547802</v>
      </c>
      <c r="C1554" s="3">
        <f t="shared" si="1650"/>
        <v>1369.8482280400001</v>
      </c>
      <c r="D1554" s="104">
        <f t="shared" si="1634"/>
        <v>1101.3889999999999</v>
      </c>
      <c r="E1554" s="137">
        <f>IF(DAY(A1553)=$A$5,VLOOKUP(A1553,[1]A!$E$15:$G$200,3),E1553)</f>
        <v>1110.8869999999999</v>
      </c>
      <c r="F1554" s="105">
        <f t="shared" si="1635"/>
        <v>45433</v>
      </c>
      <c r="G1554" s="159">
        <f t="shared" si="1636"/>
        <v>8.623656128761148E-3</v>
      </c>
      <c r="H1554" s="106">
        <f t="shared" si="1637"/>
        <v>21</v>
      </c>
      <c r="I1554" s="106">
        <f t="shared" si="1638"/>
        <v>31</v>
      </c>
      <c r="J1554" s="100">
        <f t="shared" si="1639"/>
        <v>1.0058337368336812</v>
      </c>
      <c r="K1554" s="3">
        <v>1</v>
      </c>
      <c r="L1554" s="100">
        <f t="shared" si="1640"/>
        <v>1.00583373</v>
      </c>
      <c r="M1554" s="100">
        <f t="shared" si="1641"/>
        <v>1377.83955274</v>
      </c>
      <c r="N1554" s="24">
        <f t="shared" si="1649"/>
        <v>0</v>
      </c>
      <c r="O1554" s="99">
        <f t="shared" si="1647"/>
        <v>0</v>
      </c>
      <c r="P1554" s="100">
        <f t="shared" si="1642"/>
        <v>0</v>
      </c>
      <c r="Q1554" s="99">
        <f t="shared" si="1648"/>
        <v>0.14710000000000001</v>
      </c>
      <c r="R1554" s="8">
        <f t="shared" si="1643"/>
        <v>1.007777339</v>
      </c>
      <c r="S1554" s="100">
        <f t="shared" si="1644"/>
        <v>10.71592528</v>
      </c>
      <c r="T1554" s="100">
        <f t="shared" si="1645"/>
        <v>0</v>
      </c>
      <c r="U1554" s="109" t="str">
        <f t="shared" si="1632"/>
        <v>A+J=</v>
      </c>
      <c r="V1554" s="140">
        <f t="shared" si="1631"/>
        <v>46042</v>
      </c>
      <c r="W1554" s="4"/>
      <c r="X1554" s="17"/>
      <c r="Y1554" s="16"/>
      <c r="Z1554" s="16"/>
      <c r="AD1554" s="5"/>
    </row>
    <row r="1555" spans="1:135" x14ac:dyDescent="0.2">
      <c r="A1555" s="103">
        <f t="shared" si="1646"/>
        <v>46033</v>
      </c>
      <c r="B1555" s="100">
        <f t="shared" si="1633"/>
        <v>1389.4526519999999</v>
      </c>
      <c r="C1555" s="3">
        <f t="shared" si="1650"/>
        <v>1369.8482280400001</v>
      </c>
      <c r="D1555" s="104">
        <f t="shared" si="1634"/>
        <v>1101.3889999999999</v>
      </c>
      <c r="E1555" s="137">
        <f>IF(DAY(A1554)=$A$5,VLOOKUP(A1554,[1]A!$E$15:$G$200,3),E1554)</f>
        <v>1110.8869999999999</v>
      </c>
      <c r="F1555" s="105">
        <f t="shared" si="1635"/>
        <v>45433</v>
      </c>
      <c r="G1555" s="159">
        <f t="shared" si="1636"/>
        <v>8.623656128761148E-3</v>
      </c>
      <c r="H1555" s="106">
        <f t="shared" si="1637"/>
        <v>22</v>
      </c>
      <c r="I1555" s="106">
        <f t="shared" si="1638"/>
        <v>31</v>
      </c>
      <c r="J1555" s="100">
        <f t="shared" si="1639"/>
        <v>1.0061123811409654</v>
      </c>
      <c r="K1555" s="3">
        <v>1</v>
      </c>
      <c r="L1555" s="100">
        <f t="shared" si="1640"/>
        <v>1.00611238</v>
      </c>
      <c r="M1555" s="100">
        <f t="shared" si="1641"/>
        <v>1378.22126095</v>
      </c>
      <c r="N1555" s="24">
        <f t="shared" si="1649"/>
        <v>0</v>
      </c>
      <c r="O1555" s="99">
        <f t="shared" si="1647"/>
        <v>0</v>
      </c>
      <c r="P1555" s="100">
        <f t="shared" si="1642"/>
        <v>0</v>
      </c>
      <c r="Q1555" s="99">
        <f t="shared" si="1648"/>
        <v>0.14710000000000001</v>
      </c>
      <c r="R1555" s="8">
        <f t="shared" si="1643"/>
        <v>1.0081491929999999</v>
      </c>
      <c r="S1555" s="100">
        <f t="shared" si="1644"/>
        <v>11.231391049999999</v>
      </c>
      <c r="T1555" s="100">
        <f t="shared" si="1645"/>
        <v>0</v>
      </c>
      <c r="U1555" s="109" t="str">
        <f t="shared" si="1632"/>
        <v>A+J=</v>
      </c>
      <c r="V1555" s="140">
        <f t="shared" si="1631"/>
        <v>46042</v>
      </c>
      <c r="W1555" s="4"/>
      <c r="X1555" s="17"/>
      <c r="Y1555" s="16"/>
      <c r="Z1555" s="16"/>
      <c r="AD1555" s="5"/>
    </row>
    <row r="1556" spans="1:135" x14ac:dyDescent="0.2">
      <c r="A1556" s="103">
        <f t="shared" si="1646"/>
        <v>46034</v>
      </c>
      <c r="B1556" s="100">
        <f t="shared" si="1633"/>
        <v>1390.3503968</v>
      </c>
      <c r="C1556" s="3">
        <f t="shared" si="1650"/>
        <v>1369.8482280400001</v>
      </c>
      <c r="D1556" s="104">
        <f t="shared" si="1634"/>
        <v>1101.3889999999999</v>
      </c>
      <c r="E1556" s="137">
        <f>IF(DAY(A1555)=$A$5,VLOOKUP(A1555,[1]A!$E$15:$G$200,3),E1555)</f>
        <v>1110.8869999999999</v>
      </c>
      <c r="F1556" s="105">
        <f t="shared" si="1635"/>
        <v>45433</v>
      </c>
      <c r="G1556" s="159">
        <f t="shared" si="1636"/>
        <v>8.623656128761148E-3</v>
      </c>
      <c r="H1556" s="106">
        <f t="shared" si="1637"/>
        <v>23</v>
      </c>
      <c r="I1556" s="106">
        <f t="shared" si="1638"/>
        <v>31</v>
      </c>
      <c r="J1556" s="100">
        <f t="shared" si="1639"/>
        <v>1.0063911026405796</v>
      </c>
      <c r="K1556" s="3">
        <v>1</v>
      </c>
      <c r="L1556" s="100">
        <f t="shared" si="1640"/>
        <v>1.0063911000000001</v>
      </c>
      <c r="M1556" s="100">
        <f t="shared" si="1641"/>
        <v>1378.6030650499999</v>
      </c>
      <c r="N1556" s="24">
        <f t="shared" si="1649"/>
        <v>0</v>
      </c>
      <c r="O1556" s="99">
        <f t="shared" si="1647"/>
        <v>0</v>
      </c>
      <c r="P1556" s="100">
        <f t="shared" si="1642"/>
        <v>0</v>
      </c>
      <c r="Q1556" s="99">
        <f t="shared" si="1648"/>
        <v>0.14710000000000001</v>
      </c>
      <c r="R1556" s="8">
        <f t="shared" si="1643"/>
        <v>1.008521185</v>
      </c>
      <c r="S1556" s="100">
        <f t="shared" si="1644"/>
        <v>11.747331750000001</v>
      </c>
      <c r="T1556" s="100">
        <f t="shared" si="1645"/>
        <v>0</v>
      </c>
      <c r="U1556" s="109" t="str">
        <f t="shared" si="1632"/>
        <v>A+J=</v>
      </c>
      <c r="V1556" s="140">
        <f t="shared" si="1631"/>
        <v>46042</v>
      </c>
      <c r="W1556" s="4"/>
      <c r="X1556" s="17"/>
      <c r="Y1556" s="16"/>
      <c r="Z1556" s="16"/>
      <c r="AD1556" s="5"/>
    </row>
    <row r="1557" spans="1:135" x14ac:dyDescent="0.2">
      <c r="A1557" s="103">
        <f t="shared" si="1646"/>
        <v>46035</v>
      </c>
      <c r="B1557" s="100">
        <f t="shared" si="1633"/>
        <v>1391.24872514</v>
      </c>
      <c r="C1557" s="3">
        <f t="shared" si="1650"/>
        <v>1369.8482280400001</v>
      </c>
      <c r="D1557" s="104">
        <f t="shared" si="1634"/>
        <v>1101.3889999999999</v>
      </c>
      <c r="E1557" s="137">
        <f>IF(DAY(A1556)=$A$5,VLOOKUP(A1556,[1]A!$E$15:$G$200,3),E1556)</f>
        <v>1110.8869999999999</v>
      </c>
      <c r="F1557" s="105">
        <f t="shared" si="1635"/>
        <v>45433</v>
      </c>
      <c r="G1557" s="159">
        <f t="shared" si="1636"/>
        <v>8.623656128761148E-3</v>
      </c>
      <c r="H1557" s="106">
        <f t="shared" si="1637"/>
        <v>24</v>
      </c>
      <c r="I1557" s="106">
        <f t="shared" si="1638"/>
        <v>31</v>
      </c>
      <c r="J1557" s="100">
        <f t="shared" si="1639"/>
        <v>1.0066699013539084</v>
      </c>
      <c r="K1557" s="3">
        <v>1</v>
      </c>
      <c r="L1557" s="100">
        <f t="shared" si="1640"/>
        <v>1.0066698999999999</v>
      </c>
      <c r="M1557" s="100">
        <f t="shared" si="1641"/>
        <v>1378.98497873</v>
      </c>
      <c r="N1557" s="24">
        <f t="shared" si="1649"/>
        <v>0</v>
      </c>
      <c r="O1557" s="99">
        <f t="shared" si="1647"/>
        <v>0</v>
      </c>
      <c r="P1557" s="100">
        <f t="shared" si="1642"/>
        <v>0</v>
      </c>
      <c r="Q1557" s="99">
        <f t="shared" si="1648"/>
        <v>0.14710000000000001</v>
      </c>
      <c r="R1557" s="8">
        <f t="shared" si="1643"/>
        <v>1.008893314</v>
      </c>
      <c r="S1557" s="100">
        <f t="shared" si="1644"/>
        <v>12.26374641</v>
      </c>
      <c r="T1557" s="100">
        <f t="shared" si="1645"/>
        <v>0</v>
      </c>
      <c r="U1557" s="109" t="str">
        <f t="shared" si="1632"/>
        <v>A+J=</v>
      </c>
      <c r="V1557" s="140">
        <f t="shared" si="1631"/>
        <v>46042</v>
      </c>
      <c r="W1557" s="4"/>
      <c r="X1557" s="17"/>
      <c r="Y1557" s="16"/>
      <c r="Z1557" s="16"/>
      <c r="AD1557" s="5"/>
    </row>
    <row r="1558" spans="1:135" x14ac:dyDescent="0.2">
      <c r="A1558" s="103">
        <f t="shared" si="1646"/>
        <v>46036</v>
      </c>
      <c r="B1558" s="100">
        <f t="shared" si="1633"/>
        <v>1392.14762348</v>
      </c>
      <c r="C1558" s="3">
        <f t="shared" si="1650"/>
        <v>1369.8482280400001</v>
      </c>
      <c r="D1558" s="104">
        <f t="shared" si="1634"/>
        <v>1101.3889999999999</v>
      </c>
      <c r="E1558" s="137">
        <f>IF(DAY(A1557)=$A$5,VLOOKUP(A1557,[1]A!$E$15:$G$200,3),E1557)</f>
        <v>1110.8869999999999</v>
      </c>
      <c r="F1558" s="105">
        <f t="shared" si="1635"/>
        <v>45433</v>
      </c>
      <c r="G1558" s="159">
        <f t="shared" si="1636"/>
        <v>8.623656128761148E-3</v>
      </c>
      <c r="H1558" s="106">
        <f t="shared" si="1637"/>
        <v>25</v>
      </c>
      <c r="I1558" s="106">
        <f t="shared" si="1638"/>
        <v>31</v>
      </c>
      <c r="J1558" s="100">
        <f t="shared" si="1639"/>
        <v>1.0069487773023424</v>
      </c>
      <c r="K1558" s="3">
        <v>1</v>
      </c>
      <c r="L1558" s="100">
        <f t="shared" si="1640"/>
        <v>1.0069487699999999</v>
      </c>
      <c r="M1558" s="100">
        <f t="shared" si="1641"/>
        <v>1379.3669883099999</v>
      </c>
      <c r="N1558" s="24">
        <f t="shared" si="1649"/>
        <v>0</v>
      </c>
      <c r="O1558" s="99">
        <f t="shared" si="1647"/>
        <v>0</v>
      </c>
      <c r="P1558" s="100">
        <f t="shared" si="1642"/>
        <v>0</v>
      </c>
      <c r="Q1558" s="99">
        <f t="shared" si="1648"/>
        <v>0.14710000000000001</v>
      </c>
      <c r="R1558" s="8">
        <f t="shared" si="1643"/>
        <v>1.0092655800000001</v>
      </c>
      <c r="S1558" s="100">
        <f t="shared" si="1644"/>
        <v>12.78063517</v>
      </c>
      <c r="T1558" s="100">
        <f t="shared" si="1645"/>
        <v>0</v>
      </c>
      <c r="U1558" s="109" t="str">
        <f t="shared" si="1632"/>
        <v>A+J=</v>
      </c>
      <c r="V1558" s="140">
        <f t="shared" si="1631"/>
        <v>46042</v>
      </c>
      <c r="W1558" s="4"/>
      <c r="X1558" s="17"/>
      <c r="Y1558" s="16"/>
      <c r="Z1558" s="16"/>
      <c r="AD1558" s="5"/>
    </row>
    <row r="1559" spans="1:135" x14ac:dyDescent="0.2">
      <c r="A1559" s="103">
        <f t="shared" si="1646"/>
        <v>46037</v>
      </c>
      <c r="B1559" s="100">
        <f t="shared" si="1633"/>
        <v>1393.0471211200002</v>
      </c>
      <c r="C1559" s="3">
        <f t="shared" si="1650"/>
        <v>1369.8482280400001</v>
      </c>
      <c r="D1559" s="104">
        <f t="shared" si="1634"/>
        <v>1101.3889999999999</v>
      </c>
      <c r="E1559" s="137">
        <f>IF(DAY(A1558)=$A$5,VLOOKUP(A1558,[1]A!$E$15:$G$200,3),E1558)</f>
        <v>1110.8869999999999</v>
      </c>
      <c r="F1559" s="105">
        <f t="shared" si="1635"/>
        <v>45433</v>
      </c>
      <c r="G1559" s="159">
        <f t="shared" si="1636"/>
        <v>8.623656128761148E-3</v>
      </c>
      <c r="H1559" s="106">
        <f t="shared" si="1637"/>
        <v>26</v>
      </c>
      <c r="I1559" s="106">
        <f t="shared" si="1638"/>
        <v>31</v>
      </c>
      <c r="J1559" s="100">
        <f t="shared" si="1639"/>
        <v>1.0072277305072779</v>
      </c>
      <c r="K1559" s="3">
        <v>1</v>
      </c>
      <c r="L1559" s="100">
        <f t="shared" si="1640"/>
        <v>1.0072277300000001</v>
      </c>
      <c r="M1559" s="100">
        <f t="shared" si="1641"/>
        <v>1379.7491211700001</v>
      </c>
      <c r="N1559" s="24">
        <f t="shared" si="1649"/>
        <v>0</v>
      </c>
      <c r="O1559" s="99">
        <f t="shared" si="1647"/>
        <v>0</v>
      </c>
      <c r="P1559" s="100">
        <f t="shared" si="1642"/>
        <v>0</v>
      </c>
      <c r="Q1559" s="99">
        <f t="shared" si="1648"/>
        <v>0.14710000000000001</v>
      </c>
      <c r="R1559" s="8">
        <f t="shared" si="1643"/>
        <v>1.009637984</v>
      </c>
      <c r="S1559" s="100">
        <f t="shared" si="1644"/>
        <v>13.297999949999999</v>
      </c>
      <c r="T1559" s="100">
        <f t="shared" si="1645"/>
        <v>0</v>
      </c>
      <c r="U1559" s="109" t="str">
        <f t="shared" si="1632"/>
        <v>A+J=</v>
      </c>
      <c r="V1559" s="140">
        <f t="shared" si="1631"/>
        <v>46042</v>
      </c>
      <c r="W1559" s="4"/>
      <c r="X1559" s="17"/>
      <c r="Y1559" s="16"/>
      <c r="Z1559" s="16"/>
      <c r="AD1559" s="5"/>
    </row>
    <row r="1560" spans="1:135" x14ac:dyDescent="0.2">
      <c r="A1560" s="103">
        <f t="shared" si="1646"/>
        <v>46038</v>
      </c>
      <c r="B1560" s="100">
        <f t="shared" si="1633"/>
        <v>1393.9471893</v>
      </c>
      <c r="C1560" s="3">
        <f t="shared" si="1650"/>
        <v>1369.8482280400001</v>
      </c>
      <c r="D1560" s="104">
        <f t="shared" si="1634"/>
        <v>1101.3889999999999</v>
      </c>
      <c r="E1560" s="137">
        <f>IF(DAY(A1559)=$A$5,VLOOKUP(A1559,[1]A!$E$15:$G$200,3),E1559)</f>
        <v>1110.8869999999999</v>
      </c>
      <c r="F1560" s="105">
        <f t="shared" si="1635"/>
        <v>45433</v>
      </c>
      <c r="G1560" s="159">
        <f t="shared" si="1636"/>
        <v>8.623656128761148E-3</v>
      </c>
      <c r="H1560" s="106">
        <f t="shared" si="1637"/>
        <v>27</v>
      </c>
      <c r="I1560" s="106">
        <f t="shared" si="1638"/>
        <v>31</v>
      </c>
      <c r="J1560" s="100">
        <f t="shared" si="1639"/>
        <v>1.0075067609901169</v>
      </c>
      <c r="K1560" s="3">
        <v>1</v>
      </c>
      <c r="L1560" s="100">
        <f t="shared" si="1640"/>
        <v>1.0075067600000001</v>
      </c>
      <c r="M1560" s="100">
        <f t="shared" si="1641"/>
        <v>1380.13134992</v>
      </c>
      <c r="N1560" s="24">
        <f t="shared" si="1649"/>
        <v>0</v>
      </c>
      <c r="O1560" s="99">
        <f t="shared" si="1647"/>
        <v>0</v>
      </c>
      <c r="P1560" s="100">
        <f t="shared" si="1642"/>
        <v>0</v>
      </c>
      <c r="Q1560" s="99">
        <f t="shared" si="1648"/>
        <v>0.14710000000000001</v>
      </c>
      <c r="R1560" s="8">
        <f t="shared" si="1643"/>
        <v>1.010010525</v>
      </c>
      <c r="S1560" s="100">
        <f t="shared" si="1644"/>
        <v>13.81583938</v>
      </c>
      <c r="T1560" s="100">
        <f t="shared" si="1645"/>
        <v>0</v>
      </c>
      <c r="U1560" s="109" t="str">
        <f t="shared" si="1632"/>
        <v>A+J=</v>
      </c>
      <c r="V1560" s="140">
        <f t="shared" si="1631"/>
        <v>46042</v>
      </c>
      <c r="W1560" s="4"/>
      <c r="X1560" s="17"/>
      <c r="Y1560" s="16"/>
      <c r="Z1560" s="16"/>
      <c r="AD1560" s="5"/>
    </row>
    <row r="1561" spans="1:135" x14ac:dyDescent="0.2">
      <c r="A1561" s="103">
        <f t="shared" si="1646"/>
        <v>46039</v>
      </c>
      <c r="B1561" s="100">
        <f t="shared" si="1633"/>
        <v>1394.8478282799999</v>
      </c>
      <c r="C1561" s="3">
        <f t="shared" si="1650"/>
        <v>1369.8482280400001</v>
      </c>
      <c r="D1561" s="104">
        <f t="shared" si="1634"/>
        <v>1101.3889999999999</v>
      </c>
      <c r="E1561" s="137">
        <f>IF(DAY(A1560)=$A$5,VLOOKUP(A1560,[1]A!$E$15:$G$200,3),E1560)</f>
        <v>1110.8869999999999</v>
      </c>
      <c r="F1561" s="105">
        <f t="shared" si="1635"/>
        <v>45433</v>
      </c>
      <c r="G1561" s="159">
        <f t="shared" si="1636"/>
        <v>8.623656128761148E-3</v>
      </c>
      <c r="H1561" s="106">
        <f t="shared" si="1637"/>
        <v>28</v>
      </c>
      <c r="I1561" s="106">
        <f t="shared" si="1638"/>
        <v>31</v>
      </c>
      <c r="J1561" s="100">
        <f t="shared" si="1639"/>
        <v>1.0077858687722678</v>
      </c>
      <c r="K1561" s="3">
        <v>1</v>
      </c>
      <c r="L1561" s="100">
        <f t="shared" si="1640"/>
        <v>1.00778586</v>
      </c>
      <c r="M1561" s="100">
        <f t="shared" si="1641"/>
        <v>1380.51367456</v>
      </c>
      <c r="N1561" s="24">
        <f t="shared" si="1649"/>
        <v>0</v>
      </c>
      <c r="O1561" s="99">
        <f t="shared" si="1647"/>
        <v>0</v>
      </c>
      <c r="P1561" s="100">
        <f t="shared" si="1642"/>
        <v>0</v>
      </c>
      <c r="Q1561" s="99">
        <f t="shared" si="1648"/>
        <v>0.14710000000000001</v>
      </c>
      <c r="R1561" s="8">
        <f t="shared" si="1643"/>
        <v>1.010383203</v>
      </c>
      <c r="S1561" s="100">
        <f t="shared" si="1644"/>
        <v>14.33415372</v>
      </c>
      <c r="T1561" s="100">
        <f t="shared" si="1645"/>
        <v>0</v>
      </c>
      <c r="U1561" s="109" t="str">
        <f t="shared" si="1632"/>
        <v>A+J=</v>
      </c>
      <c r="V1561" s="140">
        <f t="shared" si="1631"/>
        <v>46042</v>
      </c>
      <c r="W1561" s="4"/>
      <c r="X1561" s="17"/>
      <c r="Y1561" s="16"/>
      <c r="Z1561" s="16"/>
      <c r="AD1561" s="5"/>
    </row>
    <row r="1562" spans="1:135" x14ac:dyDescent="0.2">
      <c r="A1562" s="103">
        <f t="shared" si="1646"/>
        <v>46040</v>
      </c>
      <c r="B1562" s="100">
        <f t="shared" si="1633"/>
        <v>1395.7490674199998</v>
      </c>
      <c r="C1562" s="3">
        <f t="shared" si="1650"/>
        <v>1369.8482280400001</v>
      </c>
      <c r="D1562" s="104">
        <f t="shared" si="1634"/>
        <v>1101.3889999999999</v>
      </c>
      <c r="E1562" s="137">
        <f>IF(DAY(A1561)=$A$5,VLOOKUP(A1561,[1]A!$E$15:$G$200,3),E1561)</f>
        <v>1110.8869999999999</v>
      </c>
      <c r="F1562" s="105">
        <f t="shared" si="1635"/>
        <v>45433</v>
      </c>
      <c r="G1562" s="159">
        <f t="shared" si="1636"/>
        <v>8.623656128761148E-3</v>
      </c>
      <c r="H1562" s="106">
        <f t="shared" si="1637"/>
        <v>29</v>
      </c>
      <c r="I1562" s="106">
        <f t="shared" si="1638"/>
        <v>31</v>
      </c>
      <c r="J1562" s="100">
        <f t="shared" si="1639"/>
        <v>1.0080650538751443</v>
      </c>
      <c r="K1562" s="3">
        <v>1</v>
      </c>
      <c r="L1562" s="100">
        <f t="shared" si="1640"/>
        <v>1.0080650499999999</v>
      </c>
      <c r="M1562" s="100">
        <f t="shared" si="1641"/>
        <v>1380.8961224899999</v>
      </c>
      <c r="N1562" s="24">
        <f t="shared" si="1649"/>
        <v>0</v>
      </c>
      <c r="O1562" s="99">
        <f t="shared" si="1647"/>
        <v>0</v>
      </c>
      <c r="P1562" s="100">
        <f t="shared" si="1642"/>
        <v>0</v>
      </c>
      <c r="Q1562" s="99">
        <f t="shared" si="1648"/>
        <v>0.14710000000000001</v>
      </c>
      <c r="R1562" s="8">
        <f t="shared" si="1643"/>
        <v>1.010756019</v>
      </c>
      <c r="S1562" s="100">
        <f t="shared" si="1644"/>
        <v>14.85294493</v>
      </c>
      <c r="T1562" s="100">
        <f t="shared" si="1645"/>
        <v>0</v>
      </c>
      <c r="U1562" s="109" t="str">
        <f t="shared" si="1632"/>
        <v>A+J=</v>
      </c>
      <c r="V1562" s="140">
        <f t="shared" si="1631"/>
        <v>46042</v>
      </c>
      <c r="W1562" s="25"/>
      <c r="X1562" s="19"/>
      <c r="Y1562" s="18"/>
      <c r="Z1562" s="18"/>
      <c r="AA1562" s="14"/>
      <c r="AB1562" s="14"/>
      <c r="AC1562" s="14"/>
      <c r="AD1562" s="15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  <c r="AZ1562" s="14"/>
      <c r="BA1562" s="14"/>
      <c r="BB1562" s="14"/>
      <c r="BC1562" s="14"/>
      <c r="BD1562" s="14"/>
      <c r="BE1562" s="14"/>
      <c r="BF1562" s="14"/>
      <c r="BG1562" s="14"/>
      <c r="BH1562" s="14"/>
      <c r="BI1562" s="14"/>
      <c r="BJ1562" s="14"/>
      <c r="BK1562" s="14"/>
      <c r="BL1562" s="14"/>
      <c r="BM1562" s="14"/>
      <c r="BN1562" s="14"/>
      <c r="BO1562" s="14"/>
      <c r="BP1562" s="14"/>
      <c r="BQ1562" s="14"/>
      <c r="BR1562" s="14"/>
      <c r="BS1562" s="14"/>
      <c r="BT1562" s="14"/>
      <c r="BU1562" s="14"/>
      <c r="BV1562" s="14"/>
      <c r="BW1562" s="14"/>
      <c r="BX1562" s="14"/>
      <c r="BY1562" s="14"/>
      <c r="BZ1562" s="14"/>
      <c r="CA1562" s="14"/>
      <c r="CB1562" s="14"/>
      <c r="CC1562" s="14"/>
      <c r="CD1562" s="14"/>
      <c r="CE1562" s="14"/>
      <c r="CF1562" s="14"/>
      <c r="CG1562" s="14"/>
      <c r="CH1562" s="14"/>
      <c r="CI1562" s="14"/>
      <c r="CJ1562" s="14"/>
      <c r="CK1562" s="14"/>
      <c r="CL1562" s="14"/>
      <c r="CM1562" s="14"/>
      <c r="CN1562" s="14"/>
      <c r="CO1562" s="14"/>
      <c r="CP1562" s="14"/>
      <c r="CQ1562" s="14"/>
      <c r="CR1562" s="14"/>
      <c r="CS1562" s="14"/>
      <c r="CT1562" s="14"/>
      <c r="CU1562" s="14"/>
      <c r="CV1562" s="14"/>
      <c r="CW1562" s="14"/>
      <c r="CX1562" s="14"/>
      <c r="CY1562" s="14"/>
      <c r="CZ1562" s="14"/>
      <c r="DA1562" s="14"/>
      <c r="DB1562" s="14"/>
      <c r="DC1562" s="14"/>
      <c r="DD1562" s="14"/>
      <c r="DE1562" s="14"/>
      <c r="DF1562" s="14"/>
      <c r="DG1562" s="14"/>
      <c r="DH1562" s="14"/>
      <c r="DI1562" s="14"/>
      <c r="DJ1562" s="14"/>
      <c r="DK1562" s="14"/>
      <c r="DL1562" s="14"/>
      <c r="DM1562" s="14"/>
      <c r="DN1562" s="14"/>
      <c r="DO1562" s="14"/>
      <c r="DP1562" s="14"/>
      <c r="DQ1562" s="14"/>
      <c r="DR1562" s="14"/>
      <c r="DS1562" s="14"/>
      <c r="DT1562" s="14"/>
      <c r="DU1562" s="14"/>
      <c r="DV1562" s="14"/>
      <c r="DW1562" s="14"/>
      <c r="DX1562" s="14"/>
      <c r="DY1562" s="14"/>
      <c r="DZ1562" s="14"/>
      <c r="EA1562" s="14"/>
      <c r="EB1562" s="14"/>
      <c r="EC1562" s="14"/>
      <c r="ED1562" s="14"/>
      <c r="EE1562" s="14"/>
    </row>
    <row r="1563" spans="1:135" x14ac:dyDescent="0.2">
      <c r="A1563" s="103">
        <f t="shared" si="1646"/>
        <v>46041</v>
      </c>
      <c r="B1563" s="100">
        <f t="shared" si="1633"/>
        <v>1396.65087928</v>
      </c>
      <c r="C1563" s="3">
        <f t="shared" si="1650"/>
        <v>1369.8482280400001</v>
      </c>
      <c r="D1563" s="104">
        <f t="shared" si="1634"/>
        <v>1101.3889999999999</v>
      </c>
      <c r="E1563" s="137">
        <f>IF(DAY(A1562)=$A$5,VLOOKUP(A1562,[1]A!$E$15:$G$200,3),E1562)</f>
        <v>1110.8869999999999</v>
      </c>
      <c r="F1563" s="105">
        <f t="shared" si="1635"/>
        <v>45433</v>
      </c>
      <c r="G1563" s="159">
        <f t="shared" si="1636"/>
        <v>8.623656128761148E-3</v>
      </c>
      <c r="H1563" s="106">
        <f t="shared" si="1637"/>
        <v>30</v>
      </c>
      <c r="I1563" s="106">
        <f t="shared" si="1638"/>
        <v>31</v>
      </c>
      <c r="J1563" s="100">
        <f t="shared" si="1639"/>
        <v>1.0083443163201669</v>
      </c>
      <c r="K1563" s="3">
        <v>1</v>
      </c>
      <c r="L1563" s="100">
        <f t="shared" si="1640"/>
        <v>1.00834431</v>
      </c>
      <c r="M1563" s="100">
        <f t="shared" si="1641"/>
        <v>1381.2786662999999</v>
      </c>
      <c r="N1563" s="24">
        <f t="shared" si="1649"/>
        <v>0</v>
      </c>
      <c r="O1563" s="99">
        <f t="shared" si="1647"/>
        <v>0</v>
      </c>
      <c r="P1563" s="100">
        <f t="shared" si="1642"/>
        <v>0</v>
      </c>
      <c r="Q1563" s="99">
        <f t="shared" si="1648"/>
        <v>0.14710000000000001</v>
      </c>
      <c r="R1563" s="8">
        <f t="shared" si="1643"/>
        <v>1.0111289729999999</v>
      </c>
      <c r="S1563" s="100">
        <f t="shared" si="1644"/>
        <v>15.37221298</v>
      </c>
      <c r="T1563" s="100">
        <f t="shared" si="1645"/>
        <v>0</v>
      </c>
      <c r="U1563" s="109" t="str">
        <f t="shared" si="1632"/>
        <v>A+J=</v>
      </c>
      <c r="V1563" s="140">
        <f t="shared" si="1631"/>
        <v>46042</v>
      </c>
      <c r="W1563" s="4"/>
      <c r="X1563" s="17"/>
      <c r="Y1563" s="16"/>
      <c r="Z1563" s="16"/>
      <c r="AD1563" s="5"/>
    </row>
    <row r="1564" spans="1:135" x14ac:dyDescent="0.2">
      <c r="A1564" s="103">
        <f t="shared" si="1646"/>
        <v>46042</v>
      </c>
      <c r="B1564" s="100">
        <f t="shared" si="1633"/>
        <v>1397.55327663</v>
      </c>
      <c r="C1564" s="3">
        <f t="shared" si="1650"/>
        <v>1369.8482280400001</v>
      </c>
      <c r="D1564" s="104">
        <f t="shared" si="1634"/>
        <v>1101.3889999999999</v>
      </c>
      <c r="E1564" s="137">
        <f>IF(DAY(A1563)=$A$5,VLOOKUP(A1563,[1]A!$E$15:$G$200,3),E1563)</f>
        <v>1110.8869999999999</v>
      </c>
      <c r="F1564" s="105">
        <f t="shared" si="1635"/>
        <v>45433</v>
      </c>
      <c r="G1564" s="159">
        <f t="shared" si="1636"/>
        <v>8.623656128761148E-3</v>
      </c>
      <c r="H1564" s="106">
        <f t="shared" si="1637"/>
        <v>31</v>
      </c>
      <c r="I1564" s="106">
        <f t="shared" si="1638"/>
        <v>31</v>
      </c>
      <c r="J1564" s="100">
        <f t="shared" si="1639"/>
        <v>1.0086236561287611</v>
      </c>
      <c r="K1564" s="3">
        <v>1</v>
      </c>
      <c r="L1564" s="100">
        <f t="shared" si="1640"/>
        <v>1.0086236500000001</v>
      </c>
      <c r="M1564" s="100">
        <f t="shared" si="1641"/>
        <v>1381.66131971</v>
      </c>
      <c r="N1564" s="24">
        <f t="shared" si="1649"/>
        <v>52</v>
      </c>
      <c r="O1564" s="99">
        <f t="shared" si="1647"/>
        <v>1</v>
      </c>
      <c r="P1564" s="100">
        <f t="shared" si="1642"/>
        <v>1381.66131971</v>
      </c>
      <c r="Q1564" s="99">
        <f t="shared" si="1648"/>
        <v>0.14710000000000001</v>
      </c>
      <c r="R1564" s="8">
        <f t="shared" si="1643"/>
        <v>1.0115020640000001</v>
      </c>
      <c r="S1564" s="100">
        <f t="shared" si="1644"/>
        <v>15.89195692</v>
      </c>
      <c r="T1564" s="100">
        <f t="shared" si="1645"/>
        <v>1397.55327663</v>
      </c>
      <c r="U1564" s="109" t="str">
        <f t="shared" si="1632"/>
        <v>A+J=</v>
      </c>
      <c r="V1564" s="140">
        <f t="shared" si="1631"/>
        <v>46042</v>
      </c>
      <c r="W1564" s="4"/>
      <c r="X1564" s="17"/>
      <c r="Y1564" s="16"/>
      <c r="Z1564" s="16"/>
      <c r="AD1564" s="5"/>
    </row>
    <row r="1565" spans="1:135" x14ac:dyDescent="0.2">
      <c r="A1565" s="103"/>
      <c r="B1565" s="100"/>
      <c r="C1565" s="3"/>
      <c r="D1565" s="104"/>
      <c r="E1565" s="137"/>
      <c r="F1565" s="105"/>
      <c r="G1565" s="159"/>
      <c r="H1565" s="106"/>
      <c r="I1565" s="106"/>
      <c r="J1565" s="100"/>
      <c r="K1565" s="100"/>
      <c r="L1565" s="100"/>
      <c r="M1565" s="100"/>
      <c r="N1565" s="24"/>
      <c r="O1565" s="99"/>
      <c r="P1565" s="100"/>
      <c r="Q1565" s="99"/>
      <c r="R1565" s="8"/>
      <c r="S1565" s="100"/>
      <c r="T1565" s="100"/>
      <c r="U1565" s="109"/>
      <c r="V1565" s="140"/>
      <c r="W1565" s="4"/>
      <c r="X1565" s="17"/>
      <c r="Y1565" s="16"/>
      <c r="Z1565" s="16"/>
      <c r="AD1565" s="5"/>
    </row>
    <row r="1566" spans="1:135" x14ac:dyDescent="0.2">
      <c r="A1566" s="103"/>
      <c r="B1566" s="100"/>
      <c r="C1566" s="3"/>
      <c r="D1566" s="104"/>
      <c r="E1566" s="137"/>
      <c r="F1566" s="105"/>
      <c r="G1566" s="159"/>
      <c r="H1566" s="106"/>
      <c r="I1566" s="106"/>
      <c r="J1566" s="100"/>
      <c r="K1566" s="100"/>
      <c r="L1566" s="100"/>
      <c r="M1566" s="100"/>
      <c r="N1566" s="24"/>
      <c r="O1566" s="99"/>
      <c r="P1566" s="100"/>
      <c r="Q1566" s="99"/>
      <c r="R1566" s="8"/>
      <c r="S1566" s="100"/>
      <c r="T1566" s="100"/>
      <c r="U1566" s="109"/>
      <c r="V1566" s="140"/>
      <c r="W1566" s="4"/>
      <c r="X1566" s="17"/>
      <c r="Y1566" s="16"/>
      <c r="Z1566" s="16"/>
      <c r="AD1566" s="5"/>
    </row>
    <row r="1567" spans="1:135" x14ac:dyDescent="0.2">
      <c r="A1567" s="103"/>
      <c r="B1567" s="100"/>
      <c r="C1567" s="3"/>
      <c r="D1567" s="104"/>
      <c r="E1567" s="137"/>
      <c r="F1567" s="105"/>
      <c r="G1567" s="159"/>
      <c r="H1567" s="106"/>
      <c r="I1567" s="106"/>
      <c r="J1567" s="100"/>
      <c r="K1567" s="100"/>
      <c r="L1567" s="100"/>
      <c r="M1567" s="100"/>
      <c r="N1567" s="24"/>
      <c r="O1567" s="99"/>
      <c r="P1567" s="100"/>
      <c r="Q1567" s="99"/>
      <c r="R1567" s="8"/>
      <c r="S1567" s="100"/>
      <c r="T1567" s="100"/>
      <c r="U1567" s="109"/>
      <c r="V1567" s="140"/>
      <c r="W1567" s="4"/>
      <c r="X1567" s="17"/>
      <c r="Y1567" s="16"/>
      <c r="Z1567" s="16"/>
      <c r="AD1567" s="5"/>
    </row>
    <row r="1568" spans="1:135" x14ac:dyDescent="0.2">
      <c r="A1568" s="103"/>
      <c r="B1568" s="100"/>
      <c r="C1568" s="3"/>
      <c r="D1568" s="104"/>
      <c r="E1568" s="137"/>
      <c r="F1568" s="105"/>
      <c r="G1568" s="159"/>
      <c r="H1568" s="106"/>
      <c r="I1568" s="106"/>
      <c r="J1568" s="100"/>
      <c r="K1568" s="100"/>
      <c r="L1568" s="100"/>
      <c r="M1568" s="100"/>
      <c r="N1568" s="24"/>
      <c r="O1568" s="99"/>
      <c r="P1568" s="100"/>
      <c r="Q1568" s="99"/>
      <c r="R1568" s="8"/>
      <c r="S1568" s="100"/>
      <c r="T1568" s="100"/>
      <c r="U1568" s="109"/>
      <c r="V1568" s="140"/>
      <c r="W1568" s="4"/>
      <c r="X1568" s="17"/>
      <c r="Y1568" s="16"/>
      <c r="Z1568" s="16"/>
      <c r="AD1568" s="5"/>
    </row>
    <row r="1569" spans="1:30" x14ac:dyDescent="0.2">
      <c r="A1569" s="103"/>
      <c r="B1569" s="100"/>
      <c r="C1569" s="3"/>
      <c r="D1569" s="104"/>
      <c r="E1569" s="137"/>
      <c r="F1569" s="105"/>
      <c r="G1569" s="159"/>
      <c r="H1569" s="106"/>
      <c r="I1569" s="106"/>
      <c r="J1569" s="100"/>
      <c r="K1569" s="100"/>
      <c r="L1569" s="100"/>
      <c r="M1569" s="100"/>
      <c r="N1569" s="24"/>
      <c r="O1569" s="99"/>
      <c r="P1569" s="100"/>
      <c r="Q1569" s="99"/>
      <c r="R1569" s="8"/>
      <c r="S1569" s="100"/>
      <c r="T1569" s="100"/>
      <c r="U1569" s="109"/>
      <c r="V1569" s="140"/>
      <c r="W1569" s="4"/>
      <c r="X1569" s="17"/>
      <c r="Y1569" s="16"/>
      <c r="Z1569" s="16"/>
      <c r="AD1569" s="5"/>
    </row>
    <row r="1570" spans="1:30" x14ac:dyDescent="0.2">
      <c r="A1570" s="103"/>
      <c r="B1570" s="100"/>
      <c r="C1570" s="3"/>
      <c r="D1570" s="104"/>
      <c r="E1570" s="137"/>
      <c r="F1570" s="105"/>
      <c r="G1570" s="159"/>
      <c r="H1570" s="106"/>
      <c r="I1570" s="106"/>
      <c r="J1570" s="100"/>
      <c r="K1570" s="100"/>
      <c r="L1570" s="100"/>
      <c r="M1570" s="100"/>
      <c r="N1570" s="24"/>
      <c r="O1570" s="99"/>
      <c r="P1570" s="100"/>
      <c r="Q1570" s="99"/>
      <c r="R1570" s="8"/>
      <c r="S1570" s="100"/>
      <c r="T1570" s="100"/>
      <c r="U1570" s="109"/>
      <c r="V1570" s="140"/>
      <c r="W1570" s="4"/>
      <c r="X1570" s="17"/>
      <c r="Y1570" s="16"/>
      <c r="Z1570" s="16"/>
      <c r="AD1570" s="5"/>
    </row>
    <row r="1571" spans="1:30" x14ac:dyDescent="0.2">
      <c r="A1571" s="103"/>
      <c r="B1571" s="100"/>
      <c r="C1571" s="3"/>
      <c r="D1571" s="104"/>
      <c r="E1571" s="137"/>
      <c r="F1571" s="105"/>
      <c r="G1571" s="159"/>
      <c r="H1571" s="106"/>
      <c r="I1571" s="106"/>
      <c r="J1571" s="100"/>
      <c r="K1571" s="100"/>
      <c r="L1571" s="100"/>
      <c r="M1571" s="100"/>
      <c r="N1571" s="24"/>
      <c r="O1571" s="99"/>
      <c r="P1571" s="100"/>
      <c r="Q1571" s="99"/>
      <c r="R1571" s="8"/>
      <c r="S1571" s="100"/>
      <c r="T1571" s="100"/>
      <c r="U1571" s="109"/>
      <c r="V1571" s="140"/>
      <c r="W1571" s="4"/>
      <c r="X1571" s="17"/>
      <c r="Y1571" s="16"/>
      <c r="Z1571" s="16"/>
      <c r="AD1571" s="5"/>
    </row>
    <row r="1572" spans="1:30" x14ac:dyDescent="0.2">
      <c r="A1572" s="103"/>
      <c r="B1572" s="100"/>
      <c r="C1572" s="3"/>
      <c r="D1572" s="104"/>
      <c r="E1572" s="137"/>
      <c r="F1572" s="105"/>
      <c r="G1572" s="159"/>
      <c r="H1572" s="106"/>
      <c r="I1572" s="106"/>
      <c r="J1572" s="100"/>
      <c r="K1572" s="100"/>
      <c r="L1572" s="100"/>
      <c r="M1572" s="100"/>
      <c r="N1572" s="24"/>
      <c r="O1572" s="99"/>
      <c r="P1572" s="100"/>
      <c r="Q1572" s="99"/>
      <c r="R1572" s="8"/>
      <c r="S1572" s="100"/>
      <c r="T1572" s="100"/>
      <c r="U1572" s="109"/>
      <c r="V1572" s="140"/>
      <c r="W1572" s="4"/>
      <c r="X1572" s="17"/>
      <c r="Y1572" s="16"/>
      <c r="Z1572" s="16"/>
      <c r="AD1572" s="5"/>
    </row>
    <row r="1573" spans="1:30" x14ac:dyDescent="0.2">
      <c r="A1573" s="103"/>
      <c r="B1573" s="100"/>
      <c r="C1573" s="3"/>
      <c r="D1573" s="104"/>
      <c r="E1573" s="137"/>
      <c r="F1573" s="105"/>
      <c r="G1573" s="159"/>
      <c r="H1573" s="106"/>
      <c r="I1573" s="106"/>
      <c r="J1573" s="100"/>
      <c r="K1573" s="100"/>
      <c r="L1573" s="100"/>
      <c r="M1573" s="100"/>
      <c r="N1573" s="24"/>
      <c r="O1573" s="99"/>
      <c r="P1573" s="100"/>
      <c r="Q1573" s="99"/>
      <c r="R1573" s="8"/>
      <c r="S1573" s="100"/>
      <c r="T1573" s="100"/>
      <c r="U1573" s="109"/>
      <c r="V1573" s="140"/>
      <c r="W1573" s="4"/>
      <c r="X1573" s="17"/>
      <c r="Y1573" s="16"/>
      <c r="Z1573" s="16"/>
      <c r="AD1573" s="5"/>
    </row>
    <row r="1574" spans="1:30" x14ac:dyDescent="0.2">
      <c r="A1574" s="103"/>
      <c r="B1574" s="100"/>
      <c r="C1574" s="3"/>
      <c r="D1574" s="104"/>
      <c r="E1574" s="137"/>
      <c r="F1574" s="105"/>
      <c r="G1574" s="159"/>
      <c r="H1574" s="106"/>
      <c r="I1574" s="106"/>
      <c r="J1574" s="100"/>
      <c r="K1574" s="100"/>
      <c r="L1574" s="100"/>
      <c r="M1574" s="100"/>
      <c r="N1574" s="24"/>
      <c r="O1574" s="99"/>
      <c r="P1574" s="100"/>
      <c r="Q1574" s="99"/>
      <c r="R1574" s="8"/>
      <c r="S1574" s="100"/>
      <c r="T1574" s="100"/>
      <c r="U1574" s="109"/>
      <c r="V1574" s="140"/>
      <c r="W1574" s="4"/>
      <c r="X1574" s="17"/>
      <c r="Y1574" s="16"/>
      <c r="Z1574" s="16"/>
      <c r="AD1574" s="5"/>
    </row>
    <row r="1575" spans="1:30" x14ac:dyDescent="0.2">
      <c r="A1575" s="103"/>
      <c r="B1575" s="100"/>
      <c r="C1575" s="3"/>
      <c r="D1575" s="104"/>
      <c r="E1575" s="137"/>
      <c r="F1575" s="105"/>
      <c r="G1575" s="159"/>
      <c r="H1575" s="106"/>
      <c r="I1575" s="106"/>
      <c r="J1575" s="100"/>
      <c r="K1575" s="100"/>
      <c r="L1575" s="100"/>
      <c r="M1575" s="100"/>
      <c r="N1575" s="24"/>
      <c r="O1575" s="99"/>
      <c r="P1575" s="100"/>
      <c r="Q1575" s="99"/>
      <c r="R1575" s="8"/>
      <c r="S1575" s="100"/>
      <c r="T1575" s="100"/>
      <c r="U1575" s="109"/>
      <c r="V1575" s="140"/>
      <c r="W1575" s="4"/>
      <c r="X1575" s="17"/>
      <c r="Y1575" s="16"/>
      <c r="Z1575" s="16"/>
      <c r="AD1575" s="5"/>
    </row>
    <row r="1576" spans="1:30" x14ac:dyDescent="0.2">
      <c r="A1576" s="103"/>
      <c r="B1576" s="100"/>
      <c r="C1576" s="3"/>
      <c r="D1576" s="104"/>
      <c r="E1576" s="137"/>
      <c r="F1576" s="105"/>
      <c r="G1576" s="159"/>
      <c r="H1576" s="106"/>
      <c r="I1576" s="106"/>
      <c r="J1576" s="100"/>
      <c r="K1576" s="100"/>
      <c r="L1576" s="100"/>
      <c r="M1576" s="100"/>
      <c r="N1576" s="24"/>
      <c r="O1576" s="99"/>
      <c r="P1576" s="100"/>
      <c r="Q1576" s="99"/>
      <c r="R1576" s="8"/>
      <c r="S1576" s="100"/>
      <c r="T1576" s="100"/>
      <c r="U1576" s="109"/>
      <c r="V1576" s="140"/>
      <c r="W1576" s="4"/>
      <c r="X1576" s="17"/>
      <c r="Y1576" s="16"/>
      <c r="Z1576" s="16"/>
      <c r="AD1576" s="5"/>
    </row>
    <row r="1577" spans="1:30" x14ac:dyDescent="0.2">
      <c r="A1577" s="103"/>
      <c r="B1577" s="100"/>
      <c r="C1577" s="3"/>
      <c r="D1577" s="104"/>
      <c r="E1577" s="137"/>
      <c r="F1577" s="105"/>
      <c r="G1577" s="159"/>
      <c r="H1577" s="106"/>
      <c r="I1577" s="106"/>
      <c r="J1577" s="100"/>
      <c r="K1577" s="100"/>
      <c r="L1577" s="100"/>
      <c r="M1577" s="100"/>
      <c r="N1577" s="24"/>
      <c r="O1577" s="99"/>
      <c r="P1577" s="100"/>
      <c r="Q1577" s="99"/>
      <c r="R1577" s="8"/>
      <c r="S1577" s="100"/>
      <c r="T1577" s="100"/>
      <c r="U1577" s="109"/>
      <c r="V1577" s="140"/>
      <c r="W1577" s="4"/>
      <c r="X1577" s="17"/>
      <c r="Y1577" s="16"/>
      <c r="Z1577" s="16"/>
      <c r="AD1577" s="5"/>
    </row>
    <row r="1578" spans="1:30" x14ac:dyDescent="0.2">
      <c r="A1578" s="103"/>
      <c r="B1578" s="100"/>
      <c r="C1578" s="3"/>
      <c r="D1578" s="104"/>
      <c r="E1578" s="137"/>
      <c r="F1578" s="105"/>
      <c r="G1578" s="159"/>
      <c r="H1578" s="106"/>
      <c r="I1578" s="106"/>
      <c r="J1578" s="100"/>
      <c r="K1578" s="100"/>
      <c r="L1578" s="100"/>
      <c r="M1578" s="100"/>
      <c r="N1578" s="24"/>
      <c r="O1578" s="99"/>
      <c r="P1578" s="100"/>
      <c r="Q1578" s="99"/>
      <c r="R1578" s="8"/>
      <c r="S1578" s="100"/>
      <c r="T1578" s="100"/>
      <c r="U1578" s="109"/>
      <c r="V1578" s="140"/>
      <c r="W1578" s="4"/>
      <c r="X1578" s="17"/>
      <c r="Y1578" s="16"/>
      <c r="Z1578" s="16"/>
      <c r="AD1578" s="5"/>
    </row>
    <row r="1579" spans="1:30" x14ac:dyDescent="0.2">
      <c r="A1579" s="103"/>
      <c r="B1579" s="100"/>
      <c r="C1579" s="3"/>
      <c r="D1579" s="104"/>
      <c r="E1579" s="137"/>
      <c r="F1579" s="105"/>
      <c r="G1579" s="159"/>
      <c r="H1579" s="106"/>
      <c r="I1579" s="106"/>
      <c r="J1579" s="100"/>
      <c r="K1579" s="100"/>
      <c r="L1579" s="100"/>
      <c r="M1579" s="100"/>
      <c r="N1579" s="24"/>
      <c r="O1579" s="99"/>
      <c r="P1579" s="100"/>
      <c r="Q1579" s="99"/>
      <c r="R1579" s="8"/>
      <c r="S1579" s="100"/>
      <c r="T1579" s="100"/>
      <c r="U1579" s="109"/>
      <c r="V1579" s="140"/>
      <c r="W1579" s="4"/>
      <c r="X1579" s="17"/>
      <c r="Y1579" s="16"/>
      <c r="Z1579" s="16"/>
      <c r="AD1579" s="5"/>
    </row>
    <row r="1580" spans="1:30" x14ac:dyDescent="0.2">
      <c r="A1580" s="103"/>
      <c r="B1580" s="100"/>
      <c r="C1580" s="3"/>
      <c r="D1580" s="104"/>
      <c r="E1580" s="137"/>
      <c r="F1580" s="105"/>
      <c r="G1580" s="159"/>
      <c r="H1580" s="106"/>
      <c r="I1580" s="106"/>
      <c r="J1580" s="100"/>
      <c r="K1580" s="100"/>
      <c r="L1580" s="100"/>
      <c r="M1580" s="100"/>
      <c r="N1580" s="24"/>
      <c r="O1580" s="99"/>
      <c r="P1580" s="100"/>
      <c r="Q1580" s="99"/>
      <c r="R1580" s="8"/>
      <c r="S1580" s="100"/>
      <c r="T1580" s="100"/>
      <c r="U1580" s="109"/>
      <c r="V1580" s="140"/>
      <c r="W1580" s="4"/>
      <c r="X1580" s="17"/>
      <c r="Y1580" s="16"/>
      <c r="Z1580" s="16"/>
      <c r="AD1580" s="5"/>
    </row>
    <row r="1581" spans="1:30" x14ac:dyDescent="0.2">
      <c r="A1581" s="103"/>
      <c r="B1581" s="100"/>
      <c r="C1581" s="3"/>
      <c r="D1581" s="104"/>
      <c r="E1581" s="137"/>
      <c r="F1581" s="105"/>
      <c r="G1581" s="159"/>
      <c r="H1581" s="106"/>
      <c r="I1581" s="106"/>
      <c r="J1581" s="100"/>
      <c r="K1581" s="100"/>
      <c r="L1581" s="100"/>
      <c r="M1581" s="100"/>
      <c r="N1581" s="24"/>
      <c r="O1581" s="99"/>
      <c r="P1581" s="100"/>
      <c r="Q1581" s="99"/>
      <c r="R1581" s="8"/>
      <c r="S1581" s="100"/>
      <c r="T1581" s="100"/>
      <c r="U1581" s="109"/>
      <c r="V1581" s="140"/>
      <c r="W1581" s="4"/>
      <c r="X1581" s="17"/>
      <c r="Y1581" s="16"/>
      <c r="Z1581" s="16"/>
      <c r="AD1581" s="5"/>
    </row>
    <row r="1582" spans="1:30" x14ac:dyDescent="0.2">
      <c r="A1582" s="103"/>
      <c r="B1582" s="100"/>
      <c r="C1582" s="3"/>
      <c r="D1582" s="104"/>
      <c r="E1582" s="137"/>
      <c r="F1582" s="105"/>
      <c r="G1582" s="159"/>
      <c r="H1582" s="106"/>
      <c r="I1582" s="106"/>
      <c r="J1582" s="100"/>
      <c r="K1582" s="100"/>
      <c r="L1582" s="100"/>
      <c r="M1582" s="100"/>
      <c r="N1582" s="24"/>
      <c r="O1582" s="99"/>
      <c r="P1582" s="100"/>
      <c r="Q1582" s="99"/>
      <c r="R1582" s="8"/>
      <c r="S1582" s="100"/>
      <c r="T1582" s="100"/>
      <c r="U1582" s="109"/>
      <c r="V1582" s="140"/>
      <c r="W1582" s="4"/>
      <c r="X1582" s="17"/>
      <c r="Y1582" s="16"/>
      <c r="Z1582" s="16"/>
      <c r="AD1582" s="5"/>
    </row>
    <row r="1583" spans="1:30" x14ac:dyDescent="0.2">
      <c r="A1583" s="103"/>
      <c r="B1583" s="100"/>
      <c r="C1583" s="3"/>
      <c r="D1583" s="104"/>
      <c r="E1583" s="137"/>
      <c r="F1583" s="105"/>
      <c r="G1583" s="159"/>
      <c r="H1583" s="106"/>
      <c r="I1583" s="106"/>
      <c r="J1583" s="100"/>
      <c r="K1583" s="100"/>
      <c r="L1583" s="100"/>
      <c r="M1583" s="100"/>
      <c r="N1583" s="24"/>
      <c r="O1583" s="99"/>
      <c r="P1583" s="100"/>
      <c r="Q1583" s="99"/>
      <c r="R1583" s="8"/>
      <c r="S1583" s="100"/>
      <c r="T1583" s="100"/>
      <c r="U1583" s="109"/>
      <c r="V1583" s="140"/>
      <c r="W1583" s="4"/>
      <c r="X1583" s="17"/>
      <c r="Y1583" s="16"/>
      <c r="Z1583" s="16"/>
      <c r="AD1583" s="5"/>
    </row>
    <row r="1584" spans="1:30" x14ac:dyDescent="0.2">
      <c r="A1584" s="103"/>
      <c r="B1584" s="100"/>
      <c r="C1584" s="3"/>
      <c r="D1584" s="104"/>
      <c r="E1584" s="137"/>
      <c r="F1584" s="105"/>
      <c r="G1584" s="159"/>
      <c r="H1584" s="106"/>
      <c r="I1584" s="106"/>
      <c r="J1584" s="100"/>
      <c r="K1584" s="100"/>
      <c r="L1584" s="100"/>
      <c r="M1584" s="100"/>
      <c r="N1584" s="24"/>
      <c r="O1584" s="99"/>
      <c r="P1584" s="100"/>
      <c r="Q1584" s="99"/>
      <c r="R1584" s="8"/>
      <c r="S1584" s="100"/>
      <c r="T1584" s="100"/>
      <c r="U1584" s="109"/>
      <c r="V1584" s="140"/>
      <c r="W1584" s="4"/>
      <c r="X1584" s="17"/>
      <c r="Y1584" s="16"/>
      <c r="Z1584" s="16"/>
      <c r="AD1584" s="5"/>
    </row>
    <row r="1585" spans="1:30" x14ac:dyDescent="0.2">
      <c r="A1585" s="103"/>
      <c r="B1585" s="100"/>
      <c r="C1585" s="3"/>
      <c r="D1585" s="104"/>
      <c r="E1585" s="137"/>
      <c r="F1585" s="105"/>
      <c r="G1585" s="159"/>
      <c r="H1585" s="106"/>
      <c r="I1585" s="106"/>
      <c r="J1585" s="100"/>
      <c r="K1585" s="100"/>
      <c r="L1585" s="100"/>
      <c r="M1585" s="100"/>
      <c r="N1585" s="24"/>
      <c r="O1585" s="99"/>
      <c r="P1585" s="100"/>
      <c r="Q1585" s="99"/>
      <c r="R1585" s="8"/>
      <c r="S1585" s="100"/>
      <c r="T1585" s="100"/>
      <c r="U1585" s="109"/>
      <c r="V1585" s="140"/>
      <c r="W1585" s="4"/>
      <c r="X1585" s="17"/>
      <c r="Y1585" s="16"/>
      <c r="Z1585" s="16"/>
      <c r="AD1585" s="5"/>
    </row>
    <row r="1586" spans="1:30" x14ac:dyDescent="0.2">
      <c r="A1586" s="103"/>
      <c r="B1586" s="100"/>
      <c r="C1586" s="3"/>
      <c r="D1586" s="104"/>
      <c r="E1586" s="137"/>
      <c r="F1586" s="105"/>
      <c r="G1586" s="159"/>
      <c r="H1586" s="106"/>
      <c r="I1586" s="106"/>
      <c r="J1586" s="100"/>
      <c r="K1586" s="100"/>
      <c r="L1586" s="100"/>
      <c r="M1586" s="100"/>
      <c r="N1586" s="24"/>
      <c r="O1586" s="99"/>
      <c r="P1586" s="100"/>
      <c r="Q1586" s="99"/>
      <c r="R1586" s="8"/>
      <c r="S1586" s="100"/>
      <c r="T1586" s="100"/>
      <c r="U1586" s="109"/>
      <c r="V1586" s="140"/>
      <c r="W1586" s="4"/>
      <c r="X1586" s="17"/>
      <c r="Y1586" s="16"/>
      <c r="Z1586" s="16"/>
      <c r="AD1586" s="5"/>
    </row>
    <row r="1587" spans="1:30" x14ac:dyDescent="0.2">
      <c r="A1587" s="103"/>
      <c r="B1587" s="100"/>
      <c r="C1587" s="3"/>
      <c r="D1587" s="104"/>
      <c r="E1587" s="137"/>
      <c r="F1587" s="105"/>
      <c r="G1587" s="159"/>
      <c r="H1587" s="106"/>
      <c r="I1587" s="106"/>
      <c r="J1587" s="100"/>
      <c r="K1587" s="100"/>
      <c r="L1587" s="100"/>
      <c r="M1587" s="100"/>
      <c r="N1587" s="24"/>
      <c r="O1587" s="99"/>
      <c r="P1587" s="100"/>
      <c r="Q1587" s="99"/>
      <c r="R1587" s="8"/>
      <c r="S1587" s="100"/>
      <c r="T1587" s="100"/>
      <c r="U1587" s="109"/>
      <c r="V1587" s="140"/>
      <c r="W1587" s="4"/>
      <c r="X1587" s="17"/>
      <c r="Y1587" s="16"/>
      <c r="Z1587" s="16"/>
      <c r="AD1587" s="5"/>
    </row>
    <row r="1588" spans="1:30" x14ac:dyDescent="0.2">
      <c r="A1588" s="103"/>
      <c r="B1588" s="100"/>
      <c r="C1588" s="3"/>
      <c r="D1588" s="104"/>
      <c r="E1588" s="137"/>
      <c r="F1588" s="105"/>
      <c r="G1588" s="159"/>
      <c r="H1588" s="106"/>
      <c r="I1588" s="106"/>
      <c r="J1588" s="100"/>
      <c r="K1588" s="100"/>
      <c r="L1588" s="100"/>
      <c r="M1588" s="100"/>
      <c r="N1588" s="24"/>
      <c r="O1588" s="99"/>
      <c r="P1588" s="100"/>
      <c r="Q1588" s="99"/>
      <c r="R1588" s="8"/>
      <c r="S1588" s="100"/>
      <c r="T1588" s="100"/>
      <c r="U1588" s="109"/>
      <c r="V1588" s="140"/>
      <c r="W1588" s="4"/>
      <c r="X1588" s="17"/>
      <c r="Y1588" s="16"/>
      <c r="Z1588" s="16"/>
      <c r="AD1588" s="5"/>
    </row>
    <row r="1589" spans="1:30" x14ac:dyDescent="0.2">
      <c r="A1589" s="103"/>
      <c r="B1589" s="100"/>
      <c r="C1589" s="3"/>
      <c r="D1589" s="104"/>
      <c r="E1589" s="137"/>
      <c r="F1589" s="105"/>
      <c r="G1589" s="159"/>
      <c r="H1589" s="106"/>
      <c r="I1589" s="106"/>
      <c r="J1589" s="100"/>
      <c r="K1589" s="100"/>
      <c r="L1589" s="100"/>
      <c r="M1589" s="100"/>
      <c r="N1589" s="24"/>
      <c r="O1589" s="99"/>
      <c r="P1589" s="100"/>
      <c r="Q1589" s="99"/>
      <c r="R1589" s="8"/>
      <c r="S1589" s="100"/>
      <c r="T1589" s="100"/>
      <c r="U1589" s="109"/>
      <c r="V1589" s="140"/>
      <c r="W1589" s="4"/>
      <c r="X1589" s="17"/>
      <c r="Y1589" s="16"/>
      <c r="Z1589" s="16"/>
      <c r="AD1589" s="5"/>
    </row>
    <row r="1590" spans="1:30" x14ac:dyDescent="0.2">
      <c r="A1590" s="103"/>
      <c r="B1590" s="100"/>
      <c r="C1590" s="3"/>
      <c r="D1590" s="104"/>
      <c r="E1590" s="137"/>
      <c r="F1590" s="105"/>
      <c r="G1590" s="159"/>
      <c r="H1590" s="106"/>
      <c r="I1590" s="106"/>
      <c r="J1590" s="100"/>
      <c r="K1590" s="100"/>
      <c r="L1590" s="100"/>
      <c r="M1590" s="100"/>
      <c r="N1590" s="24"/>
      <c r="O1590" s="99"/>
      <c r="P1590" s="100"/>
      <c r="Q1590" s="99"/>
      <c r="R1590" s="8"/>
      <c r="S1590" s="100"/>
      <c r="T1590" s="100"/>
      <c r="U1590" s="109"/>
      <c r="V1590" s="140"/>
      <c r="W1590" s="4"/>
      <c r="X1590" s="17"/>
      <c r="Y1590" s="16"/>
      <c r="Z1590" s="16"/>
      <c r="AD1590" s="5"/>
    </row>
    <row r="1591" spans="1:30" x14ac:dyDescent="0.2">
      <c r="A1591" s="103"/>
      <c r="B1591" s="100"/>
      <c r="C1591" s="3"/>
      <c r="D1591" s="104"/>
      <c r="E1591" s="137"/>
      <c r="F1591" s="105"/>
      <c r="G1591" s="159"/>
      <c r="H1591" s="106"/>
      <c r="I1591" s="106"/>
      <c r="J1591" s="100"/>
      <c r="K1591" s="100"/>
      <c r="L1591" s="100"/>
      <c r="M1591" s="100"/>
      <c r="N1591" s="24"/>
      <c r="O1591" s="99"/>
      <c r="P1591" s="100"/>
      <c r="Q1591" s="99"/>
      <c r="R1591" s="8"/>
      <c r="S1591" s="100"/>
      <c r="T1591" s="100"/>
      <c r="U1591" s="109"/>
      <c r="V1591" s="140"/>
      <c r="W1591" s="4"/>
      <c r="X1591" s="17"/>
      <c r="Y1591" s="16"/>
      <c r="Z1591" s="16"/>
      <c r="AD1591" s="5"/>
    </row>
    <row r="1592" spans="1:30" x14ac:dyDescent="0.2">
      <c r="A1592" s="103"/>
      <c r="B1592" s="100"/>
      <c r="C1592" s="3"/>
      <c r="D1592" s="104"/>
      <c r="E1592" s="137"/>
      <c r="F1592" s="105"/>
      <c r="G1592" s="159"/>
      <c r="H1592" s="106"/>
      <c r="I1592" s="106"/>
      <c r="J1592" s="100"/>
      <c r="K1592" s="100"/>
      <c r="L1592" s="100"/>
      <c r="M1592" s="100"/>
      <c r="N1592" s="24"/>
      <c r="O1592" s="99"/>
      <c r="P1592" s="100"/>
      <c r="Q1592" s="99"/>
      <c r="R1592" s="8"/>
      <c r="S1592" s="100"/>
      <c r="T1592" s="100"/>
      <c r="U1592" s="109"/>
      <c r="V1592" s="140"/>
      <c r="W1592" s="4"/>
      <c r="X1592" s="17"/>
      <c r="Y1592" s="16"/>
      <c r="Z1592" s="16"/>
      <c r="AD1592" s="5"/>
    </row>
    <row r="1593" spans="1:30" x14ac:dyDescent="0.2">
      <c r="A1593" s="103"/>
      <c r="B1593" s="100"/>
      <c r="C1593" s="3"/>
      <c r="D1593" s="104"/>
      <c r="E1593" s="137"/>
      <c r="F1593" s="105"/>
      <c r="G1593" s="159"/>
      <c r="H1593" s="106"/>
      <c r="I1593" s="106"/>
      <c r="J1593" s="100"/>
      <c r="K1593" s="100"/>
      <c r="L1593" s="100"/>
      <c r="M1593" s="100"/>
      <c r="N1593" s="24"/>
      <c r="O1593" s="99"/>
      <c r="P1593" s="100"/>
      <c r="Q1593" s="99"/>
      <c r="R1593" s="8"/>
      <c r="S1593" s="100"/>
      <c r="T1593" s="100"/>
      <c r="U1593" s="109"/>
      <c r="V1593" s="140"/>
      <c r="W1593" s="4"/>
      <c r="X1593" s="17"/>
      <c r="Y1593" s="16"/>
      <c r="Z1593" s="16"/>
      <c r="AD1593" s="5"/>
    </row>
    <row r="1594" spans="1:30" x14ac:dyDescent="0.2">
      <c r="A1594" s="103"/>
      <c r="B1594" s="100"/>
      <c r="C1594" s="3"/>
      <c r="D1594" s="104"/>
      <c r="E1594" s="137"/>
      <c r="F1594" s="105"/>
      <c r="G1594" s="159"/>
      <c r="H1594" s="106"/>
      <c r="I1594" s="106"/>
      <c r="J1594" s="100"/>
      <c r="K1594" s="100"/>
      <c r="L1594" s="100"/>
      <c r="M1594" s="100"/>
      <c r="N1594" s="24"/>
      <c r="O1594" s="99"/>
      <c r="P1594" s="100"/>
      <c r="Q1594" s="99"/>
      <c r="R1594" s="8"/>
      <c r="S1594" s="100"/>
      <c r="T1594" s="100"/>
      <c r="U1594" s="109"/>
      <c r="V1594" s="140"/>
      <c r="W1594" s="4"/>
      <c r="X1594" s="17"/>
      <c r="Y1594" s="16"/>
      <c r="Z1594" s="16"/>
      <c r="AD1594" s="5"/>
    </row>
    <row r="1595" spans="1:30" x14ac:dyDescent="0.2">
      <c r="A1595" s="103"/>
      <c r="B1595" s="100"/>
      <c r="C1595" s="3"/>
      <c r="D1595" s="104"/>
      <c r="E1595" s="137"/>
      <c r="F1595" s="105"/>
      <c r="G1595" s="159"/>
      <c r="H1595" s="106"/>
      <c r="I1595" s="106"/>
      <c r="J1595" s="100"/>
      <c r="K1595" s="100"/>
      <c r="L1595" s="100"/>
      <c r="M1595" s="100"/>
      <c r="N1595" s="24"/>
      <c r="O1595" s="99"/>
      <c r="P1595" s="100"/>
      <c r="Q1595" s="99"/>
      <c r="R1595" s="8"/>
      <c r="S1595" s="100"/>
      <c r="T1595" s="100"/>
      <c r="U1595" s="109"/>
      <c r="V1595" s="140"/>
      <c r="W1595" s="4"/>
      <c r="X1595" s="17"/>
      <c r="Y1595" s="16"/>
      <c r="Z1595" s="16"/>
      <c r="AD1595" s="5"/>
    </row>
    <row r="1596" spans="1:30" x14ac:dyDescent="0.2">
      <c r="A1596" s="103"/>
      <c r="B1596" s="100"/>
      <c r="C1596" s="3"/>
      <c r="D1596" s="104"/>
      <c r="E1596" s="137"/>
      <c r="F1596" s="105"/>
      <c r="G1596" s="159"/>
      <c r="H1596" s="106"/>
      <c r="I1596" s="106"/>
      <c r="J1596" s="100"/>
      <c r="K1596" s="100"/>
      <c r="L1596" s="100"/>
      <c r="M1596" s="100"/>
      <c r="N1596" s="24"/>
      <c r="O1596" s="99"/>
      <c r="P1596" s="100"/>
      <c r="Q1596" s="99"/>
      <c r="R1596" s="8"/>
      <c r="S1596" s="100"/>
      <c r="T1596" s="100"/>
      <c r="U1596" s="109"/>
      <c r="V1596" s="140"/>
      <c r="W1596" s="4"/>
      <c r="X1596" s="17"/>
      <c r="Y1596" s="16"/>
      <c r="Z1596" s="16"/>
      <c r="AD1596" s="5"/>
    </row>
    <row r="1597" spans="1:30" x14ac:dyDescent="0.2">
      <c r="A1597" s="103"/>
      <c r="B1597" s="100"/>
      <c r="C1597" s="3"/>
      <c r="D1597" s="104"/>
      <c r="E1597" s="137"/>
      <c r="F1597" s="105"/>
      <c r="G1597" s="159"/>
      <c r="H1597" s="106"/>
      <c r="I1597" s="106"/>
      <c r="J1597" s="100"/>
      <c r="K1597" s="100"/>
      <c r="L1597" s="100"/>
      <c r="M1597" s="100"/>
      <c r="N1597" s="24"/>
      <c r="O1597" s="99"/>
      <c r="P1597" s="100"/>
      <c r="Q1597" s="99"/>
      <c r="R1597" s="8"/>
      <c r="S1597" s="100"/>
      <c r="T1597" s="100"/>
      <c r="U1597" s="109"/>
      <c r="V1597" s="140"/>
      <c r="W1597" s="4"/>
      <c r="X1597" s="17"/>
      <c r="Y1597" s="16"/>
      <c r="Z1597" s="16"/>
      <c r="AD1597" s="5"/>
    </row>
    <row r="1598" spans="1:30" x14ac:dyDescent="0.2">
      <c r="A1598" s="103"/>
      <c r="B1598" s="100"/>
      <c r="C1598" s="3"/>
      <c r="D1598" s="104"/>
      <c r="E1598" s="137"/>
      <c r="F1598" s="105"/>
      <c r="G1598" s="159"/>
      <c r="H1598" s="106"/>
      <c r="I1598" s="106"/>
      <c r="J1598" s="100"/>
      <c r="K1598" s="100"/>
      <c r="L1598" s="100"/>
      <c r="M1598" s="100"/>
      <c r="N1598" s="24"/>
      <c r="O1598" s="99"/>
      <c r="P1598" s="100"/>
      <c r="Q1598" s="99"/>
      <c r="R1598" s="8"/>
      <c r="S1598" s="100"/>
      <c r="T1598" s="100"/>
      <c r="U1598" s="109"/>
      <c r="V1598" s="140"/>
      <c r="W1598" s="4"/>
      <c r="X1598" s="17"/>
      <c r="Y1598" s="16"/>
      <c r="Z1598" s="16"/>
      <c r="AD1598" s="5"/>
    </row>
    <row r="1599" spans="1:30" x14ac:dyDescent="0.2">
      <c r="A1599" s="103"/>
      <c r="B1599" s="100"/>
      <c r="C1599" s="3"/>
      <c r="D1599" s="104"/>
      <c r="E1599" s="137"/>
      <c r="F1599" s="105"/>
      <c r="G1599" s="159"/>
      <c r="H1599" s="106"/>
      <c r="I1599" s="106"/>
      <c r="J1599" s="100"/>
      <c r="K1599" s="100"/>
      <c r="L1599" s="100"/>
      <c r="M1599" s="100"/>
      <c r="N1599" s="24"/>
      <c r="O1599" s="99"/>
      <c r="P1599" s="100"/>
      <c r="Q1599" s="99"/>
      <c r="R1599" s="8"/>
      <c r="S1599" s="100"/>
      <c r="T1599" s="100"/>
      <c r="U1599" s="109"/>
      <c r="V1599" s="140"/>
      <c r="W1599" s="4"/>
      <c r="X1599" s="17"/>
      <c r="Y1599" s="16"/>
      <c r="Z1599" s="16"/>
      <c r="AD1599" s="5"/>
    </row>
    <row r="1600" spans="1:30" x14ac:dyDescent="0.2">
      <c r="A1600" s="103"/>
      <c r="B1600" s="100"/>
      <c r="C1600" s="3"/>
      <c r="D1600" s="104"/>
      <c r="E1600" s="137"/>
      <c r="F1600" s="105"/>
      <c r="G1600" s="159"/>
      <c r="H1600" s="106"/>
      <c r="I1600" s="106"/>
      <c r="J1600" s="100"/>
      <c r="K1600" s="100"/>
      <c r="L1600" s="100"/>
      <c r="M1600" s="100"/>
      <c r="N1600" s="24"/>
      <c r="O1600" s="99"/>
      <c r="P1600" s="100"/>
      <c r="Q1600" s="99"/>
      <c r="R1600" s="8"/>
      <c r="S1600" s="100"/>
      <c r="T1600" s="100"/>
      <c r="U1600" s="109"/>
      <c r="V1600" s="140"/>
      <c r="W1600" s="4"/>
      <c r="X1600" s="17"/>
      <c r="Y1600" s="16"/>
      <c r="Z1600" s="16"/>
      <c r="AD1600" s="5"/>
    </row>
    <row r="1601" spans="1:30" x14ac:dyDescent="0.2">
      <c r="A1601" s="103"/>
      <c r="B1601" s="100"/>
      <c r="C1601" s="3"/>
      <c r="D1601" s="104"/>
      <c r="E1601" s="137"/>
      <c r="F1601" s="105"/>
      <c r="G1601" s="159"/>
      <c r="H1601" s="106"/>
      <c r="I1601" s="106"/>
      <c r="J1601" s="100"/>
      <c r="K1601" s="100"/>
      <c r="L1601" s="100"/>
      <c r="M1601" s="100"/>
      <c r="N1601" s="24"/>
      <c r="O1601" s="99"/>
      <c r="P1601" s="100"/>
      <c r="Q1601" s="99"/>
      <c r="R1601" s="8"/>
      <c r="S1601" s="100"/>
      <c r="T1601" s="100"/>
      <c r="U1601" s="109"/>
      <c r="V1601" s="140"/>
      <c r="W1601" s="4"/>
      <c r="X1601" s="17"/>
      <c r="Y1601" s="16"/>
      <c r="Z1601" s="16"/>
      <c r="AD1601" s="5"/>
    </row>
    <row r="1602" spans="1:30" x14ac:dyDescent="0.2">
      <c r="A1602" s="103"/>
      <c r="B1602" s="100"/>
      <c r="C1602" s="3"/>
      <c r="D1602" s="104"/>
      <c r="E1602" s="137"/>
      <c r="F1602" s="105"/>
      <c r="G1602" s="159"/>
      <c r="H1602" s="106"/>
      <c r="I1602" s="106"/>
      <c r="J1602" s="100"/>
      <c r="K1602" s="100"/>
      <c r="L1602" s="100"/>
      <c r="M1602" s="100"/>
      <c r="N1602" s="24"/>
      <c r="O1602" s="99"/>
      <c r="P1602" s="100"/>
      <c r="Q1602" s="99"/>
      <c r="R1602" s="8"/>
      <c r="S1602" s="100"/>
      <c r="T1602" s="100"/>
      <c r="U1602" s="109"/>
      <c r="V1602" s="140"/>
      <c r="W1602" s="4"/>
      <c r="X1602" s="17"/>
      <c r="Y1602" s="16"/>
      <c r="Z1602" s="16"/>
      <c r="AD1602" s="5"/>
    </row>
    <row r="1603" spans="1:30" x14ac:dyDescent="0.2">
      <c r="A1603" s="103"/>
      <c r="B1603" s="100"/>
      <c r="C1603" s="3"/>
      <c r="D1603" s="104"/>
      <c r="E1603" s="137"/>
      <c r="F1603" s="105"/>
      <c r="G1603" s="159"/>
      <c r="H1603" s="106"/>
      <c r="I1603" s="106"/>
      <c r="J1603" s="100"/>
      <c r="K1603" s="100"/>
      <c r="L1603" s="100"/>
      <c r="M1603" s="100"/>
      <c r="N1603" s="24"/>
      <c r="O1603" s="99"/>
      <c r="P1603" s="100"/>
      <c r="Q1603" s="99"/>
      <c r="R1603" s="8"/>
      <c r="S1603" s="100"/>
      <c r="T1603" s="100"/>
      <c r="U1603" s="109"/>
      <c r="V1603" s="140"/>
      <c r="W1603" s="4"/>
      <c r="X1603" s="17"/>
      <c r="Y1603" s="16"/>
      <c r="Z1603" s="16"/>
      <c r="AD1603" s="5"/>
    </row>
    <row r="1604" spans="1:30" x14ac:dyDescent="0.2">
      <c r="A1604" s="103"/>
      <c r="B1604" s="100"/>
      <c r="C1604" s="3"/>
      <c r="D1604" s="104"/>
      <c r="E1604" s="137"/>
      <c r="F1604" s="105"/>
      <c r="G1604" s="159"/>
      <c r="H1604" s="106"/>
      <c r="I1604" s="106"/>
      <c r="J1604" s="100"/>
      <c r="K1604" s="100"/>
      <c r="L1604" s="100"/>
      <c r="M1604" s="100"/>
      <c r="N1604" s="24"/>
      <c r="O1604" s="99"/>
      <c r="P1604" s="100"/>
      <c r="Q1604" s="99"/>
      <c r="R1604" s="8"/>
      <c r="S1604" s="100"/>
      <c r="T1604" s="100"/>
      <c r="U1604" s="109"/>
      <c r="V1604" s="140"/>
      <c r="W1604" s="4"/>
      <c r="X1604" s="17"/>
      <c r="Y1604" s="16"/>
      <c r="Z1604" s="16"/>
      <c r="AD1604" s="5"/>
    </row>
    <row r="1605" spans="1:30" x14ac:dyDescent="0.2">
      <c r="A1605" s="103"/>
      <c r="B1605" s="100"/>
      <c r="C1605" s="3"/>
      <c r="D1605" s="104"/>
      <c r="E1605" s="137"/>
      <c r="F1605" s="105"/>
      <c r="G1605" s="159"/>
      <c r="H1605" s="106"/>
      <c r="I1605" s="106"/>
      <c r="J1605" s="100"/>
      <c r="K1605" s="100"/>
      <c r="L1605" s="100"/>
      <c r="M1605" s="100"/>
      <c r="N1605" s="24"/>
      <c r="O1605" s="99"/>
      <c r="P1605" s="100"/>
      <c r="Q1605" s="99"/>
      <c r="R1605" s="8"/>
      <c r="S1605" s="100"/>
      <c r="T1605" s="100"/>
      <c r="U1605" s="109"/>
      <c r="V1605" s="140"/>
      <c r="W1605" s="4"/>
      <c r="X1605" s="17"/>
      <c r="Y1605" s="16"/>
      <c r="Z1605" s="16"/>
      <c r="AD1605" s="5"/>
    </row>
    <row r="1606" spans="1:30" x14ac:dyDescent="0.2">
      <c r="A1606" s="103"/>
      <c r="B1606" s="100"/>
      <c r="C1606" s="3"/>
      <c r="D1606" s="104"/>
      <c r="E1606" s="137"/>
      <c r="F1606" s="105"/>
      <c r="G1606" s="159"/>
      <c r="H1606" s="106"/>
      <c r="I1606" s="106"/>
      <c r="J1606" s="100"/>
      <c r="K1606" s="100"/>
      <c r="L1606" s="100"/>
      <c r="M1606" s="100"/>
      <c r="N1606" s="24"/>
      <c r="O1606" s="99"/>
      <c r="P1606" s="100"/>
      <c r="Q1606" s="99"/>
      <c r="R1606" s="8"/>
      <c r="S1606" s="100"/>
      <c r="T1606" s="100"/>
      <c r="U1606" s="109"/>
      <c r="V1606" s="140"/>
      <c r="W1606" s="4"/>
      <c r="X1606" s="17"/>
      <c r="Y1606" s="16"/>
      <c r="Z1606" s="16"/>
      <c r="AD1606" s="5"/>
    </row>
    <row r="1607" spans="1:30" x14ac:dyDescent="0.2">
      <c r="A1607" s="103"/>
      <c r="B1607" s="100"/>
      <c r="C1607" s="3"/>
      <c r="D1607" s="104"/>
      <c r="E1607" s="137"/>
      <c r="F1607" s="105"/>
      <c r="G1607" s="159"/>
      <c r="H1607" s="106"/>
      <c r="I1607" s="106"/>
      <c r="J1607" s="100"/>
      <c r="K1607" s="100"/>
      <c r="L1607" s="100"/>
      <c r="M1607" s="100"/>
      <c r="N1607" s="24"/>
      <c r="O1607" s="99"/>
      <c r="P1607" s="100"/>
      <c r="Q1607" s="99"/>
      <c r="R1607" s="8"/>
      <c r="S1607" s="100"/>
      <c r="T1607" s="100"/>
      <c r="U1607" s="109"/>
      <c r="V1607" s="140"/>
      <c r="W1607" s="4"/>
      <c r="X1607" s="17"/>
      <c r="Y1607" s="16"/>
      <c r="Z1607" s="16"/>
      <c r="AD1607" s="5"/>
    </row>
    <row r="1608" spans="1:30" x14ac:dyDescent="0.2">
      <c r="A1608" s="103"/>
      <c r="B1608" s="100"/>
      <c r="C1608" s="3"/>
      <c r="D1608" s="104"/>
      <c r="E1608" s="137"/>
      <c r="F1608" s="105"/>
      <c r="G1608" s="159"/>
      <c r="H1608" s="106"/>
      <c r="I1608" s="106"/>
      <c r="J1608" s="100"/>
      <c r="K1608" s="100"/>
      <c r="L1608" s="100"/>
      <c r="M1608" s="100"/>
      <c r="N1608" s="24"/>
      <c r="O1608" s="99"/>
      <c r="P1608" s="100"/>
      <c r="Q1608" s="99"/>
      <c r="R1608" s="8"/>
      <c r="S1608" s="100"/>
      <c r="T1608" s="100"/>
      <c r="U1608" s="109"/>
      <c r="V1608" s="140"/>
      <c r="W1608" s="4"/>
      <c r="X1608" s="17"/>
      <c r="Y1608" s="16"/>
      <c r="Z1608" s="16"/>
      <c r="AD1608" s="5"/>
    </row>
    <row r="1609" spans="1:30" x14ac:dyDescent="0.2">
      <c r="A1609" s="103"/>
      <c r="B1609" s="100"/>
      <c r="C1609" s="3"/>
      <c r="D1609" s="104"/>
      <c r="E1609" s="137"/>
      <c r="F1609" s="105"/>
      <c r="G1609" s="159"/>
      <c r="H1609" s="106"/>
      <c r="I1609" s="106"/>
      <c r="J1609" s="100"/>
      <c r="K1609" s="100"/>
      <c r="L1609" s="100"/>
      <c r="M1609" s="100"/>
      <c r="N1609" s="24"/>
      <c r="O1609" s="99"/>
      <c r="P1609" s="100"/>
      <c r="Q1609" s="99"/>
      <c r="R1609" s="8"/>
      <c r="S1609" s="100"/>
      <c r="T1609" s="100"/>
      <c r="U1609" s="109"/>
      <c r="V1609" s="140"/>
      <c r="W1609" s="4"/>
      <c r="X1609" s="17"/>
      <c r="Y1609" s="16"/>
      <c r="Z1609" s="16"/>
      <c r="AD1609" s="5"/>
    </row>
    <row r="1610" spans="1:30" x14ac:dyDescent="0.2">
      <c r="A1610" s="103"/>
      <c r="B1610" s="100"/>
      <c r="C1610" s="3"/>
      <c r="D1610" s="104"/>
      <c r="E1610" s="137"/>
      <c r="F1610" s="105"/>
      <c r="G1610" s="159"/>
      <c r="H1610" s="106"/>
      <c r="I1610" s="106"/>
      <c r="J1610" s="100"/>
      <c r="K1610" s="100"/>
      <c r="L1610" s="100"/>
      <c r="M1610" s="100"/>
      <c r="N1610" s="24"/>
      <c r="O1610" s="99"/>
      <c r="P1610" s="100"/>
      <c r="Q1610" s="99"/>
      <c r="R1610" s="8"/>
      <c r="S1610" s="100"/>
      <c r="T1610" s="100"/>
      <c r="U1610" s="109"/>
      <c r="V1610" s="140"/>
      <c r="W1610" s="4"/>
      <c r="X1610" s="17"/>
      <c r="Y1610" s="16"/>
      <c r="Z1610" s="16"/>
      <c r="AD1610" s="5"/>
    </row>
    <row r="1611" spans="1:30" x14ac:dyDescent="0.2">
      <c r="A1611" s="103"/>
      <c r="B1611" s="100"/>
      <c r="C1611" s="3"/>
      <c r="D1611" s="104"/>
      <c r="E1611" s="137"/>
      <c r="F1611" s="105"/>
      <c r="G1611" s="159"/>
      <c r="H1611" s="106"/>
      <c r="I1611" s="106"/>
      <c r="J1611" s="100"/>
      <c r="K1611" s="100"/>
      <c r="L1611" s="100"/>
      <c r="M1611" s="100"/>
      <c r="N1611" s="24"/>
      <c r="O1611" s="99"/>
      <c r="P1611" s="100"/>
      <c r="Q1611" s="99"/>
      <c r="R1611" s="8"/>
      <c r="S1611" s="100"/>
      <c r="T1611" s="100"/>
      <c r="U1611" s="109"/>
      <c r="V1611" s="140"/>
      <c r="W1611" s="4"/>
      <c r="X1611" s="17"/>
      <c r="Y1611" s="16"/>
      <c r="Z1611" s="16"/>
      <c r="AD1611" s="5"/>
    </row>
    <row r="1612" spans="1:30" x14ac:dyDescent="0.2">
      <c r="A1612" s="103"/>
      <c r="B1612" s="100"/>
      <c r="C1612" s="3"/>
      <c r="D1612" s="104"/>
      <c r="E1612" s="137"/>
      <c r="F1612" s="105"/>
      <c r="G1612" s="159"/>
      <c r="H1612" s="106"/>
      <c r="I1612" s="106"/>
      <c r="J1612" s="100"/>
      <c r="K1612" s="100"/>
      <c r="L1612" s="100"/>
      <c r="M1612" s="100"/>
      <c r="N1612" s="24"/>
      <c r="O1612" s="99"/>
      <c r="P1612" s="100"/>
      <c r="Q1612" s="99"/>
      <c r="R1612" s="8"/>
      <c r="S1612" s="100"/>
      <c r="T1612" s="100"/>
      <c r="U1612" s="109"/>
      <c r="V1612" s="140"/>
      <c r="W1612" s="4"/>
      <c r="X1612" s="17"/>
      <c r="Y1612" s="16"/>
      <c r="Z1612" s="16"/>
      <c r="AD1612" s="5"/>
    </row>
    <row r="1613" spans="1:30" x14ac:dyDescent="0.2">
      <c r="A1613" s="103"/>
      <c r="B1613" s="100"/>
      <c r="C1613" s="3"/>
      <c r="D1613" s="104"/>
      <c r="E1613" s="137"/>
      <c r="F1613" s="105"/>
      <c r="G1613" s="159"/>
      <c r="H1613" s="106"/>
      <c r="I1613" s="106"/>
      <c r="J1613" s="100"/>
      <c r="K1613" s="100"/>
      <c r="L1613" s="100"/>
      <c r="M1613" s="100"/>
      <c r="N1613" s="24"/>
      <c r="O1613" s="99"/>
      <c r="P1613" s="100"/>
      <c r="Q1613" s="99"/>
      <c r="R1613" s="8"/>
      <c r="S1613" s="100"/>
      <c r="T1613" s="100"/>
      <c r="U1613" s="109"/>
      <c r="V1613" s="140"/>
      <c r="W1613" s="4"/>
      <c r="X1613" s="17"/>
      <c r="Y1613" s="16"/>
      <c r="Z1613" s="16"/>
      <c r="AD1613" s="5"/>
    </row>
    <row r="1614" spans="1:30" x14ac:dyDescent="0.2">
      <c r="A1614" s="103"/>
      <c r="B1614" s="100"/>
      <c r="C1614" s="3"/>
      <c r="D1614" s="104"/>
      <c r="E1614" s="137"/>
      <c r="F1614" s="105"/>
      <c r="G1614" s="159"/>
      <c r="H1614" s="106"/>
      <c r="I1614" s="106"/>
      <c r="J1614" s="100"/>
      <c r="K1614" s="100"/>
      <c r="L1614" s="100"/>
      <c r="M1614" s="100"/>
      <c r="N1614" s="24"/>
      <c r="O1614" s="99"/>
      <c r="P1614" s="100"/>
      <c r="Q1614" s="99"/>
      <c r="R1614" s="8"/>
      <c r="S1614" s="100"/>
      <c r="T1614" s="100"/>
      <c r="U1614" s="109"/>
      <c r="V1614" s="140"/>
      <c r="W1614" s="4"/>
      <c r="X1614" s="17"/>
      <c r="Y1614" s="16"/>
      <c r="Z1614" s="16"/>
      <c r="AD1614" s="5"/>
    </row>
    <row r="1615" spans="1:30" x14ac:dyDescent="0.2">
      <c r="A1615" s="103"/>
      <c r="B1615" s="100"/>
      <c r="C1615" s="3"/>
      <c r="D1615" s="104"/>
      <c r="E1615" s="137"/>
      <c r="F1615" s="105"/>
      <c r="G1615" s="159"/>
      <c r="H1615" s="106"/>
      <c r="I1615" s="106"/>
      <c r="J1615" s="100"/>
      <c r="K1615" s="100"/>
      <c r="L1615" s="100"/>
      <c r="M1615" s="100"/>
      <c r="N1615" s="24"/>
      <c r="O1615" s="99"/>
      <c r="P1615" s="100"/>
      <c r="Q1615" s="99"/>
      <c r="R1615" s="8"/>
      <c r="S1615" s="100"/>
      <c r="T1615" s="100"/>
      <c r="U1615" s="109"/>
      <c r="V1615" s="140"/>
      <c r="W1615" s="4"/>
      <c r="X1615" s="17"/>
      <c r="Y1615" s="16"/>
      <c r="Z1615" s="16"/>
      <c r="AD1615" s="5"/>
    </row>
    <row r="1616" spans="1:30" x14ac:dyDescent="0.2">
      <c r="A1616" s="103"/>
      <c r="B1616" s="100"/>
      <c r="C1616" s="3"/>
      <c r="D1616" s="104"/>
      <c r="E1616" s="137"/>
      <c r="F1616" s="105"/>
      <c r="G1616" s="159"/>
      <c r="H1616" s="106"/>
      <c r="I1616" s="106"/>
      <c r="J1616" s="100"/>
      <c r="K1616" s="100"/>
      <c r="L1616" s="100"/>
      <c r="M1616" s="100"/>
      <c r="N1616" s="24"/>
      <c r="O1616" s="99"/>
      <c r="P1616" s="100"/>
      <c r="Q1616" s="99"/>
      <c r="R1616" s="8"/>
      <c r="S1616" s="100"/>
      <c r="T1616" s="100"/>
      <c r="U1616" s="109"/>
      <c r="V1616" s="140"/>
      <c r="W1616" s="4"/>
      <c r="X1616" s="17"/>
      <c r="Y1616" s="16"/>
      <c r="Z1616" s="16"/>
      <c r="AD1616" s="5"/>
    </row>
    <row r="1617" spans="1:30" x14ac:dyDescent="0.2">
      <c r="A1617" s="103"/>
      <c r="B1617" s="100"/>
      <c r="C1617" s="3"/>
      <c r="D1617" s="104"/>
      <c r="E1617" s="137"/>
      <c r="F1617" s="105"/>
      <c r="G1617" s="159"/>
      <c r="H1617" s="106"/>
      <c r="I1617" s="106"/>
      <c r="J1617" s="100"/>
      <c r="K1617" s="100"/>
      <c r="L1617" s="100"/>
      <c r="M1617" s="100"/>
      <c r="N1617" s="24"/>
      <c r="O1617" s="99"/>
      <c r="P1617" s="100"/>
      <c r="Q1617" s="99"/>
      <c r="R1617" s="8"/>
      <c r="S1617" s="100"/>
      <c r="T1617" s="100"/>
      <c r="U1617" s="109"/>
      <c r="V1617" s="140"/>
      <c r="W1617" s="4"/>
      <c r="X1617" s="17"/>
      <c r="Y1617" s="16"/>
      <c r="Z1617" s="16"/>
      <c r="AD1617" s="5"/>
    </row>
    <row r="1618" spans="1:30" x14ac:dyDescent="0.2">
      <c r="A1618" s="103"/>
      <c r="B1618" s="100"/>
      <c r="C1618" s="3"/>
      <c r="D1618" s="104"/>
      <c r="E1618" s="137"/>
      <c r="F1618" s="105"/>
      <c r="G1618" s="159"/>
      <c r="H1618" s="106"/>
      <c r="I1618" s="106"/>
      <c r="J1618" s="100"/>
      <c r="K1618" s="100"/>
      <c r="L1618" s="100"/>
      <c r="M1618" s="100"/>
      <c r="N1618" s="24"/>
      <c r="O1618" s="99"/>
      <c r="P1618" s="100"/>
      <c r="Q1618" s="99"/>
      <c r="R1618" s="8"/>
      <c r="S1618" s="100"/>
      <c r="T1618" s="100"/>
      <c r="U1618" s="109"/>
      <c r="V1618" s="140"/>
      <c r="W1618" s="4"/>
      <c r="X1618" s="17"/>
      <c r="Y1618" s="16"/>
      <c r="Z1618" s="16"/>
      <c r="AD1618" s="5"/>
    </row>
    <row r="1619" spans="1:30" x14ac:dyDescent="0.2">
      <c r="A1619" s="103"/>
      <c r="B1619" s="100"/>
      <c r="C1619" s="3"/>
      <c r="D1619" s="104"/>
      <c r="E1619" s="137"/>
      <c r="F1619" s="105"/>
      <c r="G1619" s="159"/>
      <c r="H1619" s="106"/>
      <c r="I1619" s="106"/>
      <c r="J1619" s="100"/>
      <c r="K1619" s="100"/>
      <c r="L1619" s="100"/>
      <c r="M1619" s="100"/>
      <c r="N1619" s="24"/>
      <c r="O1619" s="99"/>
      <c r="P1619" s="100"/>
      <c r="Q1619" s="99"/>
      <c r="R1619" s="8"/>
      <c r="S1619" s="100"/>
      <c r="T1619" s="100"/>
      <c r="U1619" s="109"/>
      <c r="V1619" s="140"/>
      <c r="W1619" s="4"/>
      <c r="X1619" s="17"/>
      <c r="Y1619" s="16"/>
      <c r="Z1619" s="16"/>
      <c r="AD1619" s="5"/>
    </row>
    <row r="1620" spans="1:30" x14ac:dyDescent="0.2">
      <c r="A1620" s="103"/>
      <c r="B1620" s="100"/>
      <c r="C1620" s="3"/>
      <c r="D1620" s="104"/>
      <c r="E1620" s="137"/>
      <c r="F1620" s="105"/>
      <c r="G1620" s="159"/>
      <c r="H1620" s="106"/>
      <c r="I1620" s="106"/>
      <c r="J1620" s="100"/>
      <c r="K1620" s="100"/>
      <c r="L1620" s="100"/>
      <c r="M1620" s="100"/>
      <c r="N1620" s="24"/>
      <c r="O1620" s="99"/>
      <c r="P1620" s="100"/>
      <c r="Q1620" s="99"/>
      <c r="R1620" s="8"/>
      <c r="S1620" s="100"/>
      <c r="T1620" s="100"/>
      <c r="U1620" s="109"/>
      <c r="V1620" s="140"/>
      <c r="W1620" s="4"/>
      <c r="X1620" s="17"/>
      <c r="Y1620" s="16"/>
      <c r="Z1620" s="16"/>
      <c r="AD1620" s="5"/>
    </row>
    <row r="1621" spans="1:30" x14ac:dyDescent="0.2">
      <c r="A1621" s="103"/>
      <c r="B1621" s="100"/>
      <c r="C1621" s="3"/>
      <c r="D1621" s="104"/>
      <c r="E1621" s="137"/>
      <c r="F1621" s="105"/>
      <c r="G1621" s="159"/>
      <c r="H1621" s="106"/>
      <c r="I1621" s="106"/>
      <c r="J1621" s="100"/>
      <c r="K1621" s="100"/>
      <c r="L1621" s="100"/>
      <c r="M1621" s="100"/>
      <c r="N1621" s="24"/>
      <c r="O1621" s="99"/>
      <c r="P1621" s="100"/>
      <c r="Q1621" s="99"/>
      <c r="R1621" s="8"/>
      <c r="S1621" s="100"/>
      <c r="T1621" s="100"/>
      <c r="U1621" s="109"/>
      <c r="V1621" s="140"/>
      <c r="W1621" s="4"/>
      <c r="X1621" s="17"/>
      <c r="Y1621" s="16"/>
      <c r="Z1621" s="16"/>
      <c r="AD1621" s="5"/>
    </row>
    <row r="1622" spans="1:30" x14ac:dyDescent="0.2">
      <c r="A1622" s="103"/>
      <c r="B1622" s="100"/>
      <c r="C1622" s="3"/>
      <c r="D1622" s="104"/>
      <c r="E1622" s="137"/>
      <c r="F1622" s="105"/>
      <c r="G1622" s="159"/>
      <c r="H1622" s="106"/>
      <c r="I1622" s="106"/>
      <c r="J1622" s="100"/>
      <c r="K1622" s="100"/>
      <c r="L1622" s="100"/>
      <c r="M1622" s="100"/>
      <c r="N1622" s="24"/>
      <c r="O1622" s="99"/>
      <c r="P1622" s="100"/>
      <c r="Q1622" s="99"/>
      <c r="R1622" s="8"/>
      <c r="S1622" s="100"/>
      <c r="T1622" s="100"/>
      <c r="U1622" s="109"/>
      <c r="V1622" s="140"/>
      <c r="W1622" s="4"/>
      <c r="X1622" s="17"/>
      <c r="Y1622" s="16"/>
      <c r="Z1622" s="16"/>
      <c r="AD1622" s="5"/>
    </row>
    <row r="1623" spans="1:30" x14ac:dyDescent="0.2">
      <c r="A1623" s="103"/>
      <c r="B1623" s="100"/>
      <c r="C1623" s="3"/>
      <c r="D1623" s="104"/>
      <c r="E1623" s="137"/>
      <c r="F1623" s="105"/>
      <c r="G1623" s="159"/>
      <c r="H1623" s="106"/>
      <c r="I1623" s="106"/>
      <c r="J1623" s="100"/>
      <c r="K1623" s="100"/>
      <c r="L1623" s="100"/>
      <c r="M1623" s="100"/>
      <c r="N1623" s="24"/>
      <c r="O1623" s="99"/>
      <c r="P1623" s="100"/>
      <c r="Q1623" s="99"/>
      <c r="R1623" s="8"/>
      <c r="S1623" s="100"/>
      <c r="T1623" s="100"/>
      <c r="U1623" s="109"/>
      <c r="V1623" s="140"/>
      <c r="W1623" s="4"/>
      <c r="X1623" s="17"/>
      <c r="Y1623" s="16"/>
      <c r="Z1623" s="16"/>
      <c r="AD1623" s="5"/>
    </row>
    <row r="1624" spans="1:30" x14ac:dyDescent="0.2">
      <c r="A1624" s="103"/>
      <c r="B1624" s="100"/>
      <c r="C1624" s="3"/>
      <c r="D1624" s="104"/>
      <c r="E1624" s="137"/>
      <c r="F1624" s="105"/>
      <c r="G1624" s="159"/>
      <c r="H1624" s="106"/>
      <c r="I1624" s="106"/>
      <c r="J1624" s="100"/>
      <c r="K1624" s="100"/>
      <c r="L1624" s="100"/>
      <c r="M1624" s="100"/>
      <c r="N1624" s="24"/>
      <c r="O1624" s="99"/>
      <c r="P1624" s="100"/>
      <c r="Q1624" s="99"/>
      <c r="R1624" s="8"/>
      <c r="S1624" s="100"/>
      <c r="T1624" s="100"/>
      <c r="U1624" s="109"/>
      <c r="V1624" s="140"/>
      <c r="W1624" s="4"/>
      <c r="X1624" s="17"/>
      <c r="Y1624" s="16"/>
      <c r="Z1624" s="16"/>
      <c r="AD1624" s="5"/>
    </row>
    <row r="1625" spans="1:30" x14ac:dyDescent="0.2">
      <c r="A1625" s="103"/>
      <c r="B1625" s="100"/>
      <c r="C1625" s="3"/>
      <c r="D1625" s="104"/>
      <c r="E1625" s="137"/>
      <c r="F1625" s="105"/>
      <c r="G1625" s="159"/>
      <c r="H1625" s="106"/>
      <c r="I1625" s="106"/>
      <c r="J1625" s="100"/>
      <c r="K1625" s="100"/>
      <c r="L1625" s="100"/>
      <c r="M1625" s="100"/>
      <c r="N1625" s="24"/>
      <c r="O1625" s="99"/>
      <c r="P1625" s="100"/>
      <c r="Q1625" s="99"/>
      <c r="R1625" s="8"/>
      <c r="S1625" s="100"/>
      <c r="T1625" s="100"/>
      <c r="U1625" s="109"/>
      <c r="V1625" s="140"/>
      <c r="W1625" s="4"/>
      <c r="X1625" s="17"/>
      <c r="Y1625" s="16"/>
      <c r="Z1625" s="16"/>
      <c r="AD1625" s="5"/>
    </row>
    <row r="1626" spans="1:30" x14ac:dyDescent="0.2">
      <c r="A1626" s="103"/>
      <c r="B1626" s="100"/>
      <c r="C1626" s="3"/>
      <c r="D1626" s="104"/>
      <c r="E1626" s="137"/>
      <c r="F1626" s="105"/>
      <c r="G1626" s="159"/>
      <c r="H1626" s="106"/>
      <c r="I1626" s="106"/>
      <c r="J1626" s="100"/>
      <c r="K1626" s="100"/>
      <c r="L1626" s="100"/>
      <c r="M1626" s="100"/>
      <c r="N1626" s="24"/>
      <c r="O1626" s="99"/>
      <c r="P1626" s="100"/>
      <c r="Q1626" s="99"/>
      <c r="R1626" s="8"/>
      <c r="S1626" s="100"/>
      <c r="T1626" s="100"/>
      <c r="U1626" s="109"/>
      <c r="V1626" s="140"/>
      <c r="W1626" s="4"/>
      <c r="X1626" s="17"/>
      <c r="Y1626" s="16"/>
      <c r="Z1626" s="16"/>
      <c r="AD1626" s="5"/>
    </row>
    <row r="1627" spans="1:30" x14ac:dyDescent="0.2">
      <c r="A1627" s="103"/>
      <c r="B1627" s="100"/>
      <c r="C1627" s="3"/>
      <c r="D1627" s="104"/>
      <c r="E1627" s="137"/>
      <c r="F1627" s="105"/>
      <c r="G1627" s="159"/>
      <c r="H1627" s="106"/>
      <c r="I1627" s="106"/>
      <c r="J1627" s="100"/>
      <c r="K1627" s="100"/>
      <c r="L1627" s="100"/>
      <c r="M1627" s="100"/>
      <c r="N1627" s="24"/>
      <c r="O1627" s="99"/>
      <c r="P1627" s="100"/>
      <c r="Q1627" s="99"/>
      <c r="R1627" s="8"/>
      <c r="S1627" s="100"/>
      <c r="T1627" s="100"/>
      <c r="U1627" s="109"/>
      <c r="V1627" s="140"/>
      <c r="W1627" s="4"/>
      <c r="X1627" s="17"/>
      <c r="Y1627" s="16"/>
      <c r="Z1627" s="16"/>
      <c r="AD1627" s="5"/>
    </row>
    <row r="1628" spans="1:30" x14ac:dyDescent="0.2">
      <c r="A1628" s="103"/>
      <c r="B1628" s="100"/>
      <c r="C1628" s="3"/>
      <c r="D1628" s="104"/>
      <c r="E1628" s="137"/>
      <c r="F1628" s="105"/>
      <c r="G1628" s="159"/>
      <c r="H1628" s="106"/>
      <c r="I1628" s="106"/>
      <c r="J1628" s="100"/>
      <c r="K1628" s="100"/>
      <c r="L1628" s="100"/>
      <c r="M1628" s="100"/>
      <c r="N1628" s="24"/>
      <c r="O1628" s="99"/>
      <c r="P1628" s="100"/>
      <c r="Q1628" s="99"/>
      <c r="R1628" s="8"/>
      <c r="S1628" s="100"/>
      <c r="T1628" s="100"/>
      <c r="U1628" s="109"/>
      <c r="V1628" s="140"/>
      <c r="W1628" s="4"/>
      <c r="X1628" s="17"/>
      <c r="Y1628" s="16"/>
      <c r="Z1628" s="16"/>
      <c r="AD1628" s="5"/>
    </row>
    <row r="1629" spans="1:30" x14ac:dyDescent="0.2">
      <c r="A1629" s="103"/>
      <c r="B1629" s="100"/>
      <c r="C1629" s="3"/>
      <c r="D1629" s="104"/>
      <c r="E1629" s="137"/>
      <c r="F1629" s="105"/>
      <c r="G1629" s="159"/>
      <c r="H1629" s="106"/>
      <c r="I1629" s="106"/>
      <c r="J1629" s="100"/>
      <c r="K1629" s="100"/>
      <c r="L1629" s="100"/>
      <c r="M1629" s="100"/>
      <c r="N1629" s="24"/>
      <c r="O1629" s="99"/>
      <c r="P1629" s="100"/>
      <c r="Q1629" s="99"/>
      <c r="R1629" s="8"/>
      <c r="S1629" s="100"/>
      <c r="T1629" s="100"/>
      <c r="U1629" s="109"/>
      <c r="V1629" s="140"/>
      <c r="W1629" s="4"/>
      <c r="X1629" s="17"/>
      <c r="Y1629" s="16"/>
      <c r="Z1629" s="16"/>
      <c r="AD1629" s="5"/>
    </row>
    <row r="1630" spans="1:30" x14ac:dyDescent="0.2">
      <c r="A1630" s="103"/>
      <c r="B1630" s="100"/>
      <c r="C1630" s="3"/>
      <c r="D1630" s="104"/>
      <c r="E1630" s="137"/>
      <c r="F1630" s="105"/>
      <c r="G1630" s="159"/>
      <c r="H1630" s="106"/>
      <c r="I1630" s="106"/>
      <c r="J1630" s="100"/>
      <c r="K1630" s="100"/>
      <c r="L1630" s="100"/>
      <c r="M1630" s="100"/>
      <c r="N1630" s="24"/>
      <c r="O1630" s="99"/>
      <c r="P1630" s="100"/>
      <c r="Q1630" s="99"/>
      <c r="R1630" s="8"/>
      <c r="S1630" s="100"/>
      <c r="T1630" s="100"/>
      <c r="U1630" s="109"/>
      <c r="V1630" s="140"/>
      <c r="W1630" s="4"/>
      <c r="X1630" s="17"/>
      <c r="Y1630" s="16"/>
      <c r="Z1630" s="16"/>
      <c r="AD1630" s="5"/>
    </row>
    <row r="1631" spans="1:30" x14ac:dyDescent="0.2">
      <c r="A1631" s="103"/>
      <c r="B1631" s="100"/>
      <c r="C1631" s="3"/>
      <c r="D1631" s="104"/>
      <c r="E1631" s="137"/>
      <c r="F1631" s="105"/>
      <c r="G1631" s="159"/>
      <c r="H1631" s="106"/>
      <c r="I1631" s="106"/>
      <c r="J1631" s="100"/>
      <c r="K1631" s="100"/>
      <c r="L1631" s="100"/>
      <c r="M1631" s="100"/>
      <c r="N1631" s="24"/>
      <c r="O1631" s="99"/>
      <c r="P1631" s="100"/>
      <c r="Q1631" s="99"/>
      <c r="R1631" s="8"/>
      <c r="S1631" s="100"/>
      <c r="T1631" s="100"/>
      <c r="U1631" s="109"/>
      <c r="V1631" s="140"/>
      <c r="W1631" s="4"/>
      <c r="X1631" s="17"/>
      <c r="Y1631" s="16"/>
      <c r="Z1631" s="16"/>
      <c r="AD1631" s="5"/>
    </row>
    <row r="1632" spans="1:30" x14ac:dyDescent="0.2">
      <c r="A1632" s="103"/>
      <c r="B1632" s="100"/>
      <c r="C1632" s="3"/>
      <c r="D1632" s="104"/>
      <c r="E1632" s="137"/>
      <c r="F1632" s="105"/>
      <c r="G1632" s="159"/>
      <c r="H1632" s="106"/>
      <c r="I1632" s="106"/>
      <c r="J1632" s="100"/>
      <c r="K1632" s="100"/>
      <c r="L1632" s="100"/>
      <c r="M1632" s="100"/>
      <c r="N1632" s="24"/>
      <c r="O1632" s="99"/>
      <c r="P1632" s="100"/>
      <c r="Q1632" s="99"/>
      <c r="R1632" s="8"/>
      <c r="S1632" s="100"/>
      <c r="T1632" s="100"/>
      <c r="U1632" s="109"/>
      <c r="V1632" s="140"/>
      <c r="W1632" s="4"/>
      <c r="X1632" s="17"/>
      <c r="Y1632" s="16"/>
      <c r="Z1632" s="16"/>
      <c r="AD1632" s="5"/>
    </row>
    <row r="1633" spans="1:30" x14ac:dyDescent="0.2">
      <c r="A1633" s="103"/>
      <c r="B1633" s="100"/>
      <c r="C1633" s="3"/>
      <c r="D1633" s="104"/>
      <c r="E1633" s="137"/>
      <c r="F1633" s="105"/>
      <c r="G1633" s="159"/>
      <c r="H1633" s="106"/>
      <c r="I1633" s="106"/>
      <c r="J1633" s="100"/>
      <c r="K1633" s="100"/>
      <c r="L1633" s="100"/>
      <c r="M1633" s="100"/>
      <c r="N1633" s="24"/>
      <c r="O1633" s="99"/>
      <c r="P1633" s="100"/>
      <c r="Q1633" s="99"/>
      <c r="R1633" s="8"/>
      <c r="S1633" s="100"/>
      <c r="T1633" s="100"/>
      <c r="U1633" s="109"/>
      <c r="V1633" s="140"/>
      <c r="W1633" s="4"/>
      <c r="X1633" s="17"/>
      <c r="Y1633" s="16"/>
      <c r="Z1633" s="16"/>
      <c r="AD1633" s="5"/>
    </row>
    <row r="1634" spans="1:30" x14ac:dyDescent="0.2">
      <c r="A1634" s="103"/>
      <c r="B1634" s="100"/>
      <c r="C1634" s="3"/>
      <c r="D1634" s="104"/>
      <c r="E1634" s="137"/>
      <c r="F1634" s="105"/>
      <c r="G1634" s="159"/>
      <c r="H1634" s="106"/>
      <c r="I1634" s="106"/>
      <c r="J1634" s="100"/>
      <c r="K1634" s="100"/>
      <c r="L1634" s="100"/>
      <c r="M1634" s="100"/>
      <c r="N1634" s="24"/>
      <c r="O1634" s="99"/>
      <c r="P1634" s="100"/>
      <c r="Q1634" s="99"/>
      <c r="R1634" s="8"/>
      <c r="S1634" s="100"/>
      <c r="T1634" s="100"/>
      <c r="U1634" s="109"/>
      <c r="V1634" s="140"/>
      <c r="W1634" s="4"/>
      <c r="X1634" s="17"/>
      <c r="Y1634" s="16"/>
      <c r="Z1634" s="16"/>
      <c r="AD1634" s="5"/>
    </row>
    <row r="1635" spans="1:30" x14ac:dyDescent="0.2">
      <c r="A1635" s="103"/>
      <c r="B1635" s="100"/>
      <c r="C1635" s="3"/>
      <c r="D1635" s="104"/>
      <c r="E1635" s="137"/>
      <c r="F1635" s="105"/>
      <c r="G1635" s="159"/>
      <c r="H1635" s="106"/>
      <c r="I1635" s="106"/>
      <c r="J1635" s="100"/>
      <c r="K1635" s="100"/>
      <c r="L1635" s="100"/>
      <c r="M1635" s="100"/>
      <c r="N1635" s="24"/>
      <c r="O1635" s="99"/>
      <c r="P1635" s="100"/>
      <c r="Q1635" s="99"/>
      <c r="R1635" s="8"/>
      <c r="S1635" s="100"/>
      <c r="T1635" s="100"/>
      <c r="U1635" s="109"/>
      <c r="V1635" s="140"/>
      <c r="W1635" s="4"/>
      <c r="X1635" s="17"/>
      <c r="Y1635" s="16"/>
      <c r="Z1635" s="16"/>
      <c r="AD1635" s="5"/>
    </row>
    <row r="1636" spans="1:30" x14ac:dyDescent="0.2">
      <c r="A1636" s="103"/>
      <c r="B1636" s="100"/>
      <c r="C1636" s="3"/>
      <c r="D1636" s="104"/>
      <c r="E1636" s="137"/>
      <c r="F1636" s="105"/>
      <c r="G1636" s="159"/>
      <c r="H1636" s="106"/>
      <c r="I1636" s="106"/>
      <c r="J1636" s="100"/>
      <c r="K1636" s="100"/>
      <c r="L1636" s="100"/>
      <c r="M1636" s="100"/>
      <c r="N1636" s="24"/>
      <c r="O1636" s="99"/>
      <c r="P1636" s="100"/>
      <c r="Q1636" s="99"/>
      <c r="R1636" s="8"/>
      <c r="S1636" s="100"/>
      <c r="T1636" s="100"/>
      <c r="U1636" s="109"/>
      <c r="V1636" s="140"/>
      <c r="W1636" s="4"/>
      <c r="X1636" s="17"/>
      <c r="Y1636" s="16"/>
      <c r="Z1636" s="16"/>
      <c r="AD1636" s="5"/>
    </row>
    <row r="1637" spans="1:30" x14ac:dyDescent="0.2">
      <c r="A1637" s="103"/>
      <c r="B1637" s="100"/>
      <c r="C1637" s="3"/>
      <c r="D1637" s="104"/>
      <c r="E1637" s="137"/>
      <c r="F1637" s="105"/>
      <c r="G1637" s="159"/>
      <c r="H1637" s="106"/>
      <c r="I1637" s="106"/>
      <c r="J1637" s="100"/>
      <c r="K1637" s="100"/>
      <c r="L1637" s="100"/>
      <c r="M1637" s="100"/>
      <c r="N1637" s="24"/>
      <c r="O1637" s="99"/>
      <c r="P1637" s="100"/>
      <c r="Q1637" s="99"/>
      <c r="R1637" s="8"/>
      <c r="S1637" s="100"/>
      <c r="T1637" s="100"/>
      <c r="U1637" s="109"/>
      <c r="V1637" s="140"/>
      <c r="W1637" s="4"/>
      <c r="X1637" s="17"/>
      <c r="Y1637" s="16"/>
      <c r="Z1637" s="16"/>
      <c r="AD1637" s="5"/>
    </row>
    <row r="1638" spans="1:30" x14ac:dyDescent="0.2">
      <c r="A1638" s="103"/>
      <c r="B1638" s="100"/>
      <c r="C1638" s="3"/>
      <c r="D1638" s="104"/>
      <c r="E1638" s="137"/>
      <c r="F1638" s="105"/>
      <c r="G1638" s="159"/>
      <c r="H1638" s="106"/>
      <c r="I1638" s="106"/>
      <c r="J1638" s="100"/>
      <c r="K1638" s="100"/>
      <c r="L1638" s="100"/>
      <c r="M1638" s="100"/>
      <c r="N1638" s="24"/>
      <c r="O1638" s="99"/>
      <c r="P1638" s="100"/>
      <c r="Q1638" s="99"/>
      <c r="R1638" s="8"/>
      <c r="S1638" s="100"/>
      <c r="T1638" s="100"/>
      <c r="U1638" s="109"/>
      <c r="V1638" s="140"/>
      <c r="W1638" s="4"/>
      <c r="X1638" s="17"/>
      <c r="Y1638" s="16"/>
      <c r="Z1638" s="16"/>
      <c r="AD1638" s="5"/>
    </row>
    <row r="1639" spans="1:30" x14ac:dyDescent="0.2">
      <c r="A1639" s="103"/>
      <c r="B1639" s="100"/>
      <c r="C1639" s="3"/>
      <c r="D1639" s="104"/>
      <c r="E1639" s="137"/>
      <c r="F1639" s="105"/>
      <c r="G1639" s="159"/>
      <c r="H1639" s="106"/>
      <c r="I1639" s="106"/>
      <c r="J1639" s="100"/>
      <c r="K1639" s="100"/>
      <c r="L1639" s="100"/>
      <c r="M1639" s="100"/>
      <c r="N1639" s="24"/>
      <c r="O1639" s="99"/>
      <c r="P1639" s="100"/>
      <c r="Q1639" s="99"/>
      <c r="R1639" s="8"/>
      <c r="S1639" s="100"/>
      <c r="T1639" s="100"/>
      <c r="U1639" s="109"/>
      <c r="V1639" s="140"/>
      <c r="W1639" s="4"/>
      <c r="X1639" s="17"/>
      <c r="Y1639" s="16"/>
      <c r="Z1639" s="16"/>
      <c r="AD1639" s="5"/>
    </row>
    <row r="1640" spans="1:30" x14ac:dyDescent="0.2">
      <c r="A1640" s="103"/>
      <c r="B1640" s="100"/>
      <c r="C1640" s="3"/>
      <c r="D1640" s="104"/>
      <c r="E1640" s="137"/>
      <c r="F1640" s="105"/>
      <c r="G1640" s="159"/>
      <c r="H1640" s="106"/>
      <c r="I1640" s="106"/>
      <c r="J1640" s="100"/>
      <c r="K1640" s="100"/>
      <c r="L1640" s="100"/>
      <c r="M1640" s="100"/>
      <c r="N1640" s="24"/>
      <c r="O1640" s="99"/>
      <c r="P1640" s="100"/>
      <c r="Q1640" s="99"/>
      <c r="R1640" s="8"/>
      <c r="S1640" s="100"/>
      <c r="T1640" s="100"/>
      <c r="U1640" s="109"/>
      <c r="V1640" s="140"/>
      <c r="W1640" s="4"/>
      <c r="X1640" s="17"/>
      <c r="Y1640" s="16"/>
      <c r="Z1640" s="16"/>
      <c r="AD1640" s="5"/>
    </row>
    <row r="1641" spans="1:30" x14ac:dyDescent="0.2">
      <c r="A1641" s="103"/>
      <c r="B1641" s="100"/>
      <c r="C1641" s="3"/>
      <c r="D1641" s="104"/>
      <c r="E1641" s="137"/>
      <c r="F1641" s="105"/>
      <c r="G1641" s="159"/>
      <c r="H1641" s="106"/>
      <c r="I1641" s="106"/>
      <c r="J1641" s="100"/>
      <c r="K1641" s="100"/>
      <c r="L1641" s="100"/>
      <c r="M1641" s="100"/>
      <c r="N1641" s="24"/>
      <c r="O1641" s="99"/>
      <c r="P1641" s="100"/>
      <c r="Q1641" s="99"/>
      <c r="R1641" s="8"/>
      <c r="S1641" s="100"/>
      <c r="T1641" s="100"/>
      <c r="U1641" s="109"/>
      <c r="V1641" s="140"/>
      <c r="W1641" s="4"/>
      <c r="X1641" s="17"/>
      <c r="Y1641" s="16"/>
      <c r="Z1641" s="16"/>
      <c r="AD1641" s="5"/>
    </row>
    <row r="1642" spans="1:30" x14ac:dyDescent="0.2">
      <c r="A1642" s="103"/>
      <c r="B1642" s="100"/>
      <c r="C1642" s="3"/>
      <c r="D1642" s="104"/>
      <c r="E1642" s="137"/>
      <c r="F1642" s="105"/>
      <c r="G1642" s="159"/>
      <c r="H1642" s="106"/>
      <c r="I1642" s="106"/>
      <c r="J1642" s="100"/>
      <c r="K1642" s="100"/>
      <c r="L1642" s="100"/>
      <c r="M1642" s="100"/>
      <c r="N1642" s="24"/>
      <c r="O1642" s="99"/>
      <c r="P1642" s="100"/>
      <c r="Q1642" s="99"/>
      <c r="R1642" s="8"/>
      <c r="S1642" s="100"/>
      <c r="T1642" s="100"/>
      <c r="U1642" s="109"/>
      <c r="V1642" s="140"/>
      <c r="W1642" s="4"/>
      <c r="X1642" s="17"/>
      <c r="Y1642" s="16"/>
      <c r="Z1642" s="16"/>
      <c r="AD1642" s="5"/>
    </row>
    <row r="1643" spans="1:30" x14ac:dyDescent="0.2">
      <c r="A1643" s="103"/>
      <c r="B1643" s="100"/>
      <c r="C1643" s="3"/>
      <c r="D1643" s="104"/>
      <c r="E1643" s="137"/>
      <c r="F1643" s="105"/>
      <c r="G1643" s="159"/>
      <c r="H1643" s="106"/>
      <c r="I1643" s="106"/>
      <c r="J1643" s="100"/>
      <c r="K1643" s="100"/>
      <c r="L1643" s="100"/>
      <c r="M1643" s="100"/>
      <c r="N1643" s="24"/>
      <c r="O1643" s="99"/>
      <c r="P1643" s="100"/>
      <c r="Q1643" s="99"/>
      <c r="R1643" s="8"/>
      <c r="S1643" s="100"/>
      <c r="T1643" s="100"/>
      <c r="U1643" s="109"/>
      <c r="V1643" s="140"/>
      <c r="W1643" s="4"/>
      <c r="X1643" s="17"/>
      <c r="Y1643" s="16"/>
      <c r="Z1643" s="16"/>
      <c r="AD1643" s="5"/>
    </row>
    <row r="1644" spans="1:30" x14ac:dyDescent="0.2">
      <c r="A1644" s="103"/>
      <c r="B1644" s="100"/>
      <c r="C1644" s="3"/>
      <c r="D1644" s="104"/>
      <c r="E1644" s="137"/>
      <c r="F1644" s="105"/>
      <c r="G1644" s="159"/>
      <c r="H1644" s="106"/>
      <c r="I1644" s="106"/>
      <c r="J1644" s="100"/>
      <c r="K1644" s="100"/>
      <c r="L1644" s="100"/>
      <c r="M1644" s="100"/>
      <c r="N1644" s="24"/>
      <c r="O1644" s="99"/>
      <c r="P1644" s="100"/>
      <c r="Q1644" s="99"/>
      <c r="R1644" s="8"/>
      <c r="S1644" s="100"/>
      <c r="T1644" s="100"/>
      <c r="U1644" s="109"/>
      <c r="V1644" s="140"/>
      <c r="W1644" s="4"/>
      <c r="X1644" s="17"/>
      <c r="Y1644" s="16"/>
      <c r="Z1644" s="16"/>
      <c r="AD1644" s="5"/>
    </row>
    <row r="1645" spans="1:30" x14ac:dyDescent="0.2">
      <c r="A1645" s="103"/>
      <c r="B1645" s="100"/>
      <c r="C1645" s="3"/>
      <c r="D1645" s="104"/>
      <c r="E1645" s="137"/>
      <c r="F1645" s="105"/>
      <c r="G1645" s="159"/>
      <c r="H1645" s="106"/>
      <c r="I1645" s="106"/>
      <c r="J1645" s="100"/>
      <c r="K1645" s="100"/>
      <c r="L1645" s="100"/>
      <c r="M1645" s="100"/>
      <c r="N1645" s="24"/>
      <c r="O1645" s="99"/>
      <c r="P1645" s="100"/>
      <c r="Q1645" s="99"/>
      <c r="R1645" s="8"/>
      <c r="S1645" s="100"/>
      <c r="T1645" s="100"/>
      <c r="U1645" s="109"/>
      <c r="V1645" s="140"/>
      <c r="W1645" s="4"/>
      <c r="X1645" s="17"/>
      <c r="Y1645" s="16"/>
      <c r="Z1645" s="16"/>
      <c r="AD1645" s="5"/>
    </row>
    <row r="1646" spans="1:30" x14ac:dyDescent="0.2">
      <c r="A1646" s="103"/>
      <c r="B1646" s="100"/>
      <c r="C1646" s="3"/>
      <c r="D1646" s="104"/>
      <c r="E1646" s="137"/>
      <c r="F1646" s="105"/>
      <c r="G1646" s="159"/>
      <c r="H1646" s="106"/>
      <c r="I1646" s="106"/>
      <c r="J1646" s="100"/>
      <c r="K1646" s="100"/>
      <c r="L1646" s="100"/>
      <c r="M1646" s="100"/>
      <c r="N1646" s="24"/>
      <c r="O1646" s="99"/>
      <c r="P1646" s="100"/>
      <c r="Q1646" s="99"/>
      <c r="R1646" s="8"/>
      <c r="S1646" s="100"/>
      <c r="T1646" s="100"/>
      <c r="U1646" s="109"/>
      <c r="V1646" s="140"/>
      <c r="W1646" s="4"/>
      <c r="X1646" s="17"/>
      <c r="Y1646" s="16"/>
      <c r="Z1646" s="16"/>
      <c r="AD1646" s="5"/>
    </row>
    <row r="1647" spans="1:30" x14ac:dyDescent="0.2">
      <c r="A1647" s="103"/>
      <c r="B1647" s="100"/>
      <c r="C1647" s="3"/>
      <c r="D1647" s="104"/>
      <c r="E1647" s="137"/>
      <c r="F1647" s="105"/>
      <c r="G1647" s="159"/>
      <c r="H1647" s="106"/>
      <c r="I1647" s="106"/>
      <c r="J1647" s="100"/>
      <c r="K1647" s="100"/>
      <c r="L1647" s="100"/>
      <c r="M1647" s="100"/>
      <c r="N1647" s="24"/>
      <c r="O1647" s="99"/>
      <c r="P1647" s="100"/>
      <c r="Q1647" s="99"/>
      <c r="R1647" s="8"/>
      <c r="S1647" s="100"/>
      <c r="T1647" s="100"/>
      <c r="U1647" s="109"/>
      <c r="V1647" s="140"/>
      <c r="W1647" s="4"/>
      <c r="X1647" s="17"/>
      <c r="Y1647" s="16"/>
      <c r="Z1647" s="16"/>
      <c r="AD1647" s="5"/>
    </row>
    <row r="1648" spans="1:30" x14ac:dyDescent="0.2">
      <c r="A1648" s="103"/>
      <c r="B1648" s="100"/>
      <c r="C1648" s="3"/>
      <c r="D1648" s="104"/>
      <c r="E1648" s="137"/>
      <c r="F1648" s="105"/>
      <c r="G1648" s="159"/>
      <c r="H1648" s="106"/>
      <c r="I1648" s="106"/>
      <c r="J1648" s="100"/>
      <c r="K1648" s="100"/>
      <c r="L1648" s="100"/>
      <c r="M1648" s="100"/>
      <c r="N1648" s="24"/>
      <c r="O1648" s="99"/>
      <c r="P1648" s="100"/>
      <c r="Q1648" s="99"/>
      <c r="R1648" s="8"/>
      <c r="S1648" s="100"/>
      <c r="T1648" s="100"/>
      <c r="U1648" s="109"/>
      <c r="V1648" s="140"/>
      <c r="W1648" s="4"/>
      <c r="X1648" s="17"/>
      <c r="Y1648" s="16"/>
      <c r="Z1648" s="16"/>
      <c r="AD1648" s="5"/>
    </row>
    <row r="1649" spans="1:30" x14ac:dyDescent="0.2">
      <c r="A1649" s="103"/>
      <c r="B1649" s="100"/>
      <c r="C1649" s="3"/>
      <c r="D1649" s="104"/>
      <c r="E1649" s="137"/>
      <c r="F1649" s="105"/>
      <c r="G1649" s="159"/>
      <c r="H1649" s="106"/>
      <c r="I1649" s="106"/>
      <c r="J1649" s="100"/>
      <c r="K1649" s="100"/>
      <c r="L1649" s="100"/>
      <c r="M1649" s="100"/>
      <c r="N1649" s="24"/>
      <c r="O1649" s="99"/>
      <c r="P1649" s="100"/>
      <c r="Q1649" s="99"/>
      <c r="R1649" s="8"/>
      <c r="S1649" s="100"/>
      <c r="T1649" s="100"/>
      <c r="U1649" s="109"/>
      <c r="V1649" s="140"/>
      <c r="W1649" s="4"/>
      <c r="X1649" s="17"/>
      <c r="Y1649" s="16"/>
      <c r="Z1649" s="16"/>
      <c r="AD1649" s="5"/>
    </row>
    <row r="1650" spans="1:30" x14ac:dyDescent="0.2">
      <c r="A1650" s="103"/>
      <c r="B1650" s="100"/>
      <c r="C1650" s="3"/>
      <c r="D1650" s="104"/>
      <c r="E1650" s="137"/>
      <c r="F1650" s="105"/>
      <c r="G1650" s="159"/>
      <c r="H1650" s="106"/>
      <c r="I1650" s="106"/>
      <c r="J1650" s="100"/>
      <c r="K1650" s="100"/>
      <c r="L1650" s="100"/>
      <c r="M1650" s="100"/>
      <c r="N1650" s="24"/>
      <c r="O1650" s="99"/>
      <c r="P1650" s="100"/>
      <c r="Q1650" s="99"/>
      <c r="R1650" s="8"/>
      <c r="S1650" s="100"/>
      <c r="T1650" s="100"/>
      <c r="U1650" s="109"/>
      <c r="V1650" s="140"/>
      <c r="W1650" s="4"/>
      <c r="X1650" s="17"/>
      <c r="Y1650" s="16"/>
      <c r="Z1650" s="16"/>
      <c r="AD1650" s="5"/>
    </row>
    <row r="1651" spans="1:30" x14ac:dyDescent="0.2">
      <c r="A1651" s="103"/>
      <c r="B1651" s="100"/>
      <c r="C1651" s="3"/>
      <c r="D1651" s="104"/>
      <c r="E1651" s="137"/>
      <c r="F1651" s="105"/>
      <c r="G1651" s="159"/>
      <c r="H1651" s="106"/>
      <c r="I1651" s="106"/>
      <c r="J1651" s="100"/>
      <c r="K1651" s="100"/>
      <c r="L1651" s="100"/>
      <c r="M1651" s="100"/>
      <c r="N1651" s="24"/>
      <c r="O1651" s="99"/>
      <c r="P1651" s="100"/>
      <c r="Q1651" s="99"/>
      <c r="R1651" s="8"/>
      <c r="S1651" s="100"/>
      <c r="T1651" s="100"/>
      <c r="U1651" s="109"/>
      <c r="V1651" s="140"/>
      <c r="W1651" s="4"/>
      <c r="X1651" s="17"/>
      <c r="Y1651" s="16"/>
      <c r="Z1651" s="16"/>
      <c r="AD1651" s="5"/>
    </row>
    <row r="1652" spans="1:30" x14ac:dyDescent="0.2">
      <c r="A1652" s="103"/>
      <c r="B1652" s="100"/>
      <c r="C1652" s="3"/>
      <c r="D1652" s="104"/>
      <c r="E1652" s="137"/>
      <c r="F1652" s="105"/>
      <c r="G1652" s="159"/>
      <c r="H1652" s="106"/>
      <c r="I1652" s="106"/>
      <c r="J1652" s="100"/>
      <c r="K1652" s="100"/>
      <c r="L1652" s="100"/>
      <c r="M1652" s="100"/>
      <c r="N1652" s="24"/>
      <c r="O1652" s="99"/>
      <c r="P1652" s="100"/>
      <c r="Q1652" s="99"/>
      <c r="R1652" s="8"/>
      <c r="S1652" s="100"/>
      <c r="T1652" s="100"/>
      <c r="U1652" s="109"/>
      <c r="V1652" s="140"/>
      <c r="W1652" s="4"/>
      <c r="X1652" s="17"/>
      <c r="Y1652" s="16"/>
      <c r="Z1652" s="16"/>
      <c r="AD1652" s="5"/>
    </row>
    <row r="1653" spans="1:30" x14ac:dyDescent="0.2">
      <c r="A1653" s="103"/>
      <c r="B1653" s="100"/>
      <c r="C1653" s="3"/>
      <c r="D1653" s="104"/>
      <c r="E1653" s="137"/>
      <c r="F1653" s="105"/>
      <c r="G1653" s="159"/>
      <c r="H1653" s="106"/>
      <c r="I1653" s="106"/>
      <c r="J1653" s="100"/>
      <c r="K1653" s="100"/>
      <c r="L1653" s="100"/>
      <c r="M1653" s="100"/>
      <c r="N1653" s="24"/>
      <c r="O1653" s="99"/>
      <c r="P1653" s="100"/>
      <c r="Q1653" s="99"/>
      <c r="R1653" s="8"/>
      <c r="S1653" s="100"/>
      <c r="T1653" s="100"/>
      <c r="U1653" s="109"/>
      <c r="V1653" s="140"/>
      <c r="W1653" s="4"/>
      <c r="X1653" s="17"/>
      <c r="Y1653" s="16"/>
      <c r="Z1653" s="16"/>
      <c r="AD1653" s="5"/>
    </row>
    <row r="1654" spans="1:30" x14ac:dyDescent="0.2">
      <c r="A1654" s="103"/>
      <c r="B1654" s="100"/>
      <c r="C1654" s="3"/>
      <c r="D1654" s="104"/>
      <c r="E1654" s="137"/>
      <c r="F1654" s="105"/>
      <c r="G1654" s="159"/>
      <c r="H1654" s="106"/>
      <c r="I1654" s="106"/>
      <c r="J1654" s="100"/>
      <c r="K1654" s="100"/>
      <c r="L1654" s="100"/>
      <c r="M1654" s="100"/>
      <c r="N1654" s="24"/>
      <c r="O1654" s="99"/>
      <c r="P1654" s="100"/>
      <c r="Q1654" s="99"/>
      <c r="R1654" s="8"/>
      <c r="S1654" s="100"/>
      <c r="T1654" s="100"/>
      <c r="U1654" s="109"/>
      <c r="V1654" s="140"/>
      <c r="W1654" s="4"/>
      <c r="X1654" s="17"/>
      <c r="Y1654" s="16"/>
      <c r="Z1654" s="16"/>
      <c r="AD1654" s="5"/>
    </row>
    <row r="1655" spans="1:30" x14ac:dyDescent="0.2">
      <c r="A1655" s="103"/>
      <c r="B1655" s="100"/>
      <c r="C1655" s="3"/>
      <c r="D1655" s="104"/>
      <c r="E1655" s="137"/>
      <c r="F1655" s="105"/>
      <c r="G1655" s="159"/>
      <c r="H1655" s="106"/>
      <c r="I1655" s="106"/>
      <c r="J1655" s="100"/>
      <c r="K1655" s="100"/>
      <c r="L1655" s="100"/>
      <c r="M1655" s="100"/>
      <c r="N1655" s="24"/>
      <c r="O1655" s="99"/>
      <c r="P1655" s="100"/>
      <c r="Q1655" s="99"/>
      <c r="R1655" s="8"/>
      <c r="S1655" s="100"/>
      <c r="T1655" s="100"/>
      <c r="U1655" s="109"/>
      <c r="V1655" s="140"/>
      <c r="W1655" s="4"/>
      <c r="X1655" s="17"/>
      <c r="Y1655" s="16"/>
      <c r="Z1655" s="16"/>
      <c r="AD1655" s="5"/>
    </row>
    <row r="1656" spans="1:30" x14ac:dyDescent="0.2">
      <c r="A1656" s="103"/>
      <c r="B1656" s="100"/>
      <c r="C1656" s="3"/>
      <c r="D1656" s="104"/>
      <c r="E1656" s="137"/>
      <c r="F1656" s="105"/>
      <c r="G1656" s="159"/>
      <c r="H1656" s="106"/>
      <c r="I1656" s="106"/>
      <c r="J1656" s="100"/>
      <c r="K1656" s="100"/>
      <c r="L1656" s="100"/>
      <c r="M1656" s="100"/>
      <c r="N1656" s="24"/>
      <c r="O1656" s="99"/>
      <c r="P1656" s="100"/>
      <c r="Q1656" s="99"/>
      <c r="R1656" s="8"/>
      <c r="S1656" s="100"/>
      <c r="T1656" s="100"/>
      <c r="U1656" s="109"/>
      <c r="V1656" s="140"/>
      <c r="W1656" s="4"/>
      <c r="X1656" s="17"/>
      <c r="Y1656" s="16"/>
      <c r="Z1656" s="16"/>
      <c r="AD1656" s="5"/>
    </row>
    <row r="1657" spans="1:30" x14ac:dyDescent="0.2">
      <c r="A1657" s="103"/>
      <c r="B1657" s="100"/>
      <c r="C1657" s="3"/>
      <c r="D1657" s="104"/>
      <c r="E1657" s="137"/>
      <c r="F1657" s="105"/>
      <c r="G1657" s="159"/>
      <c r="H1657" s="106"/>
      <c r="I1657" s="106"/>
      <c r="J1657" s="100"/>
      <c r="K1657" s="100"/>
      <c r="L1657" s="100"/>
      <c r="M1657" s="100"/>
      <c r="N1657" s="24"/>
      <c r="O1657" s="99"/>
      <c r="P1657" s="100"/>
      <c r="Q1657" s="99"/>
      <c r="R1657" s="8"/>
      <c r="S1657" s="100"/>
      <c r="T1657" s="100"/>
      <c r="U1657" s="109"/>
      <c r="V1657" s="140"/>
      <c r="W1657" s="4"/>
      <c r="X1657" s="17"/>
      <c r="Y1657" s="16"/>
      <c r="Z1657" s="16"/>
      <c r="AD1657" s="5"/>
    </row>
    <row r="1658" spans="1:30" x14ac:dyDescent="0.2">
      <c r="A1658" s="103"/>
      <c r="B1658" s="100"/>
      <c r="C1658" s="3"/>
      <c r="D1658" s="104"/>
      <c r="E1658" s="137"/>
      <c r="F1658" s="105"/>
      <c r="G1658" s="159"/>
      <c r="H1658" s="106"/>
      <c r="I1658" s="106"/>
      <c r="J1658" s="100"/>
      <c r="K1658" s="100"/>
      <c r="L1658" s="100"/>
      <c r="M1658" s="100"/>
      <c r="N1658" s="24"/>
      <c r="O1658" s="99"/>
      <c r="P1658" s="100"/>
      <c r="Q1658" s="99"/>
      <c r="R1658" s="8"/>
      <c r="S1658" s="100"/>
      <c r="T1658" s="100"/>
      <c r="U1658" s="109"/>
      <c r="V1658" s="140"/>
      <c r="W1658" s="4"/>
      <c r="X1658" s="17"/>
      <c r="Y1658" s="16"/>
      <c r="Z1658" s="16"/>
      <c r="AD1658" s="5"/>
    </row>
    <row r="1659" spans="1:30" x14ac:dyDescent="0.2">
      <c r="A1659" s="103"/>
      <c r="B1659" s="100"/>
      <c r="C1659" s="3"/>
      <c r="D1659" s="104"/>
      <c r="E1659" s="137"/>
      <c r="F1659" s="105"/>
      <c r="G1659" s="159"/>
      <c r="H1659" s="106"/>
      <c r="I1659" s="106"/>
      <c r="J1659" s="100"/>
      <c r="K1659" s="100"/>
      <c r="L1659" s="100"/>
      <c r="M1659" s="100"/>
      <c r="N1659" s="24"/>
      <c r="O1659" s="99"/>
      <c r="P1659" s="100"/>
      <c r="Q1659" s="99"/>
      <c r="R1659" s="8"/>
      <c r="S1659" s="100"/>
      <c r="T1659" s="100"/>
      <c r="U1659" s="109"/>
      <c r="V1659" s="140"/>
      <c r="W1659" s="4"/>
      <c r="X1659" s="17"/>
      <c r="Y1659" s="16"/>
      <c r="Z1659" s="16"/>
      <c r="AD1659" s="5"/>
    </row>
    <row r="1660" spans="1:30" x14ac:dyDescent="0.2">
      <c r="A1660" s="103"/>
      <c r="B1660" s="100"/>
      <c r="C1660" s="3"/>
      <c r="D1660" s="104"/>
      <c r="E1660" s="137"/>
      <c r="F1660" s="105"/>
      <c r="G1660" s="159"/>
      <c r="H1660" s="106"/>
      <c r="I1660" s="106"/>
      <c r="J1660" s="100"/>
      <c r="K1660" s="100"/>
      <c r="L1660" s="100"/>
      <c r="M1660" s="100"/>
      <c r="N1660" s="24"/>
      <c r="O1660" s="99"/>
      <c r="P1660" s="100"/>
      <c r="Q1660" s="99"/>
      <c r="R1660" s="8"/>
      <c r="S1660" s="100"/>
      <c r="T1660" s="100"/>
      <c r="U1660" s="109"/>
      <c r="V1660" s="140"/>
      <c r="W1660" s="4"/>
      <c r="X1660" s="17"/>
      <c r="Y1660" s="16"/>
      <c r="Z1660" s="16"/>
      <c r="AD1660" s="5"/>
    </row>
    <row r="1661" spans="1:30" x14ac:dyDescent="0.2">
      <c r="A1661" s="103"/>
      <c r="B1661" s="100"/>
      <c r="C1661" s="3"/>
      <c r="D1661" s="104"/>
      <c r="E1661" s="137"/>
      <c r="F1661" s="105"/>
      <c r="G1661" s="159"/>
      <c r="H1661" s="106"/>
      <c r="I1661" s="106"/>
      <c r="J1661" s="100"/>
      <c r="K1661" s="100"/>
      <c r="L1661" s="100"/>
      <c r="M1661" s="100"/>
      <c r="N1661" s="24"/>
      <c r="O1661" s="99"/>
      <c r="P1661" s="100"/>
      <c r="Q1661" s="99"/>
      <c r="R1661" s="8"/>
      <c r="S1661" s="100"/>
      <c r="T1661" s="100"/>
      <c r="U1661" s="109"/>
      <c r="V1661" s="140"/>
      <c r="W1661" s="4"/>
      <c r="X1661" s="17"/>
      <c r="Y1661" s="16"/>
      <c r="Z1661" s="16"/>
      <c r="AD1661" s="5"/>
    </row>
    <row r="1662" spans="1:30" x14ac:dyDescent="0.2">
      <c r="A1662" s="103"/>
      <c r="B1662" s="100"/>
      <c r="C1662" s="3"/>
      <c r="D1662" s="104"/>
      <c r="E1662" s="137"/>
      <c r="F1662" s="105"/>
      <c r="G1662" s="159"/>
      <c r="H1662" s="106"/>
      <c r="I1662" s="106"/>
      <c r="J1662" s="100"/>
      <c r="K1662" s="100"/>
      <c r="L1662" s="100"/>
      <c r="M1662" s="100"/>
      <c r="N1662" s="24"/>
      <c r="O1662" s="99"/>
      <c r="P1662" s="100"/>
      <c r="Q1662" s="99"/>
      <c r="R1662" s="8"/>
      <c r="S1662" s="100"/>
      <c r="T1662" s="100"/>
      <c r="U1662" s="109"/>
      <c r="V1662" s="140"/>
      <c r="W1662" s="4"/>
      <c r="X1662" s="17"/>
      <c r="Y1662" s="16"/>
      <c r="Z1662" s="16"/>
      <c r="AD1662" s="5"/>
    </row>
    <row r="1663" spans="1:30" x14ac:dyDescent="0.2">
      <c r="A1663" s="103"/>
      <c r="B1663" s="100"/>
      <c r="C1663" s="3"/>
      <c r="D1663" s="104"/>
      <c r="E1663" s="137"/>
      <c r="F1663" s="105"/>
      <c r="G1663" s="159"/>
      <c r="H1663" s="106"/>
      <c r="I1663" s="106"/>
      <c r="J1663" s="100"/>
      <c r="K1663" s="100"/>
      <c r="L1663" s="100"/>
      <c r="M1663" s="100"/>
      <c r="N1663" s="24"/>
      <c r="O1663" s="99"/>
      <c r="P1663" s="100"/>
      <c r="Q1663" s="99"/>
      <c r="R1663" s="8"/>
      <c r="S1663" s="100"/>
      <c r="T1663" s="100"/>
      <c r="U1663" s="109"/>
      <c r="V1663" s="140"/>
      <c r="W1663" s="4"/>
      <c r="X1663" s="17"/>
      <c r="Y1663" s="16"/>
      <c r="Z1663" s="16"/>
      <c r="AD1663" s="5"/>
    </row>
    <row r="1664" spans="1:30" x14ac:dyDescent="0.2">
      <c r="A1664" s="103"/>
      <c r="B1664" s="100"/>
      <c r="C1664" s="3"/>
      <c r="D1664" s="104"/>
      <c r="E1664" s="137"/>
      <c r="F1664" s="105"/>
      <c r="G1664" s="159"/>
      <c r="H1664" s="106"/>
      <c r="I1664" s="106"/>
      <c r="J1664" s="100"/>
      <c r="K1664" s="100"/>
      <c r="L1664" s="100"/>
      <c r="M1664" s="100"/>
      <c r="N1664" s="24"/>
      <c r="O1664" s="99"/>
      <c r="P1664" s="100"/>
      <c r="Q1664" s="99"/>
      <c r="R1664" s="8"/>
      <c r="S1664" s="100"/>
      <c r="T1664" s="100"/>
      <c r="U1664" s="109"/>
      <c r="V1664" s="140"/>
      <c r="W1664" s="4"/>
      <c r="X1664" s="17"/>
      <c r="Y1664" s="16"/>
      <c r="Z1664" s="16"/>
      <c r="AD1664" s="5"/>
    </row>
    <row r="1665" spans="1:30" x14ac:dyDescent="0.2">
      <c r="A1665" s="103"/>
      <c r="B1665" s="100"/>
      <c r="C1665" s="3"/>
      <c r="D1665" s="104"/>
      <c r="E1665" s="137"/>
      <c r="F1665" s="105"/>
      <c r="G1665" s="159"/>
      <c r="H1665" s="106"/>
      <c r="I1665" s="106"/>
      <c r="J1665" s="100"/>
      <c r="K1665" s="100"/>
      <c r="L1665" s="100"/>
      <c r="M1665" s="100"/>
      <c r="N1665" s="24"/>
      <c r="O1665" s="99"/>
      <c r="P1665" s="100"/>
      <c r="Q1665" s="99"/>
      <c r="R1665" s="8"/>
      <c r="S1665" s="100"/>
      <c r="T1665" s="100"/>
      <c r="U1665" s="109"/>
      <c r="V1665" s="140"/>
      <c r="W1665" s="4"/>
      <c r="X1665" s="17"/>
      <c r="Y1665" s="16"/>
      <c r="Z1665" s="16"/>
      <c r="AD1665" s="5"/>
    </row>
    <row r="1666" spans="1:30" x14ac:dyDescent="0.2">
      <c r="A1666" s="103"/>
      <c r="B1666" s="100"/>
      <c r="C1666" s="3"/>
      <c r="D1666" s="104"/>
      <c r="E1666" s="137"/>
      <c r="F1666" s="105"/>
      <c r="G1666" s="159"/>
      <c r="H1666" s="106"/>
      <c r="I1666" s="106"/>
      <c r="J1666" s="100"/>
      <c r="K1666" s="100"/>
      <c r="L1666" s="100"/>
      <c r="M1666" s="100"/>
      <c r="N1666" s="24"/>
      <c r="O1666" s="99"/>
      <c r="P1666" s="100"/>
      <c r="Q1666" s="99"/>
      <c r="R1666" s="8"/>
      <c r="S1666" s="100"/>
      <c r="T1666" s="100"/>
      <c r="U1666" s="109"/>
      <c r="V1666" s="140"/>
      <c r="W1666" s="4"/>
      <c r="X1666" s="17"/>
      <c r="Y1666" s="16"/>
      <c r="Z1666" s="16"/>
      <c r="AD1666" s="5"/>
    </row>
    <row r="1667" spans="1:30" x14ac:dyDescent="0.2">
      <c r="A1667" s="103"/>
      <c r="B1667" s="100"/>
      <c r="C1667" s="3"/>
      <c r="D1667" s="104"/>
      <c r="E1667" s="137"/>
      <c r="F1667" s="105"/>
      <c r="G1667" s="159"/>
      <c r="H1667" s="106"/>
      <c r="I1667" s="106"/>
      <c r="J1667" s="100"/>
      <c r="K1667" s="100"/>
      <c r="L1667" s="100"/>
      <c r="M1667" s="100"/>
      <c r="N1667" s="24"/>
      <c r="O1667" s="99"/>
      <c r="P1667" s="100"/>
      <c r="Q1667" s="99"/>
      <c r="R1667" s="8"/>
      <c r="S1667" s="100"/>
      <c r="T1667" s="100"/>
      <c r="U1667" s="109"/>
      <c r="V1667" s="140"/>
      <c r="W1667" s="4"/>
      <c r="X1667" s="17"/>
      <c r="Y1667" s="16"/>
      <c r="Z1667" s="16"/>
      <c r="AD1667" s="5"/>
    </row>
    <row r="1668" spans="1:30" x14ac:dyDescent="0.2">
      <c r="A1668" s="103"/>
      <c r="B1668" s="100"/>
      <c r="C1668" s="3"/>
      <c r="D1668" s="104"/>
      <c r="E1668" s="137"/>
      <c r="F1668" s="105"/>
      <c r="G1668" s="159"/>
      <c r="H1668" s="106"/>
      <c r="I1668" s="106"/>
      <c r="J1668" s="100"/>
      <c r="K1668" s="100"/>
      <c r="L1668" s="100"/>
      <c r="M1668" s="100"/>
      <c r="N1668" s="24"/>
      <c r="O1668" s="99"/>
      <c r="P1668" s="100"/>
      <c r="Q1668" s="99"/>
      <c r="R1668" s="8"/>
      <c r="S1668" s="100"/>
      <c r="T1668" s="100"/>
      <c r="U1668" s="109"/>
      <c r="V1668" s="140"/>
      <c r="W1668" s="4"/>
      <c r="X1668" s="17"/>
      <c r="Y1668" s="16"/>
      <c r="Z1668" s="16"/>
      <c r="AD1668" s="5"/>
    </row>
    <row r="1669" spans="1:30" x14ac:dyDescent="0.2">
      <c r="A1669" s="103"/>
      <c r="B1669" s="100"/>
      <c r="C1669" s="3"/>
      <c r="D1669" s="104"/>
      <c r="E1669" s="137"/>
      <c r="F1669" s="105"/>
      <c r="G1669" s="159"/>
      <c r="H1669" s="106"/>
      <c r="I1669" s="106"/>
      <c r="J1669" s="100"/>
      <c r="K1669" s="100"/>
      <c r="L1669" s="100"/>
      <c r="M1669" s="100"/>
      <c r="N1669" s="24"/>
      <c r="O1669" s="99"/>
      <c r="P1669" s="100"/>
      <c r="Q1669" s="99"/>
      <c r="R1669" s="8"/>
      <c r="S1669" s="100"/>
      <c r="T1669" s="100"/>
      <c r="U1669" s="109"/>
      <c r="V1669" s="140"/>
      <c r="W1669" s="4"/>
      <c r="X1669" s="17"/>
      <c r="Y1669" s="16"/>
      <c r="Z1669" s="16"/>
      <c r="AD1669" s="5"/>
    </row>
    <row r="1670" spans="1:30" x14ac:dyDescent="0.2">
      <c r="A1670" s="103"/>
      <c r="B1670" s="100"/>
      <c r="C1670" s="3"/>
      <c r="D1670" s="104"/>
      <c r="E1670" s="137"/>
      <c r="F1670" s="105"/>
      <c r="G1670" s="159"/>
      <c r="H1670" s="106"/>
      <c r="I1670" s="106"/>
      <c r="J1670" s="100"/>
      <c r="K1670" s="100"/>
      <c r="L1670" s="100"/>
      <c r="M1670" s="100"/>
      <c r="N1670" s="24"/>
      <c r="O1670" s="99"/>
      <c r="P1670" s="100"/>
      <c r="Q1670" s="99"/>
      <c r="R1670" s="8"/>
      <c r="S1670" s="100"/>
      <c r="T1670" s="100"/>
      <c r="U1670" s="109"/>
      <c r="V1670" s="140"/>
      <c r="W1670" s="4"/>
      <c r="X1670" s="17"/>
      <c r="Y1670" s="16"/>
      <c r="Z1670" s="16"/>
      <c r="AD1670" s="5"/>
    </row>
    <row r="1671" spans="1:30" x14ac:dyDescent="0.2">
      <c r="A1671" s="103"/>
      <c r="B1671" s="100"/>
      <c r="C1671" s="3"/>
      <c r="D1671" s="104"/>
      <c r="E1671" s="137"/>
      <c r="F1671" s="105"/>
      <c r="G1671" s="159"/>
      <c r="H1671" s="106"/>
      <c r="I1671" s="106"/>
      <c r="J1671" s="100"/>
      <c r="K1671" s="100"/>
      <c r="L1671" s="100"/>
      <c r="M1671" s="100"/>
      <c r="N1671" s="24"/>
      <c r="O1671" s="99"/>
      <c r="P1671" s="100"/>
      <c r="Q1671" s="99"/>
      <c r="R1671" s="8"/>
      <c r="S1671" s="100"/>
      <c r="T1671" s="100"/>
      <c r="U1671" s="109"/>
      <c r="V1671" s="140"/>
      <c r="W1671" s="4"/>
      <c r="X1671" s="17"/>
      <c r="Y1671" s="16"/>
      <c r="Z1671" s="16"/>
      <c r="AD1671" s="5"/>
    </row>
    <row r="1672" spans="1:30" x14ac:dyDescent="0.2">
      <c r="A1672" s="103"/>
      <c r="B1672" s="100"/>
      <c r="C1672" s="3"/>
      <c r="D1672" s="104"/>
      <c r="E1672" s="137"/>
      <c r="F1672" s="105"/>
      <c r="G1672" s="159"/>
      <c r="H1672" s="106"/>
      <c r="I1672" s="106"/>
      <c r="J1672" s="100"/>
      <c r="K1672" s="100"/>
      <c r="L1672" s="100"/>
      <c r="M1672" s="100"/>
      <c r="N1672" s="24"/>
      <c r="O1672" s="99"/>
      <c r="P1672" s="100"/>
      <c r="Q1672" s="99"/>
      <c r="R1672" s="8"/>
      <c r="S1672" s="100"/>
      <c r="T1672" s="100"/>
      <c r="U1672" s="109"/>
      <c r="V1672" s="140"/>
      <c r="W1672" s="4"/>
      <c r="X1672" s="17"/>
      <c r="Y1672" s="16"/>
      <c r="Z1672" s="16"/>
      <c r="AD1672" s="5"/>
    </row>
    <row r="1673" spans="1:30" x14ac:dyDescent="0.2">
      <c r="A1673" s="103"/>
      <c r="B1673" s="100"/>
      <c r="C1673" s="3"/>
      <c r="D1673" s="104"/>
      <c r="E1673" s="137"/>
      <c r="F1673" s="105"/>
      <c r="G1673" s="159"/>
      <c r="H1673" s="106"/>
      <c r="I1673" s="106"/>
      <c r="J1673" s="100"/>
      <c r="K1673" s="100"/>
      <c r="L1673" s="100"/>
      <c r="M1673" s="100"/>
      <c r="N1673" s="24"/>
      <c r="O1673" s="99"/>
      <c r="P1673" s="100"/>
      <c r="Q1673" s="99"/>
      <c r="R1673" s="8"/>
      <c r="S1673" s="100"/>
      <c r="T1673" s="100"/>
      <c r="U1673" s="109"/>
      <c r="V1673" s="140"/>
      <c r="W1673" s="4"/>
      <c r="X1673" s="17"/>
      <c r="Y1673" s="16"/>
      <c r="Z1673" s="16"/>
      <c r="AD1673" s="5"/>
    </row>
    <row r="1674" spans="1:30" x14ac:dyDescent="0.2">
      <c r="A1674" s="103"/>
      <c r="B1674" s="100"/>
      <c r="C1674" s="3"/>
      <c r="D1674" s="104"/>
      <c r="E1674" s="137"/>
      <c r="F1674" s="105"/>
      <c r="G1674" s="159"/>
      <c r="H1674" s="106"/>
      <c r="I1674" s="106"/>
      <c r="J1674" s="100"/>
      <c r="K1674" s="100"/>
      <c r="L1674" s="100"/>
      <c r="M1674" s="100"/>
      <c r="N1674" s="24"/>
      <c r="O1674" s="99"/>
      <c r="P1674" s="100"/>
      <c r="Q1674" s="99"/>
      <c r="R1674" s="8"/>
      <c r="S1674" s="100"/>
      <c r="T1674" s="100"/>
      <c r="U1674" s="109"/>
      <c r="V1674" s="140"/>
      <c r="W1674" s="4"/>
      <c r="X1674" s="17"/>
      <c r="Y1674" s="16"/>
      <c r="Z1674" s="16"/>
      <c r="AD1674" s="5"/>
    </row>
    <row r="1675" spans="1:30" x14ac:dyDescent="0.2">
      <c r="A1675" s="103"/>
      <c r="B1675" s="100"/>
      <c r="C1675" s="3"/>
      <c r="D1675" s="104"/>
      <c r="E1675" s="137"/>
      <c r="F1675" s="105"/>
      <c r="G1675" s="159"/>
      <c r="H1675" s="106"/>
      <c r="I1675" s="106"/>
      <c r="J1675" s="100"/>
      <c r="K1675" s="100"/>
      <c r="L1675" s="100"/>
      <c r="M1675" s="100"/>
      <c r="N1675" s="24"/>
      <c r="O1675" s="99"/>
      <c r="P1675" s="100"/>
      <c r="Q1675" s="99"/>
      <c r="R1675" s="8"/>
      <c r="S1675" s="100"/>
      <c r="T1675" s="100"/>
      <c r="U1675" s="109"/>
      <c r="V1675" s="140"/>
      <c r="W1675" s="4"/>
      <c r="X1675" s="17"/>
      <c r="Y1675" s="16"/>
      <c r="Z1675" s="16"/>
      <c r="AD1675" s="5"/>
    </row>
    <row r="1676" spans="1:30" x14ac:dyDescent="0.2">
      <c r="A1676" s="103"/>
      <c r="B1676" s="100"/>
      <c r="C1676" s="3"/>
      <c r="D1676" s="104"/>
      <c r="E1676" s="137"/>
      <c r="F1676" s="105"/>
      <c r="G1676" s="159"/>
      <c r="H1676" s="106"/>
      <c r="I1676" s="106"/>
      <c r="J1676" s="100"/>
      <c r="K1676" s="100"/>
      <c r="L1676" s="100"/>
      <c r="M1676" s="100"/>
      <c r="N1676" s="24"/>
      <c r="O1676" s="99"/>
      <c r="P1676" s="100"/>
      <c r="Q1676" s="99"/>
      <c r="R1676" s="8"/>
      <c r="S1676" s="100"/>
      <c r="T1676" s="100"/>
      <c r="U1676" s="109"/>
      <c r="V1676" s="140"/>
      <c r="W1676" s="4"/>
      <c r="X1676" s="17"/>
      <c r="Y1676" s="16"/>
      <c r="Z1676" s="16"/>
      <c r="AD1676" s="5"/>
    </row>
    <row r="1677" spans="1:30" x14ac:dyDescent="0.2">
      <c r="A1677" s="103"/>
      <c r="B1677" s="100"/>
      <c r="C1677" s="3"/>
      <c r="D1677" s="104"/>
      <c r="E1677" s="137"/>
      <c r="F1677" s="105"/>
      <c r="G1677" s="159"/>
      <c r="H1677" s="106"/>
      <c r="I1677" s="106"/>
      <c r="J1677" s="100"/>
      <c r="K1677" s="100"/>
      <c r="L1677" s="100"/>
      <c r="M1677" s="100"/>
      <c r="N1677" s="24"/>
      <c r="O1677" s="99"/>
      <c r="P1677" s="100"/>
      <c r="Q1677" s="99"/>
      <c r="R1677" s="8"/>
      <c r="S1677" s="100"/>
      <c r="T1677" s="100"/>
      <c r="U1677" s="109"/>
      <c r="V1677" s="140"/>
      <c r="W1677" s="4"/>
      <c r="X1677" s="17"/>
      <c r="Y1677" s="16"/>
      <c r="Z1677" s="16"/>
      <c r="AD1677" s="5"/>
    </row>
    <row r="1678" spans="1:30" x14ac:dyDescent="0.2">
      <c r="A1678" s="103"/>
      <c r="B1678" s="100"/>
      <c r="C1678" s="3"/>
      <c r="D1678" s="104"/>
      <c r="E1678" s="137"/>
      <c r="F1678" s="105"/>
      <c r="G1678" s="159"/>
      <c r="H1678" s="106"/>
      <c r="I1678" s="106"/>
      <c r="J1678" s="100"/>
      <c r="K1678" s="100"/>
      <c r="L1678" s="100"/>
      <c r="M1678" s="100"/>
      <c r="N1678" s="24"/>
      <c r="O1678" s="99"/>
      <c r="P1678" s="100"/>
      <c r="Q1678" s="99"/>
      <c r="R1678" s="8"/>
      <c r="S1678" s="100"/>
      <c r="T1678" s="100"/>
      <c r="U1678" s="109"/>
      <c r="V1678" s="140"/>
      <c r="W1678" s="4"/>
      <c r="X1678" s="17"/>
      <c r="Y1678" s="16"/>
      <c r="Z1678" s="16"/>
      <c r="AD1678" s="5"/>
    </row>
    <row r="1679" spans="1:30" x14ac:dyDescent="0.2">
      <c r="A1679" s="103"/>
      <c r="B1679" s="100"/>
      <c r="C1679" s="3"/>
      <c r="D1679" s="104"/>
      <c r="E1679" s="137"/>
      <c r="F1679" s="105"/>
      <c r="G1679" s="159"/>
      <c r="H1679" s="106"/>
      <c r="I1679" s="106"/>
      <c r="J1679" s="100"/>
      <c r="K1679" s="100"/>
      <c r="L1679" s="100"/>
      <c r="M1679" s="100"/>
      <c r="N1679" s="24"/>
      <c r="O1679" s="99"/>
      <c r="P1679" s="100"/>
      <c r="Q1679" s="99"/>
      <c r="R1679" s="8"/>
      <c r="S1679" s="100"/>
      <c r="T1679" s="100"/>
      <c r="U1679" s="109"/>
      <c r="V1679" s="140"/>
      <c r="W1679" s="4"/>
      <c r="X1679" s="17"/>
      <c r="Y1679" s="16"/>
      <c r="Z1679" s="16"/>
      <c r="AD1679" s="5"/>
    </row>
    <row r="1680" spans="1:30" x14ac:dyDescent="0.2">
      <c r="A1680" s="103"/>
      <c r="B1680" s="100"/>
      <c r="C1680" s="3"/>
      <c r="D1680" s="104"/>
      <c r="E1680" s="137"/>
      <c r="F1680" s="105"/>
      <c r="G1680" s="159"/>
      <c r="H1680" s="106"/>
      <c r="I1680" s="106"/>
      <c r="J1680" s="100"/>
      <c r="K1680" s="100"/>
      <c r="L1680" s="100"/>
      <c r="M1680" s="100"/>
      <c r="N1680" s="24"/>
      <c r="O1680" s="99"/>
      <c r="P1680" s="100"/>
      <c r="Q1680" s="99"/>
      <c r="R1680" s="8"/>
      <c r="S1680" s="100"/>
      <c r="T1680" s="100"/>
      <c r="U1680" s="109"/>
      <c r="V1680" s="140"/>
      <c r="W1680" s="4"/>
      <c r="X1680" s="17"/>
      <c r="Y1680" s="16"/>
      <c r="Z1680" s="16"/>
      <c r="AD1680" s="5"/>
    </row>
    <row r="1681" spans="1:30" x14ac:dyDescent="0.2">
      <c r="A1681" s="103"/>
      <c r="B1681" s="100"/>
      <c r="C1681" s="3"/>
      <c r="D1681" s="104"/>
      <c r="E1681" s="137"/>
      <c r="F1681" s="105"/>
      <c r="G1681" s="159"/>
      <c r="H1681" s="106"/>
      <c r="I1681" s="106"/>
      <c r="J1681" s="100"/>
      <c r="K1681" s="100"/>
      <c r="L1681" s="100"/>
      <c r="M1681" s="100"/>
      <c r="N1681" s="24"/>
      <c r="O1681" s="99"/>
      <c r="P1681" s="100"/>
      <c r="Q1681" s="99"/>
      <c r="R1681" s="8"/>
      <c r="S1681" s="100"/>
      <c r="T1681" s="100"/>
      <c r="U1681" s="109"/>
      <c r="V1681" s="140"/>
      <c r="W1681" s="4"/>
      <c r="X1681" s="17"/>
      <c r="Y1681" s="16"/>
      <c r="Z1681" s="16"/>
      <c r="AD1681" s="5"/>
    </row>
    <row r="1682" spans="1:30" x14ac:dyDescent="0.2">
      <c r="A1682" s="103"/>
      <c r="B1682" s="100"/>
      <c r="C1682" s="3"/>
      <c r="D1682" s="104"/>
      <c r="E1682" s="137"/>
      <c r="F1682" s="105"/>
      <c r="G1682" s="159"/>
      <c r="H1682" s="106"/>
      <c r="I1682" s="106"/>
      <c r="J1682" s="100"/>
      <c r="K1682" s="100"/>
      <c r="L1682" s="100"/>
      <c r="M1682" s="100"/>
      <c r="N1682" s="24"/>
      <c r="O1682" s="99"/>
      <c r="P1682" s="100"/>
      <c r="Q1682" s="99"/>
      <c r="R1682" s="8"/>
      <c r="S1682" s="100"/>
      <c r="T1682" s="100"/>
      <c r="U1682" s="109"/>
      <c r="V1682" s="140"/>
      <c r="W1682" s="4"/>
      <c r="X1682" s="17"/>
      <c r="Y1682" s="16"/>
      <c r="Z1682" s="16"/>
      <c r="AD1682" s="5"/>
    </row>
    <row r="1683" spans="1:30" x14ac:dyDescent="0.2">
      <c r="A1683" s="103"/>
      <c r="B1683" s="100"/>
      <c r="C1683" s="3"/>
      <c r="D1683" s="104"/>
      <c r="E1683" s="137"/>
      <c r="F1683" s="105"/>
      <c r="G1683" s="159"/>
      <c r="H1683" s="106"/>
      <c r="I1683" s="106"/>
      <c r="J1683" s="100"/>
      <c r="K1683" s="100"/>
      <c r="L1683" s="100"/>
      <c r="M1683" s="100"/>
      <c r="N1683" s="24"/>
      <c r="O1683" s="99"/>
      <c r="P1683" s="100"/>
      <c r="Q1683" s="99"/>
      <c r="R1683" s="8"/>
      <c r="S1683" s="100"/>
      <c r="T1683" s="100"/>
      <c r="U1683" s="109"/>
      <c r="V1683" s="140"/>
      <c r="W1683" s="25"/>
      <c r="X1683" s="17"/>
      <c r="Y1683" s="16"/>
      <c r="Z1683" s="16"/>
      <c r="AD1683" s="5"/>
    </row>
    <row r="1684" spans="1:30" x14ac:dyDescent="0.2">
      <c r="A1684" s="103"/>
      <c r="B1684" s="100"/>
      <c r="C1684" s="3"/>
      <c r="D1684" s="104"/>
      <c r="E1684" s="137"/>
      <c r="F1684" s="105"/>
      <c r="G1684" s="159"/>
      <c r="H1684" s="106"/>
      <c r="I1684" s="106"/>
      <c r="J1684" s="100"/>
      <c r="K1684" s="100"/>
      <c r="L1684" s="100"/>
      <c r="M1684" s="100"/>
      <c r="N1684" s="24"/>
      <c r="O1684" s="99"/>
      <c r="P1684" s="100"/>
      <c r="Q1684" s="99"/>
      <c r="R1684" s="8"/>
      <c r="S1684" s="100"/>
      <c r="T1684" s="100"/>
      <c r="U1684" s="109"/>
      <c r="V1684" s="140"/>
      <c r="W1684" s="4"/>
      <c r="X1684" s="17"/>
      <c r="Y1684" s="16"/>
      <c r="Z1684" s="16"/>
      <c r="AD1684" s="5"/>
    </row>
    <row r="1685" spans="1:30" x14ac:dyDescent="0.2">
      <c r="A1685" s="103"/>
      <c r="B1685" s="100"/>
      <c r="C1685" s="3"/>
      <c r="D1685" s="104"/>
      <c r="E1685" s="137"/>
      <c r="F1685" s="105"/>
      <c r="G1685" s="159"/>
      <c r="H1685" s="106"/>
      <c r="I1685" s="106"/>
      <c r="J1685" s="100"/>
      <c r="K1685" s="100"/>
      <c r="L1685" s="100"/>
      <c r="M1685" s="100"/>
      <c r="N1685" s="24"/>
      <c r="O1685" s="99"/>
      <c r="P1685" s="100"/>
      <c r="Q1685" s="99"/>
      <c r="R1685" s="8"/>
      <c r="S1685" s="100"/>
      <c r="T1685" s="100"/>
      <c r="U1685" s="109"/>
      <c r="V1685" s="140"/>
      <c r="W1685" s="4"/>
      <c r="X1685" s="17"/>
      <c r="Y1685" s="16"/>
      <c r="Z1685" s="16"/>
      <c r="AD1685" s="5"/>
    </row>
    <row r="1686" spans="1:30" x14ac:dyDescent="0.2">
      <c r="A1686" s="103"/>
      <c r="B1686" s="100"/>
      <c r="C1686" s="3"/>
      <c r="D1686" s="104"/>
      <c r="E1686" s="137"/>
      <c r="F1686" s="105"/>
      <c r="G1686" s="159"/>
      <c r="H1686" s="106"/>
      <c r="I1686" s="106"/>
      <c r="J1686" s="100"/>
      <c r="K1686" s="100"/>
      <c r="L1686" s="100"/>
      <c r="M1686" s="100"/>
      <c r="N1686" s="24"/>
      <c r="O1686" s="99"/>
      <c r="P1686" s="100"/>
      <c r="Q1686" s="99"/>
      <c r="R1686" s="8"/>
      <c r="S1686" s="100"/>
      <c r="T1686" s="100"/>
      <c r="U1686" s="109"/>
      <c r="V1686" s="140"/>
      <c r="W1686" s="4"/>
      <c r="X1686" s="17"/>
      <c r="Y1686" s="16"/>
      <c r="Z1686" s="16"/>
      <c r="AD1686" s="5"/>
    </row>
    <row r="1687" spans="1:30" x14ac:dyDescent="0.2">
      <c r="A1687" s="103"/>
      <c r="B1687" s="100"/>
      <c r="C1687" s="3"/>
      <c r="D1687" s="104"/>
      <c r="E1687" s="137"/>
      <c r="F1687" s="105"/>
      <c r="G1687" s="159"/>
      <c r="H1687" s="106"/>
      <c r="I1687" s="106"/>
      <c r="J1687" s="100"/>
      <c r="K1687" s="100"/>
      <c r="L1687" s="100"/>
      <c r="M1687" s="100"/>
      <c r="N1687" s="24"/>
      <c r="O1687" s="99"/>
      <c r="P1687" s="100"/>
      <c r="Q1687" s="99"/>
      <c r="R1687" s="8"/>
      <c r="S1687" s="100"/>
      <c r="T1687" s="100"/>
      <c r="U1687" s="109"/>
      <c r="V1687" s="140"/>
      <c r="W1687" s="4"/>
      <c r="X1687" s="17"/>
      <c r="Y1687" s="16"/>
      <c r="Z1687" s="16"/>
      <c r="AD1687" s="5"/>
    </row>
    <row r="1688" spans="1:30" x14ac:dyDescent="0.2">
      <c r="A1688" s="103"/>
      <c r="B1688" s="100"/>
      <c r="C1688" s="3"/>
      <c r="D1688" s="104"/>
      <c r="E1688" s="137"/>
      <c r="F1688" s="105"/>
      <c r="G1688" s="159"/>
      <c r="H1688" s="106"/>
      <c r="I1688" s="106"/>
      <c r="J1688" s="100"/>
      <c r="K1688" s="100"/>
      <c r="L1688" s="100"/>
      <c r="M1688" s="100"/>
      <c r="N1688" s="24"/>
      <c r="O1688" s="99"/>
      <c r="P1688" s="100"/>
      <c r="Q1688" s="99"/>
      <c r="R1688" s="8"/>
      <c r="S1688" s="100"/>
      <c r="T1688" s="100"/>
      <c r="U1688" s="109"/>
      <c r="V1688" s="140"/>
      <c r="W1688" s="4"/>
      <c r="X1688" s="17"/>
      <c r="Y1688" s="16"/>
      <c r="Z1688" s="16"/>
      <c r="AD1688" s="5"/>
    </row>
    <row r="1689" spans="1:30" x14ac:dyDescent="0.2">
      <c r="A1689" s="103"/>
      <c r="B1689" s="100"/>
      <c r="C1689" s="3"/>
      <c r="D1689" s="104"/>
      <c r="E1689" s="137"/>
      <c r="F1689" s="105"/>
      <c r="G1689" s="159"/>
      <c r="H1689" s="106"/>
      <c r="I1689" s="106"/>
      <c r="J1689" s="100"/>
      <c r="K1689" s="100"/>
      <c r="L1689" s="100"/>
      <c r="M1689" s="100"/>
      <c r="N1689" s="24"/>
      <c r="O1689" s="99"/>
      <c r="P1689" s="100"/>
      <c r="Q1689" s="99"/>
      <c r="R1689" s="8"/>
      <c r="S1689" s="100"/>
      <c r="T1689" s="100"/>
      <c r="U1689" s="109"/>
      <c r="V1689" s="140"/>
      <c r="W1689" s="4"/>
      <c r="X1689" s="17"/>
      <c r="Y1689" s="16"/>
      <c r="Z1689" s="16"/>
      <c r="AD1689" s="5"/>
    </row>
    <row r="1690" spans="1:30" x14ac:dyDescent="0.2">
      <c r="A1690" s="103"/>
      <c r="B1690" s="100"/>
      <c r="C1690" s="3"/>
      <c r="D1690" s="104"/>
      <c r="E1690" s="137"/>
      <c r="F1690" s="105"/>
      <c r="G1690" s="159"/>
      <c r="H1690" s="106"/>
      <c r="I1690" s="106"/>
      <c r="J1690" s="100"/>
      <c r="K1690" s="100"/>
      <c r="L1690" s="100"/>
      <c r="M1690" s="100"/>
      <c r="N1690" s="24"/>
      <c r="O1690" s="99"/>
      <c r="P1690" s="100"/>
      <c r="Q1690" s="99"/>
      <c r="R1690" s="8"/>
      <c r="S1690" s="100"/>
      <c r="T1690" s="100"/>
      <c r="U1690" s="109"/>
      <c r="V1690" s="140"/>
      <c r="W1690" s="4"/>
      <c r="X1690" s="17"/>
      <c r="Y1690" s="16"/>
      <c r="Z1690" s="16"/>
      <c r="AD1690" s="5"/>
    </row>
    <row r="1691" spans="1:30" x14ac:dyDescent="0.2">
      <c r="A1691" s="103"/>
      <c r="B1691" s="100"/>
      <c r="C1691" s="3"/>
      <c r="D1691" s="104"/>
      <c r="E1691" s="137"/>
      <c r="F1691" s="105"/>
      <c r="G1691" s="159"/>
      <c r="H1691" s="106"/>
      <c r="I1691" s="106"/>
      <c r="J1691" s="100"/>
      <c r="K1691" s="100"/>
      <c r="L1691" s="100"/>
      <c r="M1691" s="100"/>
      <c r="N1691" s="24"/>
      <c r="O1691" s="99"/>
      <c r="P1691" s="100"/>
      <c r="Q1691" s="99"/>
      <c r="R1691" s="8"/>
      <c r="S1691" s="100"/>
      <c r="T1691" s="100"/>
      <c r="U1691" s="109"/>
      <c r="V1691" s="140"/>
      <c r="W1691" s="4"/>
      <c r="X1691" s="17"/>
      <c r="Y1691" s="16"/>
      <c r="Z1691" s="16"/>
      <c r="AD1691" s="5"/>
    </row>
    <row r="1692" spans="1:30" x14ac:dyDescent="0.2">
      <c r="A1692" s="103"/>
      <c r="B1692" s="100"/>
      <c r="C1692" s="3"/>
      <c r="D1692" s="104"/>
      <c r="E1692" s="137"/>
      <c r="F1692" s="105"/>
      <c r="G1692" s="159"/>
      <c r="H1692" s="106"/>
      <c r="I1692" s="106"/>
      <c r="J1692" s="100"/>
      <c r="K1692" s="100"/>
      <c r="L1692" s="100"/>
      <c r="M1692" s="100"/>
      <c r="N1692" s="24"/>
      <c r="O1692" s="99"/>
      <c r="P1692" s="100"/>
      <c r="Q1692" s="99"/>
      <c r="R1692" s="8"/>
      <c r="S1692" s="100"/>
      <c r="T1692" s="100"/>
      <c r="U1692" s="109"/>
      <c r="V1692" s="140"/>
      <c r="W1692" s="4"/>
      <c r="X1692" s="17"/>
      <c r="Y1692" s="16"/>
      <c r="Z1692" s="16"/>
      <c r="AD1692" s="5"/>
    </row>
    <row r="1693" spans="1:30" x14ac:dyDescent="0.2">
      <c r="A1693" s="103"/>
      <c r="B1693" s="100"/>
      <c r="C1693" s="3"/>
      <c r="D1693" s="104"/>
      <c r="E1693" s="137"/>
      <c r="F1693" s="105"/>
      <c r="G1693" s="159"/>
      <c r="H1693" s="106"/>
      <c r="I1693" s="106"/>
      <c r="J1693" s="100"/>
      <c r="K1693" s="100"/>
      <c r="L1693" s="100"/>
      <c r="M1693" s="100"/>
      <c r="N1693" s="24"/>
      <c r="O1693" s="99"/>
      <c r="P1693" s="100"/>
      <c r="Q1693" s="99"/>
      <c r="R1693" s="8"/>
      <c r="S1693" s="100"/>
      <c r="T1693" s="100"/>
      <c r="U1693" s="109"/>
      <c r="V1693" s="140"/>
      <c r="W1693" s="4"/>
      <c r="X1693" s="17"/>
      <c r="Y1693" s="16"/>
      <c r="Z1693" s="16"/>
      <c r="AD1693" s="5"/>
    </row>
    <row r="1694" spans="1:30" x14ac:dyDescent="0.2">
      <c r="A1694" s="103"/>
      <c r="B1694" s="100"/>
      <c r="C1694" s="3"/>
      <c r="D1694" s="104"/>
      <c r="E1694" s="137"/>
      <c r="F1694" s="105"/>
      <c r="G1694" s="159"/>
      <c r="H1694" s="106"/>
      <c r="I1694" s="106"/>
      <c r="J1694" s="100"/>
      <c r="K1694" s="100"/>
      <c r="L1694" s="100"/>
      <c r="M1694" s="100"/>
      <c r="N1694" s="24"/>
      <c r="O1694" s="99"/>
      <c r="P1694" s="100"/>
      <c r="Q1694" s="99"/>
      <c r="R1694" s="8"/>
      <c r="S1694" s="100"/>
      <c r="T1694" s="100"/>
      <c r="U1694" s="109"/>
      <c r="V1694" s="140"/>
      <c r="W1694" s="4"/>
      <c r="X1694" s="17"/>
      <c r="Y1694" s="16"/>
      <c r="Z1694" s="16"/>
      <c r="AD1694" s="5"/>
    </row>
    <row r="1695" spans="1:30" x14ac:dyDescent="0.2">
      <c r="A1695" s="103"/>
      <c r="B1695" s="100"/>
      <c r="C1695" s="3"/>
      <c r="D1695" s="104"/>
      <c r="E1695" s="137"/>
      <c r="F1695" s="105"/>
      <c r="G1695" s="159"/>
      <c r="H1695" s="106"/>
      <c r="I1695" s="106"/>
      <c r="J1695" s="100"/>
      <c r="K1695" s="100"/>
      <c r="L1695" s="100"/>
      <c r="M1695" s="100"/>
      <c r="N1695" s="24"/>
      <c r="O1695" s="99"/>
      <c r="P1695" s="100"/>
      <c r="Q1695" s="99"/>
      <c r="R1695" s="8"/>
      <c r="S1695" s="100"/>
      <c r="T1695" s="100"/>
      <c r="U1695" s="109"/>
      <c r="V1695" s="140"/>
      <c r="W1695" s="4"/>
      <c r="X1695" s="17"/>
      <c r="Y1695" s="16"/>
      <c r="Z1695" s="16"/>
      <c r="AD1695" s="5"/>
    </row>
    <row r="1696" spans="1:30" x14ac:dyDescent="0.2">
      <c r="A1696" s="103"/>
      <c r="B1696" s="100"/>
      <c r="C1696" s="3"/>
      <c r="D1696" s="104"/>
      <c r="E1696" s="137"/>
      <c r="F1696" s="105"/>
      <c r="G1696" s="159"/>
      <c r="H1696" s="106"/>
      <c r="I1696" s="106"/>
      <c r="J1696" s="100"/>
      <c r="K1696" s="100"/>
      <c r="L1696" s="100"/>
      <c r="M1696" s="100"/>
      <c r="N1696" s="24"/>
      <c r="O1696" s="99"/>
      <c r="P1696" s="100"/>
      <c r="Q1696" s="99"/>
      <c r="R1696" s="8"/>
      <c r="S1696" s="100"/>
      <c r="T1696" s="100"/>
      <c r="U1696" s="109"/>
      <c r="V1696" s="140"/>
      <c r="W1696" s="4"/>
      <c r="X1696" s="17"/>
      <c r="Y1696" s="16"/>
      <c r="Z1696" s="16"/>
      <c r="AD1696" s="5"/>
    </row>
    <row r="1697" spans="1:30" x14ac:dyDescent="0.2">
      <c r="A1697" s="103"/>
      <c r="B1697" s="100"/>
      <c r="C1697" s="3"/>
      <c r="D1697" s="104"/>
      <c r="E1697" s="137"/>
      <c r="F1697" s="105"/>
      <c r="G1697" s="159"/>
      <c r="H1697" s="106"/>
      <c r="I1697" s="106"/>
      <c r="J1697" s="100"/>
      <c r="K1697" s="100"/>
      <c r="L1697" s="100"/>
      <c r="M1697" s="100"/>
      <c r="N1697" s="24"/>
      <c r="O1697" s="99"/>
      <c r="P1697" s="100"/>
      <c r="Q1697" s="99"/>
      <c r="R1697" s="8"/>
      <c r="S1697" s="100"/>
      <c r="T1697" s="100"/>
      <c r="U1697" s="109"/>
      <c r="V1697" s="140"/>
      <c r="W1697" s="4"/>
      <c r="X1697" s="17"/>
      <c r="Y1697" s="16"/>
      <c r="Z1697" s="16"/>
      <c r="AD1697" s="5"/>
    </row>
    <row r="1698" spans="1:30" x14ac:dyDescent="0.2">
      <c r="A1698" s="103"/>
      <c r="B1698" s="100"/>
      <c r="C1698" s="3"/>
      <c r="D1698" s="104"/>
      <c r="E1698" s="137"/>
      <c r="F1698" s="105"/>
      <c r="G1698" s="159"/>
      <c r="H1698" s="106"/>
      <c r="I1698" s="106"/>
      <c r="J1698" s="100"/>
      <c r="K1698" s="100"/>
      <c r="L1698" s="100"/>
      <c r="M1698" s="100"/>
      <c r="N1698" s="24"/>
      <c r="O1698" s="99"/>
      <c r="P1698" s="100"/>
      <c r="Q1698" s="99"/>
      <c r="R1698" s="8"/>
      <c r="S1698" s="100"/>
      <c r="T1698" s="100"/>
      <c r="U1698" s="109"/>
      <c r="V1698" s="140"/>
      <c r="W1698" s="4"/>
      <c r="X1698" s="17"/>
      <c r="Y1698" s="16"/>
      <c r="Z1698" s="16"/>
      <c r="AD1698" s="5"/>
    </row>
    <row r="1699" spans="1:30" x14ac:dyDescent="0.2">
      <c r="A1699" s="103"/>
      <c r="B1699" s="100"/>
      <c r="C1699" s="3"/>
      <c r="D1699" s="104"/>
      <c r="E1699" s="137"/>
      <c r="F1699" s="105"/>
      <c r="G1699" s="159"/>
      <c r="H1699" s="106"/>
      <c r="I1699" s="106"/>
      <c r="J1699" s="100"/>
      <c r="K1699" s="100"/>
      <c r="L1699" s="100"/>
      <c r="M1699" s="100"/>
      <c r="N1699" s="24"/>
      <c r="O1699" s="99"/>
      <c r="P1699" s="100"/>
      <c r="Q1699" s="99"/>
      <c r="R1699" s="8"/>
      <c r="S1699" s="100"/>
      <c r="T1699" s="100"/>
      <c r="U1699" s="109"/>
      <c r="V1699" s="140"/>
      <c r="W1699" s="4"/>
      <c r="X1699" s="17"/>
      <c r="Y1699" s="16"/>
      <c r="Z1699" s="16"/>
      <c r="AD1699" s="5"/>
    </row>
    <row r="1700" spans="1:30" x14ac:dyDescent="0.2">
      <c r="A1700" s="103"/>
      <c r="B1700" s="100"/>
      <c r="C1700" s="3"/>
      <c r="D1700" s="104"/>
      <c r="E1700" s="137"/>
      <c r="F1700" s="105"/>
      <c r="G1700" s="159"/>
      <c r="H1700" s="106"/>
      <c r="I1700" s="106"/>
      <c r="J1700" s="100"/>
      <c r="K1700" s="100"/>
      <c r="L1700" s="100"/>
      <c r="M1700" s="100"/>
      <c r="N1700" s="24"/>
      <c r="O1700" s="99"/>
      <c r="P1700" s="100"/>
      <c r="Q1700" s="99"/>
      <c r="R1700" s="8"/>
      <c r="S1700" s="100"/>
      <c r="T1700" s="100"/>
      <c r="U1700" s="109"/>
      <c r="V1700" s="140"/>
      <c r="W1700" s="4"/>
      <c r="X1700" s="17"/>
      <c r="Y1700" s="16"/>
      <c r="Z1700" s="16"/>
      <c r="AD1700" s="5"/>
    </row>
    <row r="1701" spans="1:30" x14ac:dyDescent="0.2">
      <c r="A1701" s="103"/>
      <c r="B1701" s="100"/>
      <c r="C1701" s="3"/>
      <c r="D1701" s="104"/>
      <c r="E1701" s="137"/>
      <c r="F1701" s="105"/>
      <c r="G1701" s="159"/>
      <c r="H1701" s="106"/>
      <c r="I1701" s="106"/>
      <c r="J1701" s="100"/>
      <c r="K1701" s="100"/>
      <c r="L1701" s="100"/>
      <c r="M1701" s="100"/>
      <c r="N1701" s="24"/>
      <c r="O1701" s="99"/>
      <c r="P1701" s="100"/>
      <c r="Q1701" s="99"/>
      <c r="R1701" s="8"/>
      <c r="S1701" s="100"/>
      <c r="T1701" s="100"/>
      <c r="U1701" s="109"/>
      <c r="V1701" s="140"/>
      <c r="W1701" s="4"/>
      <c r="X1701" s="17"/>
      <c r="Y1701" s="16"/>
      <c r="Z1701" s="16"/>
      <c r="AD1701" s="5"/>
    </row>
    <row r="1702" spans="1:30" x14ac:dyDescent="0.2">
      <c r="A1702" s="103"/>
      <c r="B1702" s="100"/>
      <c r="C1702" s="3"/>
      <c r="D1702" s="104"/>
      <c r="E1702" s="137"/>
      <c r="F1702" s="105"/>
      <c r="G1702" s="159"/>
      <c r="H1702" s="106"/>
      <c r="I1702" s="106"/>
      <c r="J1702" s="100"/>
      <c r="K1702" s="100"/>
      <c r="L1702" s="100"/>
      <c r="M1702" s="100"/>
      <c r="N1702" s="24"/>
      <c r="O1702" s="99"/>
      <c r="P1702" s="100"/>
      <c r="Q1702" s="99"/>
      <c r="R1702" s="8"/>
      <c r="S1702" s="100"/>
      <c r="T1702" s="100"/>
      <c r="U1702" s="109"/>
      <c r="V1702" s="140"/>
      <c r="W1702" s="4"/>
      <c r="X1702" s="17"/>
      <c r="Y1702" s="16"/>
      <c r="Z1702" s="16"/>
      <c r="AD1702" s="5"/>
    </row>
    <row r="1703" spans="1:30" x14ac:dyDescent="0.2">
      <c r="A1703" s="103"/>
      <c r="B1703" s="100"/>
      <c r="C1703" s="3"/>
      <c r="D1703" s="104"/>
      <c r="E1703" s="137"/>
      <c r="F1703" s="105"/>
      <c r="G1703" s="159"/>
      <c r="H1703" s="106"/>
      <c r="I1703" s="106"/>
      <c r="J1703" s="100"/>
      <c r="K1703" s="100"/>
      <c r="L1703" s="100"/>
      <c r="M1703" s="100"/>
      <c r="N1703" s="24"/>
      <c r="O1703" s="99"/>
      <c r="P1703" s="100"/>
      <c r="Q1703" s="99"/>
      <c r="R1703" s="8"/>
      <c r="S1703" s="100"/>
      <c r="T1703" s="100"/>
      <c r="U1703" s="109"/>
      <c r="V1703" s="140"/>
      <c r="W1703" s="4"/>
      <c r="X1703" s="17"/>
      <c r="Y1703" s="16"/>
      <c r="Z1703" s="16"/>
      <c r="AD1703" s="5"/>
    </row>
    <row r="1704" spans="1:30" x14ac:dyDescent="0.2">
      <c r="A1704" s="103"/>
      <c r="B1704" s="100"/>
      <c r="C1704" s="3"/>
      <c r="D1704" s="104"/>
      <c r="E1704" s="137"/>
      <c r="F1704" s="105"/>
      <c r="G1704" s="159"/>
      <c r="H1704" s="106"/>
      <c r="I1704" s="106"/>
      <c r="J1704" s="100"/>
      <c r="K1704" s="100"/>
      <c r="L1704" s="100"/>
      <c r="M1704" s="100"/>
      <c r="N1704" s="24"/>
      <c r="O1704" s="99"/>
      <c r="P1704" s="100"/>
      <c r="Q1704" s="99"/>
      <c r="R1704" s="8"/>
      <c r="S1704" s="100"/>
      <c r="T1704" s="100"/>
      <c r="U1704" s="109"/>
      <c r="V1704" s="140"/>
      <c r="W1704" s="4"/>
      <c r="X1704" s="17"/>
      <c r="Y1704" s="16"/>
      <c r="Z1704" s="16"/>
      <c r="AD1704" s="5"/>
    </row>
    <row r="1705" spans="1:30" x14ac:dyDescent="0.2">
      <c r="A1705" s="103"/>
      <c r="B1705" s="100"/>
      <c r="C1705" s="3"/>
      <c r="D1705" s="104"/>
      <c r="E1705" s="137"/>
      <c r="F1705" s="105"/>
      <c r="G1705" s="159"/>
      <c r="H1705" s="106"/>
      <c r="I1705" s="106"/>
      <c r="J1705" s="100"/>
      <c r="K1705" s="100"/>
      <c r="L1705" s="100"/>
      <c r="M1705" s="100"/>
      <c r="N1705" s="24"/>
      <c r="O1705" s="99"/>
      <c r="P1705" s="100"/>
      <c r="Q1705" s="99"/>
      <c r="R1705" s="8"/>
      <c r="S1705" s="100"/>
      <c r="T1705" s="100"/>
      <c r="U1705" s="109"/>
      <c r="V1705" s="140"/>
      <c r="W1705" s="4"/>
      <c r="X1705" s="17"/>
      <c r="Y1705" s="16"/>
      <c r="Z1705" s="16"/>
      <c r="AD1705" s="5"/>
    </row>
    <row r="1706" spans="1:30" x14ac:dyDescent="0.2">
      <c r="A1706" s="103"/>
      <c r="B1706" s="100"/>
      <c r="C1706" s="3"/>
      <c r="D1706" s="104"/>
      <c r="E1706" s="137"/>
      <c r="F1706" s="105"/>
      <c r="G1706" s="159"/>
      <c r="H1706" s="106"/>
      <c r="I1706" s="106"/>
      <c r="J1706" s="100"/>
      <c r="K1706" s="100"/>
      <c r="L1706" s="100"/>
      <c r="M1706" s="100"/>
      <c r="N1706" s="24"/>
      <c r="O1706" s="99"/>
      <c r="P1706" s="100"/>
      <c r="Q1706" s="99"/>
      <c r="R1706" s="8"/>
      <c r="S1706" s="100"/>
      <c r="T1706" s="100"/>
      <c r="U1706" s="109"/>
      <c r="V1706" s="140"/>
      <c r="W1706" s="4"/>
      <c r="X1706" s="17"/>
      <c r="Y1706" s="16"/>
      <c r="Z1706" s="16"/>
      <c r="AD1706" s="5"/>
    </row>
    <row r="1707" spans="1:30" x14ac:dyDescent="0.2">
      <c r="A1707" s="103"/>
      <c r="B1707" s="100"/>
      <c r="C1707" s="3"/>
      <c r="D1707" s="104"/>
      <c r="E1707" s="137"/>
      <c r="F1707" s="105"/>
      <c r="G1707" s="159"/>
      <c r="H1707" s="106"/>
      <c r="I1707" s="106"/>
      <c r="J1707" s="100"/>
      <c r="K1707" s="100"/>
      <c r="L1707" s="100"/>
      <c r="M1707" s="100"/>
      <c r="N1707" s="24"/>
      <c r="O1707" s="99"/>
      <c r="P1707" s="100"/>
      <c r="Q1707" s="99"/>
      <c r="R1707" s="8"/>
      <c r="S1707" s="100"/>
      <c r="T1707" s="100"/>
      <c r="U1707" s="109"/>
      <c r="V1707" s="140"/>
      <c r="W1707" s="4"/>
      <c r="X1707" s="17"/>
      <c r="Y1707" s="16"/>
      <c r="Z1707" s="16"/>
      <c r="AD1707" s="5"/>
    </row>
    <row r="1708" spans="1:30" x14ac:dyDescent="0.2">
      <c r="A1708" s="103"/>
      <c r="B1708" s="100"/>
      <c r="C1708" s="3"/>
      <c r="D1708" s="104"/>
      <c r="E1708" s="137"/>
      <c r="F1708" s="105"/>
      <c r="G1708" s="159"/>
      <c r="H1708" s="106"/>
      <c r="I1708" s="106"/>
      <c r="J1708" s="100"/>
      <c r="K1708" s="100"/>
      <c r="L1708" s="100"/>
      <c r="M1708" s="100"/>
      <c r="N1708" s="24"/>
      <c r="O1708" s="99"/>
      <c r="P1708" s="100"/>
      <c r="Q1708" s="99"/>
      <c r="R1708" s="8"/>
      <c r="S1708" s="100"/>
      <c r="T1708" s="100"/>
      <c r="U1708" s="109"/>
      <c r="V1708" s="140"/>
      <c r="W1708" s="4"/>
      <c r="X1708" s="17"/>
      <c r="Y1708" s="16"/>
      <c r="Z1708" s="16"/>
      <c r="AD1708" s="5"/>
    </row>
    <row r="1709" spans="1:30" x14ac:dyDescent="0.2">
      <c r="A1709" s="103"/>
      <c r="B1709" s="100"/>
      <c r="C1709" s="3"/>
      <c r="D1709" s="104"/>
      <c r="E1709" s="137"/>
      <c r="F1709" s="105"/>
      <c r="G1709" s="159"/>
      <c r="H1709" s="106"/>
      <c r="I1709" s="106"/>
      <c r="J1709" s="100"/>
      <c r="K1709" s="100"/>
      <c r="L1709" s="100"/>
      <c r="M1709" s="100"/>
      <c r="N1709" s="24"/>
      <c r="O1709" s="99"/>
      <c r="P1709" s="100"/>
      <c r="Q1709" s="99"/>
      <c r="R1709" s="8"/>
      <c r="S1709" s="100"/>
      <c r="T1709" s="100"/>
      <c r="U1709" s="109"/>
      <c r="V1709" s="140"/>
      <c r="W1709" s="4"/>
      <c r="X1709" s="17"/>
      <c r="Y1709" s="16"/>
      <c r="Z1709" s="16"/>
      <c r="AD1709" s="5"/>
    </row>
    <row r="1710" spans="1:30" x14ac:dyDescent="0.2">
      <c r="A1710" s="103"/>
      <c r="B1710" s="100"/>
      <c r="C1710" s="3"/>
      <c r="D1710" s="104"/>
      <c r="E1710" s="137"/>
      <c r="F1710" s="105"/>
      <c r="G1710" s="159"/>
      <c r="H1710" s="106"/>
      <c r="I1710" s="106"/>
      <c r="J1710" s="100"/>
      <c r="K1710" s="100"/>
      <c r="L1710" s="100"/>
      <c r="M1710" s="100"/>
      <c r="N1710" s="24"/>
      <c r="O1710" s="99"/>
      <c r="P1710" s="100"/>
      <c r="Q1710" s="99"/>
      <c r="R1710" s="8"/>
      <c r="S1710" s="100"/>
      <c r="T1710" s="100"/>
      <c r="U1710" s="109"/>
      <c r="V1710" s="140"/>
      <c r="W1710" s="4"/>
      <c r="X1710" s="17"/>
      <c r="Y1710" s="16"/>
      <c r="Z1710" s="16"/>
      <c r="AD1710" s="5"/>
    </row>
    <row r="1711" spans="1:30" x14ac:dyDescent="0.2">
      <c r="A1711" s="103"/>
      <c r="B1711" s="100"/>
      <c r="C1711" s="3"/>
      <c r="D1711" s="104"/>
      <c r="E1711" s="137"/>
      <c r="F1711" s="105"/>
      <c r="G1711" s="159"/>
      <c r="H1711" s="106"/>
      <c r="I1711" s="106"/>
      <c r="J1711" s="100"/>
      <c r="K1711" s="100"/>
      <c r="L1711" s="100"/>
      <c r="M1711" s="100"/>
      <c r="N1711" s="24"/>
      <c r="O1711" s="99"/>
      <c r="P1711" s="100"/>
      <c r="Q1711" s="99"/>
      <c r="R1711" s="8"/>
      <c r="S1711" s="100"/>
      <c r="T1711" s="100"/>
      <c r="U1711" s="109"/>
      <c r="V1711" s="140"/>
      <c r="W1711" s="4"/>
      <c r="X1711" s="17"/>
      <c r="Y1711" s="16"/>
      <c r="Z1711" s="16"/>
      <c r="AD1711" s="5"/>
    </row>
    <row r="1712" spans="1:30" x14ac:dyDescent="0.2">
      <c r="A1712" s="103"/>
      <c r="B1712" s="100"/>
      <c r="C1712" s="3"/>
      <c r="D1712" s="104"/>
      <c r="E1712" s="137"/>
      <c r="F1712" s="105"/>
      <c r="G1712" s="159"/>
      <c r="H1712" s="106"/>
      <c r="I1712" s="106"/>
      <c r="J1712" s="100"/>
      <c r="K1712" s="100"/>
      <c r="L1712" s="100"/>
      <c r="M1712" s="100"/>
      <c r="N1712" s="24"/>
      <c r="O1712" s="99"/>
      <c r="P1712" s="100"/>
      <c r="Q1712" s="99"/>
      <c r="R1712" s="8"/>
      <c r="S1712" s="100"/>
      <c r="T1712" s="100"/>
      <c r="U1712" s="109"/>
      <c r="V1712" s="140"/>
      <c r="W1712" s="4"/>
      <c r="X1712" s="17"/>
      <c r="Y1712" s="16"/>
      <c r="Z1712" s="16"/>
      <c r="AD1712" s="5"/>
    </row>
    <row r="1713" spans="1:30" x14ac:dyDescent="0.2">
      <c r="A1713" s="103"/>
      <c r="B1713" s="100"/>
      <c r="C1713" s="3"/>
      <c r="D1713" s="104"/>
      <c r="E1713" s="137"/>
      <c r="F1713" s="105"/>
      <c r="G1713" s="159"/>
      <c r="H1713" s="106"/>
      <c r="I1713" s="106"/>
      <c r="J1713" s="100"/>
      <c r="K1713" s="100"/>
      <c r="L1713" s="100"/>
      <c r="M1713" s="100"/>
      <c r="N1713" s="24"/>
      <c r="O1713" s="99"/>
      <c r="P1713" s="100"/>
      <c r="Q1713" s="99"/>
      <c r="R1713" s="8"/>
      <c r="S1713" s="100"/>
      <c r="T1713" s="100"/>
      <c r="U1713" s="109"/>
      <c r="V1713" s="140"/>
      <c r="W1713" s="3">
        <f>P1713</f>
        <v>0</v>
      </c>
      <c r="X1713" s="17"/>
      <c r="Y1713" s="16"/>
      <c r="Z1713" s="16"/>
      <c r="AD1713" s="5"/>
    </row>
    <row r="1714" spans="1:30" x14ac:dyDescent="0.2">
      <c r="A1714" s="103"/>
      <c r="B1714" s="100"/>
      <c r="C1714" s="3"/>
      <c r="D1714" s="104"/>
      <c r="E1714" s="137"/>
      <c r="F1714" s="105"/>
      <c r="G1714" s="159"/>
      <c r="H1714" s="106"/>
      <c r="I1714" s="106"/>
      <c r="J1714" s="100"/>
      <c r="K1714" s="100"/>
      <c r="L1714" s="100"/>
      <c r="M1714" s="100"/>
      <c r="N1714" s="24"/>
      <c r="O1714" s="99"/>
      <c r="P1714" s="100"/>
      <c r="Q1714" s="99"/>
      <c r="R1714" s="8"/>
      <c r="S1714" s="100"/>
      <c r="T1714" s="100"/>
      <c r="U1714" s="109"/>
      <c r="V1714" s="140"/>
      <c r="W1714" s="3">
        <v>289.85507245999997</v>
      </c>
      <c r="X1714" s="17"/>
      <c r="Y1714" s="16"/>
      <c r="Z1714" s="16"/>
      <c r="AD1714" s="5"/>
    </row>
    <row r="1715" spans="1:30" x14ac:dyDescent="0.2">
      <c r="A1715" s="103"/>
      <c r="B1715" s="100"/>
      <c r="C1715" s="3"/>
      <c r="D1715" s="104"/>
      <c r="E1715" s="137"/>
      <c r="F1715" s="105"/>
      <c r="G1715" s="159"/>
      <c r="H1715" s="106"/>
      <c r="I1715" s="106"/>
      <c r="J1715" s="100"/>
      <c r="K1715" s="100"/>
      <c r="L1715" s="100"/>
      <c r="M1715" s="100"/>
      <c r="N1715" s="24"/>
      <c r="O1715" s="99"/>
      <c r="P1715" s="100"/>
      <c r="Q1715" s="99"/>
      <c r="R1715" s="8"/>
      <c r="S1715" s="100"/>
      <c r="T1715" s="100"/>
      <c r="U1715" s="109"/>
      <c r="V1715" s="140"/>
      <c r="W1715" s="3">
        <v>642.21940933999997</v>
      </c>
      <c r="X1715" s="17"/>
      <c r="Y1715" s="16"/>
      <c r="Z1715" s="16"/>
      <c r="AD1715" s="5"/>
    </row>
    <row r="1716" spans="1:30" x14ac:dyDescent="0.2">
      <c r="A1716" s="103"/>
      <c r="B1716" s="100"/>
      <c r="C1716" s="3"/>
      <c r="D1716" s="104"/>
      <c r="E1716" s="137"/>
      <c r="F1716" s="105"/>
      <c r="G1716" s="159"/>
      <c r="H1716" s="106"/>
      <c r="I1716" s="106"/>
      <c r="J1716" s="100"/>
      <c r="K1716" s="100"/>
      <c r="L1716" s="100"/>
      <c r="M1716" s="100"/>
      <c r="N1716" s="24"/>
      <c r="O1716" s="99"/>
      <c r="P1716" s="100"/>
      <c r="Q1716" s="99"/>
      <c r="R1716" s="8"/>
      <c r="S1716" s="100"/>
      <c r="T1716" s="100"/>
      <c r="U1716" s="109"/>
      <c r="V1716" s="140"/>
      <c r="W1716" s="4"/>
      <c r="X1716" s="17"/>
      <c r="Y1716" s="16"/>
      <c r="Z1716" s="16"/>
      <c r="AD1716" s="5"/>
    </row>
    <row r="1717" spans="1:30" x14ac:dyDescent="0.2">
      <c r="A1717" s="103"/>
      <c r="B1717" s="100"/>
      <c r="C1717" s="3"/>
      <c r="D1717" s="104"/>
      <c r="E1717" s="137"/>
      <c r="F1717" s="105"/>
      <c r="G1717" s="159"/>
      <c r="H1717" s="106"/>
      <c r="I1717" s="106"/>
      <c r="J1717" s="100"/>
      <c r="K1717" s="100"/>
      <c r="L1717" s="100"/>
      <c r="M1717" s="100"/>
      <c r="N1717" s="24"/>
      <c r="O1717" s="99"/>
      <c r="P1717" s="100"/>
      <c r="Q1717" s="99"/>
      <c r="R1717" s="8"/>
      <c r="S1717" s="100"/>
      <c r="T1717" s="100"/>
      <c r="U1717" s="109"/>
      <c r="V1717" s="140"/>
      <c r="W1717" s="4"/>
      <c r="X1717" s="17"/>
      <c r="Y1717" s="16"/>
      <c r="Z1717" s="16"/>
      <c r="AD1717" s="5"/>
    </row>
    <row r="1718" spans="1:30" x14ac:dyDescent="0.2">
      <c r="A1718" s="103"/>
      <c r="B1718" s="100"/>
      <c r="C1718" s="3"/>
      <c r="D1718" s="104"/>
      <c r="E1718" s="137"/>
      <c r="F1718" s="105"/>
      <c r="G1718" s="159"/>
      <c r="H1718" s="106"/>
      <c r="I1718" s="106"/>
      <c r="J1718" s="100"/>
      <c r="K1718" s="100"/>
      <c r="L1718" s="100"/>
      <c r="M1718" s="100"/>
      <c r="N1718" s="24"/>
      <c r="O1718" s="99"/>
      <c r="P1718" s="100"/>
      <c r="Q1718" s="99"/>
      <c r="R1718" s="8"/>
      <c r="S1718" s="100"/>
      <c r="T1718" s="100"/>
      <c r="U1718" s="109"/>
      <c r="V1718" s="140"/>
      <c r="W1718" s="4"/>
      <c r="X1718" s="17"/>
      <c r="Y1718" s="16"/>
      <c r="Z1718" s="16"/>
      <c r="AD1718" s="5"/>
    </row>
    <row r="1719" spans="1:30" x14ac:dyDescent="0.2">
      <c r="A1719" s="103"/>
      <c r="B1719" s="100"/>
      <c r="C1719" s="3"/>
      <c r="D1719" s="104"/>
      <c r="E1719" s="137"/>
      <c r="F1719" s="105"/>
      <c r="G1719" s="159"/>
      <c r="H1719" s="106"/>
      <c r="I1719" s="106"/>
      <c r="J1719" s="100"/>
      <c r="K1719" s="100"/>
      <c r="L1719" s="100"/>
      <c r="M1719" s="100"/>
      <c r="N1719" s="24"/>
      <c r="O1719" s="99"/>
      <c r="P1719" s="100"/>
      <c r="Q1719" s="99"/>
      <c r="R1719" s="8"/>
      <c r="S1719" s="100"/>
      <c r="T1719" s="100"/>
      <c r="U1719" s="109"/>
      <c r="V1719" s="140"/>
      <c r="W1719" s="4"/>
      <c r="X1719" s="17"/>
      <c r="Y1719" s="16"/>
      <c r="Z1719" s="16"/>
      <c r="AD1719" s="5"/>
    </row>
    <row r="1720" spans="1:30" x14ac:dyDescent="0.2">
      <c r="A1720" s="103"/>
      <c r="B1720" s="100"/>
      <c r="C1720" s="3"/>
      <c r="D1720" s="104"/>
      <c r="E1720" s="137"/>
      <c r="F1720" s="105"/>
      <c r="G1720" s="159"/>
      <c r="H1720" s="106"/>
      <c r="I1720" s="106"/>
      <c r="J1720" s="100"/>
      <c r="K1720" s="100"/>
      <c r="L1720" s="100"/>
      <c r="M1720" s="100"/>
      <c r="N1720" s="24"/>
      <c r="O1720" s="99"/>
      <c r="P1720" s="100"/>
      <c r="Q1720" s="99"/>
      <c r="R1720" s="8"/>
      <c r="S1720" s="100"/>
      <c r="T1720" s="100"/>
      <c r="U1720" s="109"/>
      <c r="V1720" s="140"/>
      <c r="W1720" s="4"/>
      <c r="X1720" s="17"/>
      <c r="Y1720" s="16"/>
      <c r="Z1720" s="16"/>
      <c r="AD1720" s="5"/>
    </row>
    <row r="1721" spans="1:30" x14ac:dyDescent="0.2">
      <c r="A1721" s="103"/>
      <c r="B1721" s="100"/>
      <c r="C1721" s="3"/>
      <c r="D1721" s="104"/>
      <c r="E1721" s="137"/>
      <c r="F1721" s="105"/>
      <c r="G1721" s="159"/>
      <c r="H1721" s="106"/>
      <c r="I1721" s="106"/>
      <c r="J1721" s="100"/>
      <c r="K1721" s="100"/>
      <c r="L1721" s="100"/>
      <c r="M1721" s="100"/>
      <c r="N1721" s="24"/>
      <c r="O1721" s="99"/>
      <c r="P1721" s="100"/>
      <c r="Q1721" s="99"/>
      <c r="R1721" s="8"/>
      <c r="S1721" s="100"/>
      <c r="T1721" s="100"/>
      <c r="U1721" s="109"/>
      <c r="V1721" s="140"/>
      <c r="W1721" s="4"/>
      <c r="X1721" s="17"/>
      <c r="Y1721" s="16"/>
      <c r="Z1721" s="16"/>
      <c r="AD1721" s="5"/>
    </row>
    <row r="1722" spans="1:30" x14ac:dyDescent="0.2">
      <c r="A1722" s="103"/>
      <c r="B1722" s="100"/>
      <c r="C1722" s="3"/>
      <c r="D1722" s="104"/>
      <c r="E1722" s="137"/>
      <c r="F1722" s="105"/>
      <c r="G1722" s="159"/>
      <c r="H1722" s="106"/>
      <c r="I1722" s="106"/>
      <c r="J1722" s="100"/>
      <c r="K1722" s="100"/>
      <c r="L1722" s="100"/>
      <c r="M1722" s="100"/>
      <c r="N1722" s="24"/>
      <c r="O1722" s="99"/>
      <c r="P1722" s="100"/>
      <c r="Q1722" s="99"/>
      <c r="R1722" s="8"/>
      <c r="S1722" s="100"/>
      <c r="T1722" s="100"/>
      <c r="U1722" s="109"/>
      <c r="V1722" s="140"/>
      <c r="W1722" s="4"/>
      <c r="X1722" s="17"/>
      <c r="Y1722" s="16"/>
      <c r="Z1722" s="16"/>
      <c r="AD1722" s="5"/>
    </row>
    <row r="1723" spans="1:30" x14ac:dyDescent="0.2">
      <c r="A1723" s="103"/>
      <c r="B1723" s="100"/>
      <c r="C1723" s="3"/>
      <c r="D1723" s="104"/>
      <c r="E1723" s="137"/>
      <c r="F1723" s="105"/>
      <c r="G1723" s="159"/>
      <c r="H1723" s="106"/>
      <c r="I1723" s="106"/>
      <c r="J1723" s="100"/>
      <c r="K1723" s="100"/>
      <c r="L1723" s="100"/>
      <c r="M1723" s="100"/>
      <c r="N1723" s="24"/>
      <c r="O1723" s="99"/>
      <c r="P1723" s="100"/>
      <c r="Q1723" s="99"/>
      <c r="R1723" s="8"/>
      <c r="S1723" s="100"/>
      <c r="T1723" s="100"/>
      <c r="U1723" s="109"/>
      <c r="V1723" s="140"/>
      <c r="W1723" s="4"/>
      <c r="X1723" s="17"/>
      <c r="Y1723" s="16"/>
      <c r="Z1723" s="16"/>
      <c r="AD1723" s="5"/>
    </row>
    <row r="1724" spans="1:30" x14ac:dyDescent="0.2">
      <c r="A1724" s="103"/>
      <c r="B1724" s="100"/>
      <c r="C1724" s="3"/>
      <c r="D1724" s="104"/>
      <c r="E1724" s="137"/>
      <c r="F1724" s="105"/>
      <c r="G1724" s="159"/>
      <c r="H1724" s="106"/>
      <c r="I1724" s="106"/>
      <c r="J1724" s="100"/>
      <c r="K1724" s="100"/>
      <c r="L1724" s="100"/>
      <c r="M1724" s="100"/>
      <c r="N1724" s="24"/>
      <c r="O1724" s="99"/>
      <c r="P1724" s="100"/>
      <c r="Q1724" s="99"/>
      <c r="R1724" s="8"/>
      <c r="S1724" s="100"/>
      <c r="T1724" s="100"/>
      <c r="U1724" s="109"/>
      <c r="V1724" s="140"/>
      <c r="W1724" s="4"/>
      <c r="X1724" s="17"/>
      <c r="Y1724" s="16"/>
      <c r="Z1724" s="16"/>
      <c r="AD1724" s="5"/>
    </row>
    <row r="1725" spans="1:30" x14ac:dyDescent="0.2">
      <c r="A1725" s="103"/>
      <c r="B1725" s="100"/>
      <c r="C1725" s="3"/>
      <c r="D1725" s="104"/>
      <c r="E1725" s="137"/>
      <c r="F1725" s="105"/>
      <c r="G1725" s="159"/>
      <c r="H1725" s="106"/>
      <c r="I1725" s="106"/>
      <c r="J1725" s="100"/>
      <c r="K1725" s="100"/>
      <c r="L1725" s="100"/>
      <c r="M1725" s="100"/>
      <c r="N1725" s="24"/>
      <c r="O1725" s="99"/>
      <c r="P1725" s="100"/>
      <c r="Q1725" s="99"/>
      <c r="R1725" s="8"/>
      <c r="S1725" s="100"/>
      <c r="T1725" s="100"/>
      <c r="U1725" s="109"/>
      <c r="V1725" s="140"/>
      <c r="W1725" s="4"/>
      <c r="X1725" s="17"/>
      <c r="Y1725" s="16"/>
      <c r="Z1725" s="16"/>
      <c r="AD1725" s="5"/>
    </row>
    <row r="1726" spans="1:30" x14ac:dyDescent="0.2">
      <c r="A1726" s="103"/>
      <c r="B1726" s="100"/>
      <c r="C1726" s="3"/>
      <c r="D1726" s="104"/>
      <c r="E1726" s="137"/>
      <c r="F1726" s="105"/>
      <c r="G1726" s="159"/>
      <c r="H1726" s="106"/>
      <c r="I1726" s="106"/>
      <c r="J1726" s="100"/>
      <c r="K1726" s="100"/>
      <c r="L1726" s="100"/>
      <c r="M1726" s="100"/>
      <c r="N1726" s="24"/>
      <c r="O1726" s="99"/>
      <c r="P1726" s="100"/>
      <c r="Q1726" s="99"/>
      <c r="R1726" s="8"/>
      <c r="S1726" s="100"/>
      <c r="T1726" s="100"/>
      <c r="U1726" s="109"/>
      <c r="V1726" s="140"/>
      <c r="W1726" s="4"/>
      <c r="X1726" s="17"/>
      <c r="Y1726" s="16"/>
      <c r="Z1726" s="16"/>
      <c r="AD1726" s="5"/>
    </row>
    <row r="1727" spans="1:30" x14ac:dyDescent="0.2">
      <c r="A1727" s="103"/>
      <c r="B1727" s="100"/>
      <c r="C1727" s="3"/>
      <c r="D1727" s="104"/>
      <c r="E1727" s="137"/>
      <c r="F1727" s="105"/>
      <c r="G1727" s="159"/>
      <c r="H1727" s="106"/>
      <c r="I1727" s="106"/>
      <c r="J1727" s="100"/>
      <c r="K1727" s="100"/>
      <c r="L1727" s="100"/>
      <c r="M1727" s="100"/>
      <c r="N1727" s="24"/>
      <c r="O1727" s="99"/>
      <c r="P1727" s="100"/>
      <c r="Q1727" s="99"/>
      <c r="R1727" s="8"/>
      <c r="S1727" s="100"/>
      <c r="T1727" s="100"/>
      <c r="U1727" s="109"/>
      <c r="V1727" s="140"/>
      <c r="W1727" s="4"/>
      <c r="X1727" s="17"/>
      <c r="Y1727" s="16"/>
      <c r="Z1727" s="16"/>
      <c r="AD1727" s="5"/>
    </row>
    <row r="1728" spans="1:30" x14ac:dyDescent="0.2">
      <c r="A1728" s="103"/>
      <c r="B1728" s="100"/>
      <c r="C1728" s="3"/>
      <c r="D1728" s="104"/>
      <c r="E1728" s="137"/>
      <c r="F1728" s="105"/>
      <c r="G1728" s="159"/>
      <c r="H1728" s="106"/>
      <c r="I1728" s="106"/>
      <c r="J1728" s="100"/>
      <c r="K1728" s="100"/>
      <c r="L1728" s="100"/>
      <c r="M1728" s="100"/>
      <c r="N1728" s="24"/>
      <c r="O1728" s="99"/>
      <c r="P1728" s="100"/>
      <c r="Q1728" s="99"/>
      <c r="R1728" s="8"/>
      <c r="S1728" s="100"/>
      <c r="T1728" s="100"/>
      <c r="U1728" s="109"/>
      <c r="V1728" s="140"/>
      <c r="W1728" s="4"/>
      <c r="X1728" s="17"/>
      <c r="Y1728" s="16"/>
      <c r="Z1728" s="16"/>
      <c r="AD1728" s="5"/>
    </row>
    <row r="1729" spans="1:30" x14ac:dyDescent="0.2">
      <c r="A1729" s="103"/>
      <c r="B1729" s="100"/>
      <c r="C1729" s="3"/>
      <c r="D1729" s="104"/>
      <c r="E1729" s="137"/>
      <c r="F1729" s="105"/>
      <c r="G1729" s="159"/>
      <c r="H1729" s="106"/>
      <c r="I1729" s="106"/>
      <c r="J1729" s="100"/>
      <c r="K1729" s="100"/>
      <c r="L1729" s="100"/>
      <c r="M1729" s="100"/>
      <c r="N1729" s="24"/>
      <c r="O1729" s="99"/>
      <c r="P1729" s="100"/>
      <c r="Q1729" s="99"/>
      <c r="R1729" s="8"/>
      <c r="S1729" s="100"/>
      <c r="T1729" s="100"/>
      <c r="U1729" s="109"/>
      <c r="V1729" s="140"/>
      <c r="W1729" s="4"/>
      <c r="X1729" s="17"/>
      <c r="Y1729" s="16"/>
      <c r="Z1729" s="16"/>
      <c r="AD1729" s="5"/>
    </row>
    <row r="1730" spans="1:30" x14ac:dyDescent="0.2">
      <c r="A1730" s="103"/>
      <c r="B1730" s="100"/>
      <c r="C1730" s="3"/>
      <c r="D1730" s="104"/>
      <c r="E1730" s="137"/>
      <c r="F1730" s="105"/>
      <c r="G1730" s="159"/>
      <c r="H1730" s="106"/>
      <c r="I1730" s="106"/>
      <c r="J1730" s="100"/>
      <c r="K1730" s="100"/>
      <c r="L1730" s="100"/>
      <c r="M1730" s="100"/>
      <c r="N1730" s="24"/>
      <c r="O1730" s="99"/>
      <c r="P1730" s="100"/>
      <c r="Q1730" s="99"/>
      <c r="R1730" s="8"/>
      <c r="S1730" s="100"/>
      <c r="T1730" s="100"/>
      <c r="U1730" s="109"/>
      <c r="V1730" s="140"/>
      <c r="W1730" s="4"/>
      <c r="X1730" s="17"/>
      <c r="Y1730" s="16"/>
      <c r="Z1730" s="16"/>
      <c r="AD1730" s="5"/>
    </row>
    <row r="1731" spans="1:30" x14ac:dyDescent="0.2">
      <c r="A1731" s="103"/>
      <c r="B1731" s="100"/>
      <c r="C1731" s="3"/>
      <c r="D1731" s="104"/>
      <c r="E1731" s="137"/>
      <c r="F1731" s="105"/>
      <c r="G1731" s="159"/>
      <c r="H1731" s="106"/>
      <c r="I1731" s="106"/>
      <c r="J1731" s="100"/>
      <c r="K1731" s="100"/>
      <c r="L1731" s="100"/>
      <c r="M1731" s="100"/>
      <c r="N1731" s="24"/>
      <c r="O1731" s="99"/>
      <c r="P1731" s="100"/>
      <c r="Q1731" s="99"/>
      <c r="R1731" s="8"/>
      <c r="S1731" s="100"/>
      <c r="T1731" s="100"/>
      <c r="U1731" s="109"/>
      <c r="V1731" s="140"/>
      <c r="W1731" s="4"/>
      <c r="X1731" s="17"/>
      <c r="Y1731" s="16"/>
      <c r="Z1731" s="16"/>
      <c r="AD1731" s="5"/>
    </row>
    <row r="1732" spans="1:30" x14ac:dyDescent="0.2">
      <c r="A1732" s="103"/>
      <c r="B1732" s="100"/>
      <c r="C1732" s="3"/>
      <c r="D1732" s="104"/>
      <c r="E1732" s="137"/>
      <c r="F1732" s="105"/>
      <c r="G1732" s="159"/>
      <c r="H1732" s="106"/>
      <c r="I1732" s="106"/>
      <c r="J1732" s="100"/>
      <c r="K1732" s="100"/>
      <c r="L1732" s="100"/>
      <c r="M1732" s="100"/>
      <c r="N1732" s="24"/>
      <c r="O1732" s="99"/>
      <c r="P1732" s="100"/>
      <c r="Q1732" s="99"/>
      <c r="R1732" s="8"/>
      <c r="S1732" s="100"/>
      <c r="T1732" s="100"/>
      <c r="U1732" s="109"/>
      <c r="V1732" s="140"/>
      <c r="W1732" s="4"/>
      <c r="X1732" s="17"/>
      <c r="Y1732" s="16"/>
      <c r="Z1732" s="16"/>
      <c r="AD1732" s="5"/>
    </row>
    <row r="1733" spans="1:30" x14ac:dyDescent="0.2">
      <c r="A1733" s="103"/>
      <c r="B1733" s="100"/>
      <c r="C1733" s="3"/>
      <c r="D1733" s="104"/>
      <c r="E1733" s="137"/>
      <c r="F1733" s="105"/>
      <c r="G1733" s="159"/>
      <c r="H1733" s="106"/>
      <c r="I1733" s="106"/>
      <c r="J1733" s="100"/>
      <c r="K1733" s="100"/>
      <c r="L1733" s="100"/>
      <c r="M1733" s="100"/>
      <c r="N1733" s="24"/>
      <c r="O1733" s="99"/>
      <c r="P1733" s="100"/>
      <c r="Q1733" s="99"/>
      <c r="R1733" s="8"/>
      <c r="S1733" s="100"/>
      <c r="T1733" s="100"/>
      <c r="U1733" s="109"/>
      <c r="V1733" s="140"/>
      <c r="W1733" s="4"/>
      <c r="X1733" s="17"/>
      <c r="Y1733" s="16"/>
      <c r="Z1733" s="16"/>
      <c r="AD1733" s="5"/>
    </row>
    <row r="1734" spans="1:30" x14ac:dyDescent="0.2">
      <c r="A1734" s="103"/>
      <c r="B1734" s="100"/>
      <c r="C1734" s="3"/>
      <c r="D1734" s="104"/>
      <c r="E1734" s="137"/>
      <c r="F1734" s="105"/>
      <c r="G1734" s="159"/>
      <c r="H1734" s="106"/>
      <c r="I1734" s="106"/>
      <c r="J1734" s="100"/>
      <c r="K1734" s="100"/>
      <c r="L1734" s="100"/>
      <c r="M1734" s="100"/>
      <c r="N1734" s="24"/>
      <c r="O1734" s="99"/>
      <c r="P1734" s="100"/>
      <c r="Q1734" s="99"/>
      <c r="R1734" s="8"/>
      <c r="S1734" s="100"/>
      <c r="T1734" s="100"/>
      <c r="U1734" s="109"/>
      <c r="V1734" s="140"/>
      <c r="W1734" s="4"/>
      <c r="X1734" s="17"/>
      <c r="Y1734" s="16"/>
      <c r="Z1734" s="16"/>
      <c r="AD1734" s="5"/>
    </row>
    <row r="1735" spans="1:30" x14ac:dyDescent="0.2">
      <c r="A1735" s="103"/>
      <c r="B1735" s="100"/>
      <c r="C1735" s="3"/>
      <c r="D1735" s="104"/>
      <c r="E1735" s="137"/>
      <c r="F1735" s="105"/>
      <c r="G1735" s="159"/>
      <c r="H1735" s="106"/>
      <c r="I1735" s="106"/>
      <c r="J1735" s="100"/>
      <c r="K1735" s="100"/>
      <c r="L1735" s="100"/>
      <c r="M1735" s="100"/>
      <c r="N1735" s="24"/>
      <c r="O1735" s="99"/>
      <c r="P1735" s="100"/>
      <c r="Q1735" s="99"/>
      <c r="R1735" s="8"/>
      <c r="S1735" s="100"/>
      <c r="T1735" s="100"/>
      <c r="U1735" s="109"/>
      <c r="V1735" s="140"/>
      <c r="W1735" s="4"/>
      <c r="X1735" s="17"/>
      <c r="Y1735" s="16"/>
      <c r="Z1735" s="16"/>
      <c r="AD1735" s="5"/>
    </row>
    <row r="1736" spans="1:30" x14ac:dyDescent="0.2">
      <c r="A1736" s="103"/>
      <c r="B1736" s="100"/>
      <c r="C1736" s="3"/>
      <c r="D1736" s="104"/>
      <c r="E1736" s="137"/>
      <c r="F1736" s="105"/>
      <c r="G1736" s="159"/>
      <c r="H1736" s="106"/>
      <c r="I1736" s="106"/>
      <c r="J1736" s="100"/>
      <c r="K1736" s="100"/>
      <c r="L1736" s="100"/>
      <c r="M1736" s="100"/>
      <c r="N1736" s="24"/>
      <c r="O1736" s="99"/>
      <c r="P1736" s="100"/>
      <c r="Q1736" s="99"/>
      <c r="R1736" s="8"/>
      <c r="S1736" s="100"/>
      <c r="T1736" s="100"/>
      <c r="U1736" s="109"/>
      <c r="V1736" s="140"/>
      <c r="W1736" s="4"/>
      <c r="X1736" s="17"/>
      <c r="Y1736" s="16"/>
      <c r="Z1736" s="16"/>
      <c r="AD1736" s="5"/>
    </row>
    <row r="1737" spans="1:30" x14ac:dyDescent="0.2">
      <c r="A1737" s="103"/>
      <c r="B1737" s="100"/>
      <c r="C1737" s="3"/>
      <c r="D1737" s="104"/>
      <c r="E1737" s="137"/>
      <c r="F1737" s="105"/>
      <c r="G1737" s="159"/>
      <c r="H1737" s="106"/>
      <c r="I1737" s="106"/>
      <c r="J1737" s="100"/>
      <c r="K1737" s="100"/>
      <c r="L1737" s="100"/>
      <c r="M1737" s="100"/>
      <c r="N1737" s="24"/>
      <c r="O1737" s="99"/>
      <c r="P1737" s="100"/>
      <c r="Q1737" s="99"/>
      <c r="R1737" s="8"/>
      <c r="S1737" s="100"/>
      <c r="T1737" s="100"/>
      <c r="U1737" s="109"/>
      <c r="V1737" s="140"/>
      <c r="W1737" s="4"/>
      <c r="X1737" s="17"/>
      <c r="Y1737" s="16"/>
      <c r="Z1737" s="16"/>
      <c r="AD1737" s="5"/>
    </row>
    <row r="1738" spans="1:30" x14ac:dyDescent="0.2">
      <c r="A1738" s="103"/>
      <c r="B1738" s="100"/>
      <c r="C1738" s="3"/>
      <c r="D1738" s="104"/>
      <c r="E1738" s="137"/>
      <c r="F1738" s="105"/>
      <c r="G1738" s="159"/>
      <c r="H1738" s="106"/>
      <c r="I1738" s="106"/>
      <c r="J1738" s="100"/>
      <c r="K1738" s="100"/>
      <c r="L1738" s="100"/>
      <c r="M1738" s="100"/>
      <c r="N1738" s="24"/>
      <c r="O1738" s="99"/>
      <c r="P1738" s="100"/>
      <c r="Q1738" s="99"/>
      <c r="R1738" s="8"/>
      <c r="S1738" s="100"/>
      <c r="T1738" s="100"/>
      <c r="U1738" s="109"/>
      <c r="V1738" s="140"/>
      <c r="W1738" s="4"/>
      <c r="X1738" s="17"/>
      <c r="Y1738" s="16"/>
      <c r="Z1738" s="16"/>
      <c r="AD1738" s="5"/>
    </row>
    <row r="1739" spans="1:30" x14ac:dyDescent="0.2">
      <c r="A1739" s="103"/>
      <c r="B1739" s="100"/>
      <c r="C1739" s="3"/>
      <c r="D1739" s="104"/>
      <c r="E1739" s="137"/>
      <c r="F1739" s="105"/>
      <c r="G1739" s="159"/>
      <c r="H1739" s="106"/>
      <c r="I1739" s="106"/>
      <c r="J1739" s="100"/>
      <c r="K1739" s="100"/>
      <c r="L1739" s="100"/>
      <c r="M1739" s="100"/>
      <c r="N1739" s="24"/>
      <c r="O1739" s="99"/>
      <c r="P1739" s="100"/>
      <c r="Q1739" s="99"/>
      <c r="R1739" s="8"/>
      <c r="S1739" s="100"/>
      <c r="T1739" s="100"/>
      <c r="U1739" s="109"/>
      <c r="V1739" s="140"/>
      <c r="W1739" s="4"/>
      <c r="X1739" s="17"/>
      <c r="Y1739" s="16"/>
      <c r="Z1739" s="16"/>
      <c r="AD1739" s="5"/>
    </row>
    <row r="1740" spans="1:30" x14ac:dyDescent="0.2">
      <c r="A1740" s="103"/>
      <c r="B1740" s="100"/>
      <c r="C1740" s="3"/>
      <c r="D1740" s="104"/>
      <c r="E1740" s="137"/>
      <c r="F1740" s="105"/>
      <c r="G1740" s="159"/>
      <c r="H1740" s="106"/>
      <c r="I1740" s="106"/>
      <c r="J1740" s="100"/>
      <c r="K1740" s="100"/>
      <c r="L1740" s="100"/>
      <c r="M1740" s="100"/>
      <c r="N1740" s="24"/>
      <c r="O1740" s="99"/>
      <c r="P1740" s="100"/>
      <c r="Q1740" s="99"/>
      <c r="R1740" s="8"/>
      <c r="S1740" s="100"/>
      <c r="T1740" s="100"/>
      <c r="U1740" s="109"/>
      <c r="V1740" s="140"/>
      <c r="W1740" s="4"/>
      <c r="X1740" s="17"/>
      <c r="Y1740" s="16"/>
      <c r="Z1740" s="16"/>
      <c r="AD1740" s="5"/>
    </row>
    <row r="1741" spans="1:30" x14ac:dyDescent="0.2">
      <c r="A1741" s="103"/>
      <c r="B1741" s="100"/>
      <c r="C1741" s="3"/>
      <c r="D1741" s="104"/>
      <c r="E1741" s="137"/>
      <c r="F1741" s="105"/>
      <c r="G1741" s="159"/>
      <c r="H1741" s="106"/>
      <c r="I1741" s="106"/>
      <c r="J1741" s="100"/>
      <c r="K1741" s="100"/>
      <c r="L1741" s="100"/>
      <c r="M1741" s="100"/>
      <c r="N1741" s="24"/>
      <c r="O1741" s="99"/>
      <c r="P1741" s="100"/>
      <c r="Q1741" s="99"/>
      <c r="R1741" s="8"/>
      <c r="S1741" s="100"/>
      <c r="T1741" s="100"/>
      <c r="U1741" s="109"/>
      <c r="V1741" s="140"/>
      <c r="W1741" s="4"/>
      <c r="X1741" s="17"/>
      <c r="Y1741" s="16"/>
      <c r="Z1741" s="16"/>
      <c r="AD1741" s="5"/>
    </row>
    <row r="1742" spans="1:30" x14ac:dyDescent="0.2">
      <c r="A1742" s="103"/>
      <c r="B1742" s="100"/>
      <c r="C1742" s="100"/>
      <c r="D1742" s="104"/>
      <c r="E1742" s="10"/>
      <c r="F1742" s="105"/>
      <c r="G1742" s="99"/>
      <c r="H1742" s="106"/>
      <c r="I1742" s="106"/>
      <c r="J1742" s="3"/>
      <c r="K1742" s="100"/>
      <c r="L1742" s="100"/>
      <c r="M1742" s="100"/>
      <c r="N1742" s="107"/>
      <c r="O1742" s="99"/>
      <c r="P1742" s="100"/>
      <c r="Q1742" s="99"/>
      <c r="R1742" s="108"/>
      <c r="S1742" s="100"/>
      <c r="T1742" s="3"/>
      <c r="U1742" s="109"/>
      <c r="V1742" s="9"/>
      <c r="W1742" s="4"/>
      <c r="X1742" s="17"/>
      <c r="Y1742" s="16"/>
      <c r="Z1742" s="16"/>
      <c r="AD1742" s="5"/>
    </row>
    <row r="1743" spans="1:30" x14ac:dyDescent="0.2">
      <c r="A1743" s="103"/>
      <c r="B1743" s="100"/>
      <c r="C1743" s="100"/>
      <c r="D1743" s="104"/>
      <c r="E1743" s="10"/>
      <c r="F1743" s="105"/>
      <c r="G1743" s="99"/>
      <c r="H1743" s="106"/>
      <c r="I1743" s="106"/>
      <c r="J1743" s="3"/>
      <c r="K1743" s="100"/>
      <c r="L1743" s="100"/>
      <c r="M1743" s="100"/>
      <c r="N1743" s="107"/>
      <c r="O1743" s="99"/>
      <c r="P1743" s="100"/>
      <c r="Q1743" s="99"/>
      <c r="R1743" s="108"/>
      <c r="S1743" s="100"/>
      <c r="T1743" s="3"/>
      <c r="U1743" s="109"/>
      <c r="V1743" s="9"/>
      <c r="W1743" s="4"/>
      <c r="X1743" s="17"/>
      <c r="Y1743" s="16"/>
      <c r="Z1743" s="16"/>
      <c r="AD1743" s="5"/>
    </row>
    <row r="1744" spans="1:30" x14ac:dyDescent="0.2">
      <c r="A1744" s="75"/>
      <c r="B1744" s="79"/>
      <c r="C1744" s="79"/>
      <c r="D1744" s="77"/>
      <c r="E1744" s="10"/>
      <c r="F1744" s="96"/>
      <c r="G1744" s="81"/>
      <c r="H1744" s="78"/>
      <c r="I1744" s="78"/>
      <c r="J1744" s="3"/>
      <c r="K1744" s="79"/>
      <c r="L1744" s="79"/>
      <c r="M1744" s="79"/>
      <c r="N1744" s="80"/>
      <c r="O1744" s="81"/>
      <c r="P1744" s="79"/>
      <c r="Q1744" s="81"/>
      <c r="R1744" s="82"/>
      <c r="S1744" s="79"/>
      <c r="T1744" s="3"/>
      <c r="U1744" s="102"/>
      <c r="V1744" s="9"/>
      <c r="W1744" s="4"/>
      <c r="X1744" s="17"/>
      <c r="Y1744" s="16"/>
      <c r="Z1744" s="16"/>
      <c r="AD1744" s="5"/>
    </row>
    <row r="1745" spans="1:30" x14ac:dyDescent="0.2">
      <c r="A1745" s="103"/>
      <c r="B1745" s="100"/>
      <c r="C1745" s="100"/>
      <c r="D1745" s="104"/>
      <c r="E1745" s="10"/>
      <c r="F1745" s="105"/>
      <c r="G1745" s="99"/>
      <c r="H1745" s="106"/>
      <c r="I1745" s="106"/>
      <c r="J1745" s="3"/>
      <c r="K1745" s="100"/>
      <c r="L1745" s="100"/>
      <c r="M1745" s="100"/>
      <c r="N1745" s="107"/>
      <c r="O1745" s="99"/>
      <c r="P1745" s="100"/>
      <c r="Q1745" s="99"/>
      <c r="R1745" s="108"/>
      <c r="S1745" s="100"/>
      <c r="T1745" s="3"/>
      <c r="U1745" s="109"/>
      <c r="V1745" s="9"/>
      <c r="W1745" s="4"/>
      <c r="X1745" s="17"/>
      <c r="Y1745" s="16"/>
      <c r="Z1745" s="16"/>
      <c r="AD1745" s="5"/>
    </row>
    <row r="1746" spans="1:30" x14ac:dyDescent="0.2">
      <c r="A1746" s="103"/>
      <c r="B1746" s="100"/>
      <c r="C1746" s="100"/>
      <c r="D1746" s="104"/>
      <c r="E1746" s="10"/>
      <c r="F1746" s="105"/>
      <c r="G1746" s="99"/>
      <c r="H1746" s="106"/>
      <c r="I1746" s="106"/>
      <c r="J1746" s="3"/>
      <c r="K1746" s="100"/>
      <c r="L1746" s="100"/>
      <c r="M1746" s="100"/>
      <c r="N1746" s="107"/>
      <c r="O1746" s="99"/>
      <c r="P1746" s="100"/>
      <c r="Q1746" s="99"/>
      <c r="R1746" s="108"/>
      <c r="S1746" s="100"/>
      <c r="T1746" s="3"/>
      <c r="U1746" s="109"/>
      <c r="V1746" s="9"/>
      <c r="W1746" s="4"/>
      <c r="X1746" s="17"/>
      <c r="Y1746" s="16"/>
      <c r="Z1746" s="16"/>
      <c r="AD1746" s="5"/>
    </row>
    <row r="1747" spans="1:30" x14ac:dyDescent="0.2">
      <c r="A1747" s="103"/>
      <c r="B1747" s="100"/>
      <c r="C1747" s="100"/>
      <c r="D1747" s="104"/>
      <c r="E1747" s="10"/>
      <c r="F1747" s="105"/>
      <c r="G1747" s="99"/>
      <c r="H1747" s="106"/>
      <c r="I1747" s="106"/>
      <c r="J1747" s="3"/>
      <c r="K1747" s="100"/>
      <c r="L1747" s="100"/>
      <c r="M1747" s="100"/>
      <c r="N1747" s="107"/>
      <c r="O1747" s="99"/>
      <c r="P1747" s="100"/>
      <c r="Q1747" s="99"/>
      <c r="R1747" s="108"/>
      <c r="S1747" s="100"/>
      <c r="T1747" s="3"/>
      <c r="U1747" s="109"/>
      <c r="V1747" s="9"/>
      <c r="W1747" s="4"/>
      <c r="X1747" s="17"/>
      <c r="Y1747" s="16"/>
      <c r="Z1747" s="16"/>
      <c r="AD1747" s="5"/>
    </row>
    <row r="1748" spans="1:30" x14ac:dyDescent="0.2">
      <c r="A1748" s="103"/>
      <c r="B1748" s="100"/>
      <c r="C1748" s="100"/>
      <c r="D1748" s="104"/>
      <c r="E1748" s="10"/>
      <c r="F1748" s="105"/>
      <c r="G1748" s="99"/>
      <c r="H1748" s="106"/>
      <c r="I1748" s="106"/>
      <c r="J1748" s="3"/>
      <c r="K1748" s="100"/>
      <c r="L1748" s="100"/>
      <c r="M1748" s="100"/>
      <c r="N1748" s="107"/>
      <c r="O1748" s="99"/>
      <c r="P1748" s="100"/>
      <c r="Q1748" s="99"/>
      <c r="R1748" s="108"/>
      <c r="S1748" s="100"/>
      <c r="T1748" s="3"/>
      <c r="U1748" s="109"/>
      <c r="V1748" s="9"/>
      <c r="W1748" s="4"/>
      <c r="X1748" s="17"/>
      <c r="Y1748" s="16"/>
      <c r="Z1748" s="16"/>
      <c r="AD1748" s="5"/>
    </row>
    <row r="1749" spans="1:30" x14ac:dyDescent="0.2">
      <c r="A1749" s="103"/>
      <c r="B1749" s="100"/>
      <c r="C1749" s="100"/>
      <c r="D1749" s="104"/>
      <c r="E1749" s="10"/>
      <c r="F1749" s="105"/>
      <c r="G1749" s="99"/>
      <c r="H1749" s="106"/>
      <c r="I1749" s="106"/>
      <c r="J1749" s="3"/>
      <c r="K1749" s="100"/>
      <c r="L1749" s="100"/>
      <c r="M1749" s="100"/>
      <c r="N1749" s="107"/>
      <c r="O1749" s="99"/>
      <c r="P1749" s="100"/>
      <c r="Q1749" s="99"/>
      <c r="R1749" s="108"/>
      <c r="S1749" s="100"/>
      <c r="T1749" s="3"/>
      <c r="U1749" s="109"/>
      <c r="V1749" s="9"/>
      <c r="W1749" s="4"/>
      <c r="X1749" s="17"/>
      <c r="Y1749" s="16"/>
      <c r="Z1749" s="16"/>
      <c r="AD1749" s="5"/>
    </row>
    <row r="1750" spans="1:30" x14ac:dyDescent="0.2">
      <c r="A1750" s="103"/>
      <c r="B1750" s="100"/>
      <c r="C1750" s="100"/>
      <c r="D1750" s="104"/>
      <c r="E1750" s="10"/>
      <c r="F1750" s="105"/>
      <c r="G1750" s="99"/>
      <c r="H1750" s="106"/>
      <c r="I1750" s="106"/>
      <c r="J1750" s="3"/>
      <c r="K1750" s="100"/>
      <c r="L1750" s="100"/>
      <c r="M1750" s="100"/>
      <c r="N1750" s="107"/>
      <c r="O1750" s="99"/>
      <c r="P1750" s="100"/>
      <c r="Q1750" s="99"/>
      <c r="R1750" s="108"/>
      <c r="S1750" s="100"/>
      <c r="T1750" s="3"/>
      <c r="U1750" s="109"/>
      <c r="V1750" s="9"/>
      <c r="W1750" s="4"/>
      <c r="X1750" s="17"/>
      <c r="Y1750" s="16"/>
      <c r="Z1750" s="16"/>
      <c r="AD1750" s="5"/>
    </row>
    <row r="1751" spans="1:30" x14ac:dyDescent="0.2">
      <c r="A1751" s="103"/>
      <c r="B1751" s="100"/>
      <c r="C1751" s="100"/>
      <c r="D1751" s="104"/>
      <c r="E1751" s="10"/>
      <c r="F1751" s="105"/>
      <c r="G1751" s="99"/>
      <c r="H1751" s="106"/>
      <c r="I1751" s="106"/>
      <c r="J1751" s="3"/>
      <c r="K1751" s="100"/>
      <c r="L1751" s="100"/>
      <c r="M1751" s="100"/>
      <c r="N1751" s="107"/>
      <c r="O1751" s="99"/>
      <c r="P1751" s="100"/>
      <c r="Q1751" s="99"/>
      <c r="R1751" s="108"/>
      <c r="S1751" s="100"/>
      <c r="T1751" s="3"/>
      <c r="U1751" s="109"/>
      <c r="V1751" s="9"/>
      <c r="W1751" s="4"/>
      <c r="X1751" s="17"/>
      <c r="Y1751" s="16"/>
      <c r="Z1751" s="16"/>
      <c r="AD1751" s="5"/>
    </row>
    <row r="1752" spans="1:30" x14ac:dyDescent="0.2">
      <c r="A1752" s="103"/>
      <c r="B1752" s="100"/>
      <c r="C1752" s="100"/>
      <c r="D1752" s="104"/>
      <c r="E1752" s="10"/>
      <c r="F1752" s="105"/>
      <c r="G1752" s="99"/>
      <c r="H1752" s="106"/>
      <c r="I1752" s="106"/>
      <c r="J1752" s="3"/>
      <c r="K1752" s="100"/>
      <c r="L1752" s="100"/>
      <c r="M1752" s="100"/>
      <c r="N1752" s="107"/>
      <c r="O1752" s="99"/>
      <c r="P1752" s="100"/>
      <c r="Q1752" s="99"/>
      <c r="R1752" s="108"/>
      <c r="S1752" s="100"/>
      <c r="T1752" s="3"/>
      <c r="U1752" s="109"/>
      <c r="V1752" s="9"/>
      <c r="W1752" s="4"/>
      <c r="X1752" s="17"/>
      <c r="Y1752" s="16"/>
      <c r="Z1752" s="16"/>
      <c r="AD1752" s="5"/>
    </row>
    <row r="1753" spans="1:30" x14ac:dyDescent="0.2">
      <c r="A1753" s="103"/>
      <c r="B1753" s="100"/>
      <c r="C1753" s="100"/>
      <c r="D1753" s="104"/>
      <c r="E1753" s="10"/>
      <c r="F1753" s="105"/>
      <c r="G1753" s="99"/>
      <c r="H1753" s="106"/>
      <c r="I1753" s="106"/>
      <c r="J1753" s="3"/>
      <c r="K1753" s="100"/>
      <c r="L1753" s="100"/>
      <c r="M1753" s="100"/>
      <c r="N1753" s="107"/>
      <c r="O1753" s="99"/>
      <c r="P1753" s="100"/>
      <c r="Q1753" s="99"/>
      <c r="R1753" s="108"/>
      <c r="S1753" s="100"/>
      <c r="T1753" s="3"/>
      <c r="U1753" s="109"/>
      <c r="V1753" s="9"/>
      <c r="W1753" s="4"/>
      <c r="X1753" s="17"/>
      <c r="Y1753" s="16"/>
      <c r="Z1753" s="16"/>
      <c r="AD1753" s="5"/>
    </row>
    <row r="1754" spans="1:30" x14ac:dyDescent="0.2">
      <c r="A1754" s="103"/>
      <c r="B1754" s="100"/>
      <c r="C1754" s="100"/>
      <c r="D1754" s="104"/>
      <c r="E1754" s="10"/>
      <c r="F1754" s="105"/>
      <c r="G1754" s="99"/>
      <c r="H1754" s="106"/>
      <c r="I1754" s="106"/>
      <c r="J1754" s="3"/>
      <c r="K1754" s="100"/>
      <c r="L1754" s="100"/>
      <c r="M1754" s="100"/>
      <c r="N1754" s="107"/>
      <c r="O1754" s="99"/>
      <c r="P1754" s="100"/>
      <c r="Q1754" s="99"/>
      <c r="R1754" s="108"/>
      <c r="S1754" s="100"/>
      <c r="T1754" s="3"/>
      <c r="U1754" s="109"/>
      <c r="V1754" s="9"/>
      <c r="W1754" s="4"/>
      <c r="X1754" s="17"/>
      <c r="Y1754" s="16"/>
      <c r="Z1754" s="16"/>
      <c r="AD1754" s="5"/>
    </row>
    <row r="1755" spans="1:30" x14ac:dyDescent="0.2">
      <c r="A1755" s="103"/>
      <c r="B1755" s="100"/>
      <c r="C1755" s="100"/>
      <c r="D1755" s="104"/>
      <c r="E1755" s="10"/>
      <c r="F1755" s="105"/>
      <c r="G1755" s="99"/>
      <c r="H1755" s="106"/>
      <c r="I1755" s="106"/>
      <c r="J1755" s="3"/>
      <c r="K1755" s="100"/>
      <c r="L1755" s="100"/>
      <c r="M1755" s="100"/>
      <c r="N1755" s="107"/>
      <c r="O1755" s="99"/>
      <c r="P1755" s="100"/>
      <c r="Q1755" s="99"/>
      <c r="R1755" s="108"/>
      <c r="S1755" s="100"/>
      <c r="T1755" s="3"/>
      <c r="U1755" s="109"/>
      <c r="V1755" s="9"/>
      <c r="W1755" s="4"/>
      <c r="X1755" s="17"/>
      <c r="Y1755" s="16"/>
      <c r="Z1755" s="16"/>
      <c r="AD1755" s="5"/>
    </row>
    <row r="1756" spans="1:30" x14ac:dyDescent="0.2">
      <c r="A1756" s="103"/>
      <c r="B1756" s="100"/>
      <c r="C1756" s="100"/>
      <c r="D1756" s="104"/>
      <c r="E1756" s="10"/>
      <c r="F1756" s="105"/>
      <c r="G1756" s="99"/>
      <c r="H1756" s="106"/>
      <c r="I1756" s="106"/>
      <c r="J1756" s="3"/>
      <c r="K1756" s="100"/>
      <c r="L1756" s="100"/>
      <c r="M1756" s="100"/>
      <c r="N1756" s="107"/>
      <c r="O1756" s="99"/>
      <c r="P1756" s="100"/>
      <c r="Q1756" s="99"/>
      <c r="R1756" s="108"/>
      <c r="S1756" s="100"/>
      <c r="T1756" s="3"/>
      <c r="U1756" s="109"/>
      <c r="V1756" s="9"/>
      <c r="W1756" s="4"/>
      <c r="X1756" s="17"/>
      <c r="Y1756" s="16"/>
      <c r="Z1756" s="16"/>
      <c r="AD1756" s="5"/>
    </row>
    <row r="1757" spans="1:30" x14ac:dyDescent="0.2">
      <c r="A1757" s="103"/>
      <c r="B1757" s="100"/>
      <c r="C1757" s="100"/>
      <c r="D1757" s="104"/>
      <c r="E1757" s="10"/>
      <c r="F1757" s="105"/>
      <c r="G1757" s="99"/>
      <c r="H1757" s="106"/>
      <c r="I1757" s="106"/>
      <c r="J1757" s="3"/>
      <c r="K1757" s="100"/>
      <c r="L1757" s="100"/>
      <c r="M1757" s="100"/>
      <c r="N1757" s="107"/>
      <c r="O1757" s="99"/>
      <c r="P1757" s="100"/>
      <c r="Q1757" s="99"/>
      <c r="R1757" s="108"/>
      <c r="S1757" s="100"/>
      <c r="T1757" s="3"/>
      <c r="U1757" s="109"/>
      <c r="V1757" s="9"/>
      <c r="W1757" s="4"/>
      <c r="X1757" s="17"/>
      <c r="Y1757" s="16"/>
      <c r="Z1757" s="16"/>
      <c r="AD1757" s="5"/>
    </row>
    <row r="1758" spans="1:30" x14ac:dyDescent="0.2">
      <c r="A1758" s="103"/>
      <c r="B1758" s="100"/>
      <c r="C1758" s="100"/>
      <c r="D1758" s="104"/>
      <c r="E1758" s="10"/>
      <c r="F1758" s="105"/>
      <c r="G1758" s="99"/>
      <c r="H1758" s="106"/>
      <c r="I1758" s="106"/>
      <c r="J1758" s="3"/>
      <c r="K1758" s="100"/>
      <c r="L1758" s="100"/>
      <c r="M1758" s="100"/>
      <c r="N1758" s="107"/>
      <c r="O1758" s="99"/>
      <c r="P1758" s="100"/>
      <c r="Q1758" s="99"/>
      <c r="R1758" s="108"/>
      <c r="S1758" s="100"/>
      <c r="T1758" s="3"/>
      <c r="U1758" s="109"/>
      <c r="V1758" s="9"/>
      <c r="W1758" s="4"/>
      <c r="X1758" s="17"/>
      <c r="Y1758" s="16"/>
      <c r="Z1758" s="16"/>
      <c r="AD1758" s="5"/>
    </row>
    <row r="1759" spans="1:30" x14ac:dyDescent="0.2">
      <c r="A1759" s="103"/>
      <c r="B1759" s="100"/>
      <c r="C1759" s="100"/>
      <c r="D1759" s="104"/>
      <c r="E1759" s="10"/>
      <c r="F1759" s="105"/>
      <c r="G1759" s="99"/>
      <c r="H1759" s="106"/>
      <c r="I1759" s="106"/>
      <c r="J1759" s="3"/>
      <c r="K1759" s="100"/>
      <c r="L1759" s="100"/>
      <c r="M1759" s="100"/>
      <c r="N1759" s="107"/>
      <c r="O1759" s="99"/>
      <c r="P1759" s="100"/>
      <c r="Q1759" s="99"/>
      <c r="R1759" s="108"/>
      <c r="S1759" s="100"/>
      <c r="T1759" s="3"/>
      <c r="U1759" s="109"/>
      <c r="V1759" s="9"/>
      <c r="W1759" s="4"/>
      <c r="X1759" s="17"/>
      <c r="Y1759" s="16"/>
      <c r="Z1759" s="16"/>
      <c r="AD1759" s="5"/>
    </row>
    <row r="1760" spans="1:30" x14ac:dyDescent="0.2">
      <c r="A1760" s="103"/>
      <c r="B1760" s="100"/>
      <c r="C1760" s="100"/>
      <c r="D1760" s="104"/>
      <c r="E1760" s="10"/>
      <c r="F1760" s="105"/>
      <c r="G1760" s="99"/>
      <c r="H1760" s="106"/>
      <c r="I1760" s="106"/>
      <c r="J1760" s="3"/>
      <c r="K1760" s="100"/>
      <c r="L1760" s="100"/>
      <c r="M1760" s="100"/>
      <c r="N1760" s="107"/>
      <c r="O1760" s="99"/>
      <c r="P1760" s="100"/>
      <c r="Q1760" s="99"/>
      <c r="R1760" s="108"/>
      <c r="S1760" s="100"/>
      <c r="T1760" s="3"/>
      <c r="U1760" s="109"/>
      <c r="V1760" s="9"/>
      <c r="W1760" s="4"/>
      <c r="X1760" s="17"/>
      <c r="Y1760" s="16"/>
      <c r="Z1760" s="16"/>
      <c r="AD1760" s="5"/>
    </row>
    <row r="1761" spans="1:30" x14ac:dyDescent="0.2">
      <c r="A1761" s="103"/>
      <c r="B1761" s="100"/>
      <c r="C1761" s="100"/>
      <c r="D1761" s="104"/>
      <c r="E1761" s="10"/>
      <c r="F1761" s="105"/>
      <c r="G1761" s="99"/>
      <c r="H1761" s="106"/>
      <c r="I1761" s="106"/>
      <c r="J1761" s="3"/>
      <c r="K1761" s="100"/>
      <c r="L1761" s="100"/>
      <c r="M1761" s="100"/>
      <c r="N1761" s="107"/>
      <c r="O1761" s="99"/>
      <c r="P1761" s="100"/>
      <c r="Q1761" s="99"/>
      <c r="R1761" s="108"/>
      <c r="S1761" s="100"/>
      <c r="T1761" s="3"/>
      <c r="U1761" s="109"/>
      <c r="V1761" s="9"/>
      <c r="W1761" s="4"/>
      <c r="X1761" s="17"/>
      <c r="Y1761" s="16"/>
      <c r="Z1761" s="16"/>
      <c r="AD1761" s="5"/>
    </row>
    <row r="1762" spans="1:30" x14ac:dyDescent="0.2">
      <c r="A1762" s="103"/>
      <c r="B1762" s="100"/>
      <c r="C1762" s="100"/>
      <c r="D1762" s="104"/>
      <c r="E1762" s="10"/>
      <c r="F1762" s="105"/>
      <c r="G1762" s="99"/>
      <c r="H1762" s="106"/>
      <c r="I1762" s="106"/>
      <c r="J1762" s="3"/>
      <c r="K1762" s="100"/>
      <c r="L1762" s="100"/>
      <c r="M1762" s="100"/>
      <c r="N1762" s="107"/>
      <c r="O1762" s="99"/>
      <c r="P1762" s="100"/>
      <c r="Q1762" s="99"/>
      <c r="R1762" s="108"/>
      <c r="S1762" s="100"/>
      <c r="T1762" s="3"/>
      <c r="U1762" s="109"/>
      <c r="V1762" s="9"/>
      <c r="W1762" s="4"/>
      <c r="X1762" s="17"/>
      <c r="Y1762" s="16"/>
      <c r="Z1762" s="16"/>
      <c r="AD1762" s="5"/>
    </row>
    <row r="1763" spans="1:30" x14ac:dyDescent="0.2">
      <c r="A1763" s="103"/>
      <c r="B1763" s="100"/>
      <c r="C1763" s="100"/>
      <c r="D1763" s="104"/>
      <c r="E1763" s="10"/>
      <c r="F1763" s="105"/>
      <c r="G1763" s="99"/>
      <c r="H1763" s="106"/>
      <c r="I1763" s="106"/>
      <c r="J1763" s="3"/>
      <c r="K1763" s="100"/>
      <c r="L1763" s="100"/>
      <c r="M1763" s="100"/>
      <c r="N1763" s="107"/>
      <c r="O1763" s="99"/>
      <c r="P1763" s="100"/>
      <c r="Q1763" s="99"/>
      <c r="R1763" s="108"/>
      <c r="S1763" s="100"/>
      <c r="T1763" s="3"/>
      <c r="U1763" s="109"/>
      <c r="V1763" s="9"/>
      <c r="W1763" s="4"/>
      <c r="X1763" s="17"/>
      <c r="Y1763" s="16"/>
      <c r="Z1763" s="16"/>
      <c r="AD1763" s="5"/>
    </row>
    <row r="1764" spans="1:30" x14ac:dyDescent="0.2">
      <c r="A1764" s="103"/>
      <c r="B1764" s="100"/>
      <c r="C1764" s="100"/>
      <c r="D1764" s="104"/>
      <c r="E1764" s="10"/>
      <c r="F1764" s="105"/>
      <c r="G1764" s="99"/>
      <c r="H1764" s="106"/>
      <c r="I1764" s="106"/>
      <c r="J1764" s="3"/>
      <c r="K1764" s="100"/>
      <c r="L1764" s="100"/>
      <c r="M1764" s="100"/>
      <c r="N1764" s="107"/>
      <c r="O1764" s="99"/>
      <c r="P1764" s="100"/>
      <c r="Q1764" s="99"/>
      <c r="R1764" s="108"/>
      <c r="S1764" s="100"/>
      <c r="T1764" s="3"/>
      <c r="U1764" s="109"/>
      <c r="V1764" s="9"/>
      <c r="W1764" s="4"/>
      <c r="X1764" s="17"/>
      <c r="Y1764" s="16"/>
      <c r="Z1764" s="16"/>
      <c r="AD1764" s="5"/>
    </row>
    <row r="1765" spans="1:30" x14ac:dyDescent="0.2">
      <c r="A1765" s="103"/>
      <c r="B1765" s="100"/>
      <c r="C1765" s="100"/>
      <c r="D1765" s="104"/>
      <c r="E1765" s="10"/>
      <c r="F1765" s="105"/>
      <c r="G1765" s="99"/>
      <c r="H1765" s="106"/>
      <c r="I1765" s="106"/>
      <c r="J1765" s="3"/>
      <c r="K1765" s="100"/>
      <c r="L1765" s="100"/>
      <c r="M1765" s="100"/>
      <c r="N1765" s="107"/>
      <c r="O1765" s="99"/>
      <c r="P1765" s="100"/>
      <c r="Q1765" s="99"/>
      <c r="R1765" s="108"/>
      <c r="S1765" s="100"/>
      <c r="T1765" s="3"/>
      <c r="U1765" s="109"/>
      <c r="V1765" s="9"/>
      <c r="W1765" s="4"/>
      <c r="X1765" s="17"/>
      <c r="Y1765" s="16"/>
      <c r="Z1765" s="16"/>
      <c r="AD1765" s="5"/>
    </row>
    <row r="1766" spans="1:30" x14ac:dyDescent="0.2">
      <c r="A1766" s="103"/>
      <c r="B1766" s="100"/>
      <c r="C1766" s="100"/>
      <c r="D1766" s="104"/>
      <c r="E1766" s="10"/>
      <c r="F1766" s="105"/>
      <c r="G1766" s="99"/>
      <c r="H1766" s="106"/>
      <c r="I1766" s="106"/>
      <c r="J1766" s="3"/>
      <c r="K1766" s="100"/>
      <c r="L1766" s="100"/>
      <c r="M1766" s="100"/>
      <c r="N1766" s="107"/>
      <c r="O1766" s="99"/>
      <c r="P1766" s="100"/>
      <c r="Q1766" s="99"/>
      <c r="R1766" s="108"/>
      <c r="S1766" s="100"/>
      <c r="T1766" s="3"/>
      <c r="U1766" s="109"/>
      <c r="V1766" s="9"/>
      <c r="W1766" s="4"/>
      <c r="X1766" s="17"/>
      <c r="Y1766" s="16"/>
      <c r="Z1766" s="16"/>
      <c r="AD1766" s="5"/>
    </row>
    <row r="1767" spans="1:30" x14ac:dyDescent="0.2">
      <c r="A1767" s="103"/>
      <c r="B1767" s="100"/>
      <c r="C1767" s="100"/>
      <c r="D1767" s="104"/>
      <c r="E1767" s="10"/>
      <c r="F1767" s="105"/>
      <c r="G1767" s="99"/>
      <c r="H1767" s="106"/>
      <c r="I1767" s="106"/>
      <c r="J1767" s="3"/>
      <c r="K1767" s="100"/>
      <c r="L1767" s="100"/>
      <c r="M1767" s="100"/>
      <c r="N1767" s="107"/>
      <c r="O1767" s="99"/>
      <c r="P1767" s="100"/>
      <c r="Q1767" s="99"/>
      <c r="R1767" s="108"/>
      <c r="S1767" s="100"/>
      <c r="T1767" s="3"/>
      <c r="U1767" s="109"/>
      <c r="V1767" s="9"/>
      <c r="W1767" s="4"/>
      <c r="X1767" s="17"/>
      <c r="Y1767" s="16"/>
      <c r="Z1767" s="16"/>
      <c r="AD1767" s="5"/>
    </row>
    <row r="1768" spans="1:30" x14ac:dyDescent="0.2">
      <c r="A1768" s="103"/>
      <c r="B1768" s="100"/>
      <c r="C1768" s="100"/>
      <c r="D1768" s="104"/>
      <c r="E1768" s="10"/>
      <c r="F1768" s="105"/>
      <c r="G1768" s="99"/>
      <c r="H1768" s="106"/>
      <c r="I1768" s="106"/>
      <c r="J1768" s="3"/>
      <c r="K1768" s="100"/>
      <c r="L1768" s="100"/>
      <c r="M1768" s="100"/>
      <c r="N1768" s="107"/>
      <c r="O1768" s="99"/>
      <c r="P1768" s="100"/>
      <c r="Q1768" s="99"/>
      <c r="R1768" s="108"/>
      <c r="S1768" s="100"/>
      <c r="T1768" s="3"/>
      <c r="U1768" s="109"/>
      <c r="V1768" s="9"/>
      <c r="W1768" s="4"/>
      <c r="X1768" s="17"/>
      <c r="Y1768" s="16"/>
      <c r="Z1768" s="16"/>
      <c r="AD1768" s="5"/>
    </row>
    <row r="1769" spans="1:30" x14ac:dyDescent="0.2">
      <c r="A1769" s="103"/>
      <c r="B1769" s="100"/>
      <c r="C1769" s="100"/>
      <c r="D1769" s="104"/>
      <c r="E1769" s="10"/>
      <c r="F1769" s="105"/>
      <c r="G1769" s="99"/>
      <c r="H1769" s="106"/>
      <c r="I1769" s="106"/>
      <c r="J1769" s="3"/>
      <c r="K1769" s="100"/>
      <c r="L1769" s="100"/>
      <c r="M1769" s="100"/>
      <c r="N1769" s="107"/>
      <c r="O1769" s="99"/>
      <c r="P1769" s="100"/>
      <c r="Q1769" s="99"/>
      <c r="R1769" s="108"/>
      <c r="S1769" s="100"/>
      <c r="T1769" s="3"/>
      <c r="U1769" s="109"/>
      <c r="V1769" s="9"/>
      <c r="W1769" s="4"/>
      <c r="X1769" s="17"/>
      <c r="Y1769" s="16"/>
      <c r="Z1769" s="16"/>
      <c r="AD1769" s="5"/>
    </row>
    <row r="1770" spans="1:30" x14ac:dyDescent="0.2">
      <c r="A1770" s="103"/>
      <c r="B1770" s="100"/>
      <c r="C1770" s="100"/>
      <c r="D1770" s="104"/>
      <c r="E1770" s="10"/>
      <c r="F1770" s="105"/>
      <c r="G1770" s="99"/>
      <c r="H1770" s="106"/>
      <c r="I1770" s="106"/>
      <c r="J1770" s="3"/>
      <c r="K1770" s="100"/>
      <c r="L1770" s="100"/>
      <c r="M1770" s="100"/>
      <c r="N1770" s="107"/>
      <c r="O1770" s="99"/>
      <c r="P1770" s="100"/>
      <c r="Q1770" s="99"/>
      <c r="R1770" s="108"/>
      <c r="S1770" s="100"/>
      <c r="T1770" s="3"/>
      <c r="U1770" s="109"/>
      <c r="V1770" s="9"/>
      <c r="W1770" s="4"/>
      <c r="X1770" s="17"/>
      <c r="Y1770" s="16"/>
      <c r="Z1770" s="16"/>
      <c r="AD1770" s="5"/>
    </row>
    <row r="1771" spans="1:30" x14ac:dyDescent="0.2">
      <c r="A1771" s="103"/>
      <c r="B1771" s="100"/>
      <c r="C1771" s="100"/>
      <c r="D1771" s="104"/>
      <c r="E1771" s="10"/>
      <c r="F1771" s="105"/>
      <c r="G1771" s="99"/>
      <c r="H1771" s="106"/>
      <c r="I1771" s="106"/>
      <c r="J1771" s="3"/>
      <c r="K1771" s="100"/>
      <c r="L1771" s="100"/>
      <c r="M1771" s="100"/>
      <c r="N1771" s="107"/>
      <c r="O1771" s="99"/>
      <c r="P1771" s="100"/>
      <c r="Q1771" s="99"/>
      <c r="R1771" s="108"/>
      <c r="S1771" s="100"/>
      <c r="T1771" s="3"/>
      <c r="U1771" s="109"/>
      <c r="V1771" s="9"/>
      <c r="W1771" s="4"/>
      <c r="X1771" s="17"/>
      <c r="Y1771" s="16"/>
      <c r="Z1771" s="16"/>
      <c r="AD1771" s="5"/>
    </row>
    <row r="1772" spans="1:30" x14ac:dyDescent="0.2">
      <c r="A1772" s="103"/>
      <c r="B1772" s="100"/>
      <c r="C1772" s="100"/>
      <c r="D1772" s="104"/>
      <c r="E1772" s="10"/>
      <c r="F1772" s="105"/>
      <c r="G1772" s="99"/>
      <c r="H1772" s="106"/>
      <c r="I1772" s="106"/>
      <c r="J1772" s="3"/>
      <c r="K1772" s="100"/>
      <c r="L1772" s="100"/>
      <c r="M1772" s="100"/>
      <c r="N1772" s="107"/>
      <c r="O1772" s="99"/>
      <c r="P1772" s="100"/>
      <c r="Q1772" s="99"/>
      <c r="R1772" s="108"/>
      <c r="S1772" s="100"/>
      <c r="T1772" s="3"/>
      <c r="U1772" s="109"/>
      <c r="V1772" s="9"/>
      <c r="W1772" s="4"/>
      <c r="X1772" s="17"/>
      <c r="Y1772" s="16"/>
      <c r="Z1772" s="16"/>
      <c r="AD1772" s="5"/>
    </row>
    <row r="1773" spans="1:30" x14ac:dyDescent="0.2">
      <c r="A1773" s="103"/>
      <c r="B1773" s="100"/>
      <c r="C1773" s="100"/>
      <c r="D1773" s="104"/>
      <c r="E1773" s="10"/>
      <c r="F1773" s="105"/>
      <c r="G1773" s="99"/>
      <c r="H1773" s="106"/>
      <c r="I1773" s="106"/>
      <c r="J1773" s="3"/>
      <c r="K1773" s="100"/>
      <c r="L1773" s="100"/>
      <c r="M1773" s="100"/>
      <c r="N1773" s="107"/>
      <c r="O1773" s="99"/>
      <c r="P1773" s="100"/>
      <c r="Q1773" s="99"/>
      <c r="R1773" s="108"/>
      <c r="S1773" s="100"/>
      <c r="T1773" s="3"/>
      <c r="U1773" s="109"/>
      <c r="V1773" s="9"/>
      <c r="W1773" s="4"/>
      <c r="X1773" s="17"/>
      <c r="Y1773" s="16"/>
      <c r="Z1773" s="16"/>
      <c r="AD1773" s="5"/>
    </row>
    <row r="1774" spans="1:30" x14ac:dyDescent="0.2">
      <c r="A1774" s="75"/>
      <c r="B1774" s="79"/>
      <c r="C1774" s="79"/>
      <c r="D1774" s="77"/>
      <c r="E1774" s="10"/>
      <c r="F1774" s="96"/>
      <c r="G1774" s="81"/>
      <c r="H1774" s="78"/>
      <c r="I1774" s="78"/>
      <c r="J1774" s="3"/>
      <c r="K1774" s="79"/>
      <c r="L1774" s="79"/>
      <c r="M1774" s="79"/>
      <c r="N1774" s="80"/>
      <c r="O1774" s="81"/>
      <c r="P1774" s="79"/>
      <c r="Q1774" s="81"/>
      <c r="R1774" s="82"/>
      <c r="S1774" s="79"/>
      <c r="T1774" s="3"/>
      <c r="U1774" s="102"/>
      <c r="V1774" s="9"/>
      <c r="W1774" s="25"/>
      <c r="X1774" s="17"/>
      <c r="Y1774" s="16"/>
      <c r="Z1774" s="16"/>
      <c r="AD1774" s="5"/>
    </row>
    <row r="1775" spans="1:30" x14ac:dyDescent="0.2">
      <c r="A1775" s="103"/>
      <c r="B1775" s="100"/>
      <c r="C1775" s="100"/>
      <c r="D1775" s="104"/>
      <c r="E1775" s="10"/>
      <c r="F1775" s="105"/>
      <c r="G1775" s="99"/>
      <c r="H1775" s="106"/>
      <c r="I1775" s="106"/>
      <c r="J1775" s="3"/>
      <c r="K1775" s="100"/>
      <c r="L1775" s="100"/>
      <c r="M1775" s="100"/>
      <c r="N1775" s="107"/>
      <c r="O1775" s="99"/>
      <c r="P1775" s="100"/>
      <c r="Q1775" s="99"/>
      <c r="R1775" s="108"/>
      <c r="S1775" s="100"/>
      <c r="T1775" s="3"/>
      <c r="U1775" s="109"/>
      <c r="V1775" s="9"/>
      <c r="W1775" s="4"/>
      <c r="X1775" s="17"/>
      <c r="Y1775" s="16"/>
      <c r="Z1775" s="16"/>
      <c r="AD1775" s="5"/>
    </row>
    <row r="1776" spans="1:30" x14ac:dyDescent="0.2">
      <c r="A1776" s="103"/>
      <c r="B1776" s="100"/>
      <c r="C1776" s="100"/>
      <c r="D1776" s="104"/>
      <c r="E1776" s="10"/>
      <c r="F1776" s="105"/>
      <c r="G1776" s="99"/>
      <c r="H1776" s="106"/>
      <c r="I1776" s="106"/>
      <c r="J1776" s="3"/>
      <c r="K1776" s="100"/>
      <c r="L1776" s="100"/>
      <c r="M1776" s="100"/>
      <c r="N1776" s="107"/>
      <c r="O1776" s="99"/>
      <c r="P1776" s="100"/>
      <c r="Q1776" s="99"/>
      <c r="R1776" s="108"/>
      <c r="S1776" s="100"/>
      <c r="T1776" s="3"/>
      <c r="U1776" s="109"/>
      <c r="V1776" s="9"/>
      <c r="W1776" s="4"/>
      <c r="X1776" s="17"/>
      <c r="Y1776" s="16"/>
      <c r="Z1776" s="16"/>
      <c r="AD1776" s="5"/>
    </row>
    <row r="1777" spans="1:30" x14ac:dyDescent="0.2">
      <c r="A1777" s="103"/>
      <c r="B1777" s="100"/>
      <c r="C1777" s="100"/>
      <c r="D1777" s="104"/>
      <c r="E1777" s="10"/>
      <c r="F1777" s="105"/>
      <c r="G1777" s="99"/>
      <c r="H1777" s="106"/>
      <c r="I1777" s="106"/>
      <c r="J1777" s="3"/>
      <c r="K1777" s="100"/>
      <c r="L1777" s="100"/>
      <c r="M1777" s="100"/>
      <c r="N1777" s="107"/>
      <c r="O1777" s="99"/>
      <c r="P1777" s="100"/>
      <c r="Q1777" s="99"/>
      <c r="R1777" s="108"/>
      <c r="S1777" s="100"/>
      <c r="T1777" s="3"/>
      <c r="U1777" s="109"/>
      <c r="V1777" s="9"/>
      <c r="W1777" s="4"/>
      <c r="X1777" s="17"/>
      <c r="Y1777" s="16"/>
      <c r="Z1777" s="16"/>
      <c r="AD1777" s="5"/>
    </row>
    <row r="1778" spans="1:30" x14ac:dyDescent="0.2">
      <c r="A1778" s="103"/>
      <c r="B1778" s="100"/>
      <c r="C1778" s="100"/>
      <c r="D1778" s="104"/>
      <c r="E1778" s="10"/>
      <c r="F1778" s="105"/>
      <c r="G1778" s="99"/>
      <c r="H1778" s="106"/>
      <c r="I1778" s="106"/>
      <c r="J1778" s="3"/>
      <c r="K1778" s="100"/>
      <c r="L1778" s="100"/>
      <c r="M1778" s="100"/>
      <c r="N1778" s="107"/>
      <c r="O1778" s="99"/>
      <c r="P1778" s="100"/>
      <c r="Q1778" s="99"/>
      <c r="R1778" s="108"/>
      <c r="S1778" s="100"/>
      <c r="T1778" s="3"/>
      <c r="U1778" s="109"/>
      <c r="V1778" s="9"/>
      <c r="W1778" s="4"/>
      <c r="X1778" s="17"/>
      <c r="Y1778" s="16"/>
      <c r="Z1778" s="16"/>
      <c r="AD1778" s="5"/>
    </row>
    <row r="1779" spans="1:30" x14ac:dyDescent="0.2">
      <c r="A1779" s="103"/>
      <c r="B1779" s="100"/>
      <c r="C1779" s="100"/>
      <c r="D1779" s="104"/>
      <c r="E1779" s="10"/>
      <c r="F1779" s="105"/>
      <c r="G1779" s="99"/>
      <c r="H1779" s="106"/>
      <c r="I1779" s="106"/>
      <c r="J1779" s="3"/>
      <c r="K1779" s="100"/>
      <c r="L1779" s="100"/>
      <c r="M1779" s="100"/>
      <c r="N1779" s="107"/>
      <c r="O1779" s="99"/>
      <c r="P1779" s="100"/>
      <c r="Q1779" s="99"/>
      <c r="R1779" s="108"/>
      <c r="S1779" s="100"/>
      <c r="T1779" s="3"/>
      <c r="U1779" s="109"/>
      <c r="V1779" s="9"/>
      <c r="W1779" s="4"/>
      <c r="X1779" s="17"/>
      <c r="Y1779" s="16"/>
      <c r="Z1779" s="16"/>
      <c r="AD1779" s="5"/>
    </row>
    <row r="1780" spans="1:30" x14ac:dyDescent="0.2">
      <c r="A1780" s="103"/>
      <c r="B1780" s="100"/>
      <c r="C1780" s="100"/>
      <c r="D1780" s="104"/>
      <c r="E1780" s="10"/>
      <c r="F1780" s="105"/>
      <c r="G1780" s="99"/>
      <c r="H1780" s="106"/>
      <c r="I1780" s="106"/>
      <c r="J1780" s="3"/>
      <c r="K1780" s="100"/>
      <c r="L1780" s="100"/>
      <c r="M1780" s="100"/>
      <c r="N1780" s="107"/>
      <c r="O1780" s="99"/>
      <c r="P1780" s="100"/>
      <c r="Q1780" s="99"/>
      <c r="R1780" s="108"/>
      <c r="S1780" s="100"/>
      <c r="T1780" s="3"/>
      <c r="U1780" s="109"/>
      <c r="V1780" s="9"/>
      <c r="W1780" s="4"/>
      <c r="X1780" s="17"/>
      <c r="Y1780" s="16"/>
      <c r="Z1780" s="16"/>
      <c r="AD1780" s="5"/>
    </row>
    <row r="1781" spans="1:30" x14ac:dyDescent="0.2">
      <c r="A1781" s="103"/>
      <c r="B1781" s="100"/>
      <c r="C1781" s="100"/>
      <c r="D1781" s="104"/>
      <c r="E1781" s="10"/>
      <c r="F1781" s="105"/>
      <c r="G1781" s="99"/>
      <c r="H1781" s="106"/>
      <c r="I1781" s="106"/>
      <c r="J1781" s="3"/>
      <c r="K1781" s="100"/>
      <c r="L1781" s="100"/>
      <c r="M1781" s="100"/>
      <c r="N1781" s="107"/>
      <c r="O1781" s="99"/>
      <c r="P1781" s="100"/>
      <c r="Q1781" s="99"/>
      <c r="R1781" s="108"/>
      <c r="S1781" s="100"/>
      <c r="T1781" s="3"/>
      <c r="U1781" s="109"/>
      <c r="V1781" s="9"/>
      <c r="W1781" s="4"/>
      <c r="X1781" s="17"/>
      <c r="Y1781" s="16"/>
      <c r="Z1781" s="16"/>
      <c r="AD1781" s="5"/>
    </row>
    <row r="1782" spans="1:30" x14ac:dyDescent="0.2">
      <c r="A1782" s="103"/>
      <c r="B1782" s="100"/>
      <c r="C1782" s="100"/>
      <c r="D1782" s="104"/>
      <c r="E1782" s="10"/>
      <c r="F1782" s="105"/>
      <c r="G1782" s="99"/>
      <c r="H1782" s="106"/>
      <c r="I1782" s="106"/>
      <c r="J1782" s="3"/>
      <c r="K1782" s="100"/>
      <c r="L1782" s="100"/>
      <c r="M1782" s="100"/>
      <c r="N1782" s="107"/>
      <c r="O1782" s="99"/>
      <c r="P1782" s="100"/>
      <c r="Q1782" s="99"/>
      <c r="R1782" s="108"/>
      <c r="S1782" s="100"/>
      <c r="T1782" s="3"/>
      <c r="U1782" s="109"/>
      <c r="V1782" s="9"/>
      <c r="W1782" s="4"/>
      <c r="X1782" s="17"/>
      <c r="Y1782" s="16"/>
      <c r="Z1782" s="16"/>
      <c r="AD1782" s="5"/>
    </row>
    <row r="1783" spans="1:30" x14ac:dyDescent="0.2">
      <c r="A1783" s="103"/>
      <c r="B1783" s="100"/>
      <c r="C1783" s="100"/>
      <c r="D1783" s="104"/>
      <c r="E1783" s="10"/>
      <c r="F1783" s="105"/>
      <c r="G1783" s="99"/>
      <c r="H1783" s="106"/>
      <c r="I1783" s="106"/>
      <c r="J1783" s="3"/>
      <c r="K1783" s="100"/>
      <c r="L1783" s="100"/>
      <c r="M1783" s="100"/>
      <c r="N1783" s="107"/>
      <c r="O1783" s="99"/>
      <c r="P1783" s="100"/>
      <c r="Q1783" s="99"/>
      <c r="R1783" s="108"/>
      <c r="S1783" s="100"/>
      <c r="T1783" s="3"/>
      <c r="U1783" s="109"/>
      <c r="V1783" s="9"/>
      <c r="W1783" s="4"/>
      <c r="X1783" s="17"/>
      <c r="Y1783" s="16"/>
      <c r="Z1783" s="16"/>
      <c r="AD1783" s="5"/>
    </row>
    <row r="1784" spans="1:30" x14ac:dyDescent="0.2">
      <c r="A1784" s="103"/>
      <c r="B1784" s="100"/>
      <c r="C1784" s="100"/>
      <c r="D1784" s="104"/>
      <c r="E1784" s="10"/>
      <c r="F1784" s="105"/>
      <c r="G1784" s="99"/>
      <c r="H1784" s="106"/>
      <c r="I1784" s="106"/>
      <c r="J1784" s="3"/>
      <c r="K1784" s="100"/>
      <c r="L1784" s="100"/>
      <c r="M1784" s="100"/>
      <c r="N1784" s="107"/>
      <c r="O1784" s="99"/>
      <c r="P1784" s="100"/>
      <c r="Q1784" s="99"/>
      <c r="R1784" s="108"/>
      <c r="S1784" s="100"/>
      <c r="T1784" s="3"/>
      <c r="U1784" s="109"/>
      <c r="V1784" s="9"/>
      <c r="W1784" s="4"/>
      <c r="X1784" s="17"/>
      <c r="Y1784" s="16"/>
      <c r="Z1784" s="16"/>
      <c r="AD1784" s="5"/>
    </row>
    <row r="1785" spans="1:30" x14ac:dyDescent="0.2">
      <c r="A1785" s="103"/>
      <c r="B1785" s="100"/>
      <c r="C1785" s="100"/>
      <c r="D1785" s="104"/>
      <c r="E1785" s="10"/>
      <c r="F1785" s="105"/>
      <c r="G1785" s="99"/>
      <c r="H1785" s="106"/>
      <c r="I1785" s="106"/>
      <c r="J1785" s="3"/>
      <c r="K1785" s="100"/>
      <c r="L1785" s="100"/>
      <c r="M1785" s="100"/>
      <c r="N1785" s="107"/>
      <c r="O1785" s="99"/>
      <c r="P1785" s="100"/>
      <c r="Q1785" s="99"/>
      <c r="R1785" s="108"/>
      <c r="S1785" s="100"/>
      <c r="T1785" s="3"/>
      <c r="U1785" s="109"/>
      <c r="V1785" s="9"/>
      <c r="W1785" s="4"/>
      <c r="X1785" s="17"/>
      <c r="Y1785" s="16"/>
      <c r="Z1785" s="16"/>
      <c r="AD1785" s="5"/>
    </row>
    <row r="1786" spans="1:30" x14ac:dyDescent="0.2">
      <c r="A1786" s="103"/>
      <c r="B1786" s="100"/>
      <c r="C1786" s="100"/>
      <c r="D1786" s="104"/>
      <c r="E1786" s="10"/>
      <c r="F1786" s="105"/>
      <c r="G1786" s="99"/>
      <c r="H1786" s="106"/>
      <c r="I1786" s="106"/>
      <c r="J1786" s="3"/>
      <c r="K1786" s="100"/>
      <c r="L1786" s="100"/>
      <c r="M1786" s="100"/>
      <c r="N1786" s="107"/>
      <c r="O1786" s="99"/>
      <c r="P1786" s="100"/>
      <c r="Q1786" s="99"/>
      <c r="R1786" s="108"/>
      <c r="S1786" s="100"/>
      <c r="T1786" s="3"/>
      <c r="U1786" s="109"/>
      <c r="V1786" s="9"/>
      <c r="W1786" s="4"/>
      <c r="X1786" s="17"/>
      <c r="Y1786" s="16"/>
      <c r="Z1786" s="16"/>
      <c r="AD1786" s="5"/>
    </row>
    <row r="1787" spans="1:30" x14ac:dyDescent="0.2">
      <c r="A1787" s="103"/>
      <c r="B1787" s="100"/>
      <c r="C1787" s="100"/>
      <c r="D1787" s="104"/>
      <c r="E1787" s="10"/>
      <c r="F1787" s="105"/>
      <c r="G1787" s="99"/>
      <c r="H1787" s="106"/>
      <c r="I1787" s="106"/>
      <c r="J1787" s="3"/>
      <c r="K1787" s="100"/>
      <c r="L1787" s="100"/>
      <c r="M1787" s="100"/>
      <c r="N1787" s="107"/>
      <c r="O1787" s="99"/>
      <c r="P1787" s="100"/>
      <c r="Q1787" s="99"/>
      <c r="R1787" s="108"/>
      <c r="S1787" s="100"/>
      <c r="T1787" s="3"/>
      <c r="U1787" s="109"/>
      <c r="V1787" s="9"/>
      <c r="W1787" s="4"/>
      <c r="X1787" s="17"/>
      <c r="Y1787" s="16"/>
      <c r="Z1787" s="16"/>
      <c r="AD1787" s="5"/>
    </row>
    <row r="1788" spans="1:30" x14ac:dyDescent="0.2">
      <c r="A1788" s="103"/>
      <c r="B1788" s="100"/>
      <c r="C1788" s="100"/>
      <c r="D1788" s="104"/>
      <c r="E1788" s="10"/>
      <c r="F1788" s="105"/>
      <c r="G1788" s="99"/>
      <c r="H1788" s="106"/>
      <c r="I1788" s="106"/>
      <c r="J1788" s="3"/>
      <c r="K1788" s="100"/>
      <c r="L1788" s="100"/>
      <c r="M1788" s="100"/>
      <c r="N1788" s="107"/>
      <c r="O1788" s="99"/>
      <c r="P1788" s="100"/>
      <c r="Q1788" s="99"/>
      <c r="R1788" s="108"/>
      <c r="S1788" s="100"/>
      <c r="T1788" s="3"/>
      <c r="U1788" s="109"/>
      <c r="V1788" s="9"/>
      <c r="W1788" s="4"/>
      <c r="X1788" s="17"/>
      <c r="Y1788" s="16"/>
      <c r="Z1788" s="16"/>
      <c r="AD1788" s="5"/>
    </row>
    <row r="1789" spans="1:30" x14ac:dyDescent="0.2">
      <c r="A1789" s="103"/>
      <c r="B1789" s="100"/>
      <c r="C1789" s="100"/>
      <c r="D1789" s="104"/>
      <c r="E1789" s="10"/>
      <c r="F1789" s="105"/>
      <c r="G1789" s="99"/>
      <c r="H1789" s="106"/>
      <c r="I1789" s="106"/>
      <c r="J1789" s="3"/>
      <c r="K1789" s="100"/>
      <c r="L1789" s="100"/>
      <c r="M1789" s="100"/>
      <c r="N1789" s="107"/>
      <c r="O1789" s="99"/>
      <c r="P1789" s="100"/>
      <c r="Q1789" s="99"/>
      <c r="R1789" s="108"/>
      <c r="S1789" s="100"/>
      <c r="T1789" s="3"/>
      <c r="U1789" s="109"/>
      <c r="V1789" s="9"/>
      <c r="W1789" s="4"/>
      <c r="X1789" s="17"/>
      <c r="Y1789" s="16"/>
      <c r="Z1789" s="16"/>
      <c r="AD1789" s="5"/>
    </row>
    <row r="1790" spans="1:30" x14ac:dyDescent="0.2">
      <c r="A1790" s="103"/>
      <c r="B1790" s="100"/>
      <c r="C1790" s="100"/>
      <c r="D1790" s="104"/>
      <c r="E1790" s="10"/>
      <c r="F1790" s="105"/>
      <c r="G1790" s="99"/>
      <c r="H1790" s="106"/>
      <c r="I1790" s="106"/>
      <c r="J1790" s="3"/>
      <c r="K1790" s="100"/>
      <c r="L1790" s="100"/>
      <c r="M1790" s="100"/>
      <c r="N1790" s="107"/>
      <c r="O1790" s="99"/>
      <c r="P1790" s="100"/>
      <c r="Q1790" s="99"/>
      <c r="R1790" s="108"/>
      <c r="S1790" s="100"/>
      <c r="T1790" s="3"/>
      <c r="U1790" s="109"/>
      <c r="V1790" s="9"/>
      <c r="W1790" s="4"/>
      <c r="X1790" s="17"/>
      <c r="Y1790" s="16"/>
      <c r="Z1790" s="16"/>
      <c r="AD1790" s="5"/>
    </row>
    <row r="1791" spans="1:30" x14ac:dyDescent="0.2">
      <c r="A1791" s="103"/>
      <c r="B1791" s="100"/>
      <c r="C1791" s="100"/>
      <c r="D1791" s="104"/>
      <c r="E1791" s="10"/>
      <c r="F1791" s="105"/>
      <c r="G1791" s="99"/>
      <c r="H1791" s="106"/>
      <c r="I1791" s="106"/>
      <c r="J1791" s="3"/>
      <c r="K1791" s="100"/>
      <c r="L1791" s="100"/>
      <c r="M1791" s="100"/>
      <c r="N1791" s="107"/>
      <c r="O1791" s="99"/>
      <c r="P1791" s="100"/>
      <c r="Q1791" s="99"/>
      <c r="R1791" s="108"/>
      <c r="S1791" s="100"/>
      <c r="T1791" s="3"/>
      <c r="U1791" s="109"/>
      <c r="V1791" s="9"/>
      <c r="W1791" s="4"/>
      <c r="X1791" s="17"/>
      <c r="Y1791" s="16"/>
      <c r="Z1791" s="16"/>
      <c r="AD1791" s="5"/>
    </row>
    <row r="1792" spans="1:30" x14ac:dyDescent="0.2">
      <c r="A1792" s="103"/>
      <c r="B1792" s="100"/>
      <c r="C1792" s="100"/>
      <c r="D1792" s="104"/>
      <c r="E1792" s="10"/>
      <c r="F1792" s="105"/>
      <c r="G1792" s="99"/>
      <c r="H1792" s="106"/>
      <c r="I1792" s="106"/>
      <c r="J1792" s="3"/>
      <c r="K1792" s="100"/>
      <c r="L1792" s="100"/>
      <c r="M1792" s="100"/>
      <c r="N1792" s="107"/>
      <c r="O1792" s="99"/>
      <c r="P1792" s="100"/>
      <c r="Q1792" s="99"/>
      <c r="R1792" s="108"/>
      <c r="S1792" s="100"/>
      <c r="T1792" s="3"/>
      <c r="U1792" s="109"/>
      <c r="V1792" s="9"/>
      <c r="W1792" s="4"/>
      <c r="X1792" s="17"/>
      <c r="Y1792" s="16"/>
      <c r="Z1792" s="16"/>
      <c r="AD1792" s="5"/>
    </row>
    <row r="1793" spans="1:30" x14ac:dyDescent="0.2">
      <c r="A1793" s="103"/>
      <c r="B1793" s="100"/>
      <c r="C1793" s="100"/>
      <c r="D1793" s="104"/>
      <c r="E1793" s="10"/>
      <c r="F1793" s="105"/>
      <c r="G1793" s="99"/>
      <c r="H1793" s="106"/>
      <c r="I1793" s="106"/>
      <c r="J1793" s="3"/>
      <c r="K1793" s="100"/>
      <c r="L1793" s="100"/>
      <c r="M1793" s="100"/>
      <c r="N1793" s="107"/>
      <c r="O1793" s="99"/>
      <c r="P1793" s="100"/>
      <c r="Q1793" s="99"/>
      <c r="R1793" s="108"/>
      <c r="S1793" s="100"/>
      <c r="T1793" s="3"/>
      <c r="U1793" s="109"/>
      <c r="V1793" s="9"/>
      <c r="W1793" s="4"/>
      <c r="X1793" s="17"/>
      <c r="Y1793" s="16"/>
      <c r="Z1793" s="16"/>
      <c r="AD1793" s="5"/>
    </row>
    <row r="1794" spans="1:30" x14ac:dyDescent="0.2">
      <c r="A1794" s="103"/>
      <c r="B1794" s="100"/>
      <c r="C1794" s="100"/>
      <c r="D1794" s="104"/>
      <c r="E1794" s="10"/>
      <c r="F1794" s="105"/>
      <c r="G1794" s="99"/>
      <c r="H1794" s="106"/>
      <c r="I1794" s="106"/>
      <c r="J1794" s="3"/>
      <c r="K1794" s="100"/>
      <c r="L1794" s="100"/>
      <c r="M1794" s="100"/>
      <c r="N1794" s="107"/>
      <c r="O1794" s="99"/>
      <c r="P1794" s="100"/>
      <c r="Q1794" s="99"/>
      <c r="R1794" s="108"/>
      <c r="S1794" s="100"/>
      <c r="T1794" s="3"/>
      <c r="U1794" s="109"/>
      <c r="V1794" s="9"/>
      <c r="W1794" s="4"/>
      <c r="X1794" s="17"/>
      <c r="Y1794" s="16"/>
      <c r="Z1794" s="16"/>
      <c r="AD1794" s="5"/>
    </row>
    <row r="1795" spans="1:30" x14ac:dyDescent="0.2">
      <c r="A1795" s="103"/>
      <c r="B1795" s="100"/>
      <c r="C1795" s="100"/>
      <c r="D1795" s="104"/>
      <c r="E1795" s="10"/>
      <c r="F1795" s="105"/>
      <c r="G1795" s="99"/>
      <c r="H1795" s="106"/>
      <c r="I1795" s="106"/>
      <c r="J1795" s="3"/>
      <c r="K1795" s="100"/>
      <c r="L1795" s="100"/>
      <c r="M1795" s="100"/>
      <c r="N1795" s="107"/>
      <c r="O1795" s="99"/>
      <c r="P1795" s="100"/>
      <c r="Q1795" s="99"/>
      <c r="R1795" s="108"/>
      <c r="S1795" s="100"/>
      <c r="T1795" s="3"/>
      <c r="U1795" s="109"/>
      <c r="V1795" s="9"/>
      <c r="W1795" s="4"/>
      <c r="X1795" s="17"/>
      <c r="Y1795" s="16"/>
      <c r="Z1795" s="16"/>
      <c r="AD1795" s="5"/>
    </row>
    <row r="1796" spans="1:30" x14ac:dyDescent="0.2">
      <c r="A1796" s="103"/>
      <c r="B1796" s="100"/>
      <c r="C1796" s="100"/>
      <c r="D1796" s="104"/>
      <c r="E1796" s="10"/>
      <c r="F1796" s="105"/>
      <c r="G1796" s="99"/>
      <c r="H1796" s="106"/>
      <c r="I1796" s="106"/>
      <c r="J1796" s="3"/>
      <c r="K1796" s="100"/>
      <c r="L1796" s="100"/>
      <c r="M1796" s="100"/>
      <c r="N1796" s="107"/>
      <c r="O1796" s="99"/>
      <c r="P1796" s="100"/>
      <c r="Q1796" s="99"/>
      <c r="R1796" s="108"/>
      <c r="S1796" s="100"/>
      <c r="T1796" s="3"/>
      <c r="U1796" s="109"/>
      <c r="V1796" s="9"/>
      <c r="W1796" s="4"/>
      <c r="X1796" s="17"/>
      <c r="Y1796" s="16"/>
      <c r="Z1796" s="16"/>
      <c r="AD1796" s="5"/>
    </row>
    <row r="1797" spans="1:30" x14ac:dyDescent="0.2">
      <c r="A1797" s="103"/>
      <c r="B1797" s="100"/>
      <c r="C1797" s="100"/>
      <c r="D1797" s="104"/>
      <c r="E1797" s="10"/>
      <c r="F1797" s="105"/>
      <c r="G1797" s="99"/>
      <c r="H1797" s="106"/>
      <c r="I1797" s="106"/>
      <c r="J1797" s="3"/>
      <c r="K1797" s="100"/>
      <c r="L1797" s="100"/>
      <c r="M1797" s="100"/>
      <c r="N1797" s="107"/>
      <c r="O1797" s="99"/>
      <c r="P1797" s="100"/>
      <c r="Q1797" s="99"/>
      <c r="R1797" s="108"/>
      <c r="S1797" s="100"/>
      <c r="T1797" s="3"/>
      <c r="U1797" s="109"/>
      <c r="V1797" s="9"/>
      <c r="W1797" s="4"/>
      <c r="X1797" s="17"/>
      <c r="Y1797" s="16"/>
      <c r="Z1797" s="16"/>
      <c r="AD1797" s="5"/>
    </row>
    <row r="1798" spans="1:30" x14ac:dyDescent="0.2">
      <c r="A1798" s="103"/>
      <c r="B1798" s="100"/>
      <c r="C1798" s="100"/>
      <c r="D1798" s="104"/>
      <c r="E1798" s="10"/>
      <c r="F1798" s="105"/>
      <c r="G1798" s="99"/>
      <c r="H1798" s="106"/>
      <c r="I1798" s="106"/>
      <c r="J1798" s="3"/>
      <c r="K1798" s="100"/>
      <c r="L1798" s="100"/>
      <c r="M1798" s="100"/>
      <c r="N1798" s="107"/>
      <c r="O1798" s="99"/>
      <c r="P1798" s="100"/>
      <c r="Q1798" s="99"/>
      <c r="R1798" s="108"/>
      <c r="S1798" s="100"/>
      <c r="T1798" s="3"/>
      <c r="U1798" s="109"/>
      <c r="V1798" s="9"/>
      <c r="W1798" s="4"/>
      <c r="X1798" s="17"/>
      <c r="Y1798" s="16"/>
      <c r="Z1798" s="16"/>
      <c r="AD1798" s="5"/>
    </row>
    <row r="1799" spans="1:30" x14ac:dyDescent="0.2">
      <c r="A1799" s="103"/>
      <c r="B1799" s="100"/>
      <c r="C1799" s="100"/>
      <c r="D1799" s="104"/>
      <c r="E1799" s="10"/>
      <c r="F1799" s="105"/>
      <c r="G1799" s="99"/>
      <c r="H1799" s="106"/>
      <c r="I1799" s="106"/>
      <c r="J1799" s="3"/>
      <c r="K1799" s="100"/>
      <c r="L1799" s="100"/>
      <c r="M1799" s="100"/>
      <c r="N1799" s="107"/>
      <c r="O1799" s="99"/>
      <c r="P1799" s="100"/>
      <c r="Q1799" s="99"/>
      <c r="R1799" s="108"/>
      <c r="S1799" s="100"/>
      <c r="T1799" s="3"/>
      <c r="U1799" s="109"/>
      <c r="V1799" s="9"/>
      <c r="W1799" s="4"/>
      <c r="X1799" s="17"/>
      <c r="Y1799" s="16"/>
      <c r="Z1799" s="16"/>
      <c r="AD1799" s="5"/>
    </row>
    <row r="1800" spans="1:30" x14ac:dyDescent="0.2">
      <c r="A1800" s="103"/>
      <c r="B1800" s="100"/>
      <c r="C1800" s="100"/>
      <c r="D1800" s="104"/>
      <c r="E1800" s="10"/>
      <c r="F1800" s="105"/>
      <c r="G1800" s="99"/>
      <c r="H1800" s="106"/>
      <c r="I1800" s="106"/>
      <c r="J1800" s="3"/>
      <c r="K1800" s="100"/>
      <c r="L1800" s="100"/>
      <c r="M1800" s="100"/>
      <c r="N1800" s="107"/>
      <c r="O1800" s="99"/>
      <c r="P1800" s="100"/>
      <c r="Q1800" s="99"/>
      <c r="R1800" s="108"/>
      <c r="S1800" s="100"/>
      <c r="T1800" s="3"/>
      <c r="U1800" s="109"/>
      <c r="V1800" s="9"/>
      <c r="W1800" s="4"/>
      <c r="X1800" s="17"/>
      <c r="Y1800" s="16"/>
      <c r="Z1800" s="16"/>
      <c r="AD1800" s="5"/>
    </row>
    <row r="1801" spans="1:30" x14ac:dyDescent="0.2">
      <c r="A1801" s="103"/>
      <c r="B1801" s="100"/>
      <c r="C1801" s="100"/>
      <c r="D1801" s="104"/>
      <c r="E1801" s="10"/>
      <c r="F1801" s="105"/>
      <c r="G1801" s="99"/>
      <c r="H1801" s="106"/>
      <c r="I1801" s="106"/>
      <c r="J1801" s="3"/>
      <c r="K1801" s="100"/>
      <c r="L1801" s="100"/>
      <c r="M1801" s="100"/>
      <c r="N1801" s="107"/>
      <c r="O1801" s="99"/>
      <c r="P1801" s="100"/>
      <c r="Q1801" s="99"/>
      <c r="R1801" s="108"/>
      <c r="S1801" s="100"/>
      <c r="T1801" s="3"/>
      <c r="U1801" s="109"/>
      <c r="V1801" s="9"/>
      <c r="W1801" s="4"/>
      <c r="X1801" s="17"/>
      <c r="Y1801" s="16"/>
      <c r="Z1801" s="16"/>
      <c r="AD1801" s="5"/>
    </row>
    <row r="1802" spans="1:30" x14ac:dyDescent="0.2">
      <c r="A1802" s="103"/>
      <c r="B1802" s="100"/>
      <c r="C1802" s="100"/>
      <c r="D1802" s="104"/>
      <c r="E1802" s="10"/>
      <c r="F1802" s="105"/>
      <c r="G1802" s="99"/>
      <c r="H1802" s="106"/>
      <c r="I1802" s="106"/>
      <c r="J1802" s="3"/>
      <c r="K1802" s="100"/>
      <c r="L1802" s="100"/>
      <c r="M1802" s="100"/>
      <c r="N1802" s="107"/>
      <c r="O1802" s="99"/>
      <c r="P1802" s="100"/>
      <c r="Q1802" s="99"/>
      <c r="R1802" s="108"/>
      <c r="S1802" s="100"/>
      <c r="T1802" s="3"/>
      <c r="U1802" s="109"/>
      <c r="V1802" s="9"/>
      <c r="W1802" s="4"/>
      <c r="X1802" s="17"/>
      <c r="Y1802" s="16"/>
      <c r="Z1802" s="16"/>
      <c r="AD1802" s="5"/>
    </row>
    <row r="1803" spans="1:30" x14ac:dyDescent="0.2">
      <c r="A1803" s="103"/>
      <c r="B1803" s="100"/>
      <c r="C1803" s="100"/>
      <c r="D1803" s="104"/>
      <c r="E1803" s="10"/>
      <c r="F1803" s="105"/>
      <c r="G1803" s="99"/>
      <c r="H1803" s="106"/>
      <c r="I1803" s="106"/>
      <c r="J1803" s="3"/>
      <c r="K1803" s="100"/>
      <c r="L1803" s="100"/>
      <c r="M1803" s="100"/>
      <c r="N1803" s="107"/>
      <c r="O1803" s="99"/>
      <c r="P1803" s="100"/>
      <c r="Q1803" s="99"/>
      <c r="R1803" s="108"/>
      <c r="S1803" s="100"/>
      <c r="T1803" s="3"/>
      <c r="U1803" s="109"/>
      <c r="V1803" s="9"/>
      <c r="W1803" s="4"/>
      <c r="X1803" s="17"/>
      <c r="Y1803" s="16"/>
      <c r="Z1803" s="16"/>
      <c r="AD1803" s="5"/>
    </row>
    <row r="1804" spans="1:30" x14ac:dyDescent="0.2">
      <c r="A1804" s="103"/>
      <c r="B1804" s="100"/>
      <c r="C1804" s="100"/>
      <c r="D1804" s="104"/>
      <c r="E1804" s="10"/>
      <c r="F1804" s="105"/>
      <c r="G1804" s="99"/>
      <c r="H1804" s="106"/>
      <c r="I1804" s="106"/>
      <c r="J1804" s="3"/>
      <c r="K1804" s="100"/>
      <c r="L1804" s="100"/>
      <c r="M1804" s="100"/>
      <c r="N1804" s="107"/>
      <c r="O1804" s="99"/>
      <c r="P1804" s="100"/>
      <c r="Q1804" s="99"/>
      <c r="R1804" s="108"/>
      <c r="S1804" s="100"/>
      <c r="T1804" s="3"/>
      <c r="U1804" s="109"/>
      <c r="V1804" s="9"/>
      <c r="W1804" s="4"/>
      <c r="X1804" s="17"/>
      <c r="Y1804" s="16"/>
      <c r="Z1804" s="16"/>
      <c r="AD1804" s="5"/>
    </row>
    <row r="1805" spans="1:30" x14ac:dyDescent="0.2">
      <c r="A1805" s="103"/>
      <c r="B1805" s="100"/>
      <c r="C1805" s="100"/>
      <c r="D1805" s="104"/>
      <c r="E1805" s="10"/>
      <c r="F1805" s="105"/>
      <c r="G1805" s="99"/>
      <c r="H1805" s="106"/>
      <c r="I1805" s="106"/>
      <c r="J1805" s="3"/>
      <c r="K1805" s="100"/>
      <c r="L1805" s="100"/>
      <c r="M1805" s="100"/>
      <c r="N1805" s="107"/>
      <c r="O1805" s="99"/>
      <c r="P1805" s="100"/>
      <c r="Q1805" s="99"/>
      <c r="R1805" s="108"/>
      <c r="S1805" s="100"/>
      <c r="T1805" s="3"/>
      <c r="U1805" s="109"/>
      <c r="V1805" s="9"/>
      <c r="W1805" s="100">
        <f>P1805</f>
        <v>0</v>
      </c>
      <c r="X1805" s="17"/>
      <c r="Y1805" s="16"/>
      <c r="Z1805" s="16"/>
      <c r="AD1805" s="5"/>
    </row>
    <row r="1806" spans="1:30" x14ac:dyDescent="0.2">
      <c r="A1806" s="103"/>
      <c r="B1806" s="100"/>
      <c r="C1806" s="100"/>
      <c r="D1806" s="104"/>
      <c r="E1806" s="10"/>
      <c r="F1806" s="105"/>
      <c r="G1806" s="99"/>
      <c r="H1806" s="106"/>
      <c r="I1806" s="106"/>
      <c r="J1806" s="3"/>
      <c r="K1806" s="100"/>
      <c r="L1806" s="100"/>
      <c r="M1806" s="100"/>
      <c r="N1806" s="107"/>
      <c r="O1806" s="99"/>
      <c r="P1806" s="100"/>
      <c r="Q1806" s="99"/>
      <c r="R1806" s="108"/>
      <c r="S1806" s="100"/>
      <c r="T1806" s="3"/>
      <c r="U1806" s="109"/>
      <c r="V1806" s="9"/>
      <c r="W1806" s="3">
        <v>289.85507245999997</v>
      </c>
      <c r="X1806" s="17"/>
      <c r="Y1806" s="16"/>
      <c r="Z1806" s="16"/>
      <c r="AD1806" s="5"/>
    </row>
    <row r="1807" spans="1:30" x14ac:dyDescent="0.2">
      <c r="A1807" s="103"/>
      <c r="B1807" s="100"/>
      <c r="C1807" s="100"/>
      <c r="D1807" s="104"/>
      <c r="E1807" s="10"/>
      <c r="F1807" s="105"/>
      <c r="G1807" s="99"/>
      <c r="H1807" s="106"/>
      <c r="I1807" s="106"/>
      <c r="J1807" s="3"/>
      <c r="K1807" s="100"/>
      <c r="L1807" s="100"/>
      <c r="M1807" s="100"/>
      <c r="N1807" s="107"/>
      <c r="O1807" s="99"/>
      <c r="P1807" s="100"/>
      <c r="Q1807" s="99"/>
      <c r="R1807" s="108"/>
      <c r="S1807" s="100"/>
      <c r="T1807" s="3"/>
      <c r="U1807" s="109"/>
      <c r="V1807" s="9"/>
      <c r="W1807" s="3">
        <v>517.74527935000003</v>
      </c>
      <c r="X1807" s="17"/>
      <c r="Y1807" s="16"/>
      <c r="Z1807" s="16"/>
      <c r="AD1807" s="5"/>
    </row>
    <row r="1808" spans="1:30" x14ac:dyDescent="0.2">
      <c r="A1808" s="103"/>
      <c r="B1808" s="100"/>
      <c r="C1808" s="100"/>
      <c r="D1808" s="104"/>
      <c r="E1808" s="10"/>
      <c r="F1808" s="105"/>
      <c r="G1808" s="99"/>
      <c r="H1808" s="106"/>
      <c r="I1808" s="106"/>
      <c r="J1808" s="3"/>
      <c r="K1808" s="100"/>
      <c r="L1808" s="100"/>
      <c r="M1808" s="100"/>
      <c r="N1808" s="107"/>
      <c r="O1808" s="99"/>
      <c r="P1808" s="100"/>
      <c r="Q1808" s="99"/>
      <c r="R1808" s="108"/>
      <c r="S1808" s="100"/>
      <c r="T1808" s="3"/>
      <c r="U1808" s="109"/>
      <c r="V1808" s="9"/>
      <c r="W1808" s="4"/>
      <c r="X1808" s="17"/>
      <c r="Y1808" s="16"/>
      <c r="Z1808" s="16"/>
      <c r="AD1808" s="5"/>
    </row>
    <row r="1809" spans="1:30" x14ac:dyDescent="0.2">
      <c r="A1809" s="103"/>
      <c r="B1809" s="100"/>
      <c r="C1809" s="100"/>
      <c r="D1809" s="104"/>
      <c r="E1809" s="10"/>
      <c r="F1809" s="105"/>
      <c r="G1809" s="99"/>
      <c r="H1809" s="106"/>
      <c r="I1809" s="106"/>
      <c r="J1809" s="3"/>
      <c r="K1809" s="100"/>
      <c r="L1809" s="100"/>
      <c r="M1809" s="100"/>
      <c r="N1809" s="107"/>
      <c r="O1809" s="99"/>
      <c r="P1809" s="100"/>
      <c r="Q1809" s="99"/>
      <c r="R1809" s="108"/>
      <c r="S1809" s="100"/>
      <c r="T1809" s="3"/>
      <c r="U1809" s="109"/>
      <c r="V1809" s="9"/>
      <c r="W1809" s="4"/>
      <c r="X1809" s="17"/>
      <c r="Y1809" s="16"/>
      <c r="Z1809" s="16"/>
      <c r="AD1809" s="5"/>
    </row>
    <row r="1810" spans="1:30" x14ac:dyDescent="0.2">
      <c r="A1810" s="103"/>
      <c r="B1810" s="100"/>
      <c r="C1810" s="100"/>
      <c r="D1810" s="104"/>
      <c r="E1810" s="10"/>
      <c r="F1810" s="105"/>
      <c r="G1810" s="99"/>
      <c r="H1810" s="106"/>
      <c r="I1810" s="106"/>
      <c r="J1810" s="3"/>
      <c r="K1810" s="100"/>
      <c r="L1810" s="100"/>
      <c r="M1810" s="100"/>
      <c r="N1810" s="107"/>
      <c r="O1810" s="99"/>
      <c r="P1810" s="100"/>
      <c r="Q1810" s="99"/>
      <c r="R1810" s="108"/>
      <c r="S1810" s="100"/>
      <c r="T1810" s="3"/>
      <c r="U1810" s="109"/>
      <c r="V1810" s="9"/>
      <c r="W1810" s="4"/>
      <c r="X1810" s="17"/>
      <c r="Y1810" s="16"/>
      <c r="Z1810" s="16"/>
      <c r="AD1810" s="5"/>
    </row>
    <row r="1811" spans="1:30" x14ac:dyDescent="0.2">
      <c r="A1811" s="103"/>
      <c r="B1811" s="100"/>
      <c r="C1811" s="100"/>
      <c r="D1811" s="104"/>
      <c r="E1811" s="10"/>
      <c r="F1811" s="105"/>
      <c r="G1811" s="99"/>
      <c r="H1811" s="106"/>
      <c r="I1811" s="106"/>
      <c r="J1811" s="3"/>
      <c r="K1811" s="100"/>
      <c r="L1811" s="100"/>
      <c r="M1811" s="100"/>
      <c r="N1811" s="107"/>
      <c r="O1811" s="99"/>
      <c r="P1811" s="100"/>
      <c r="Q1811" s="99"/>
      <c r="R1811" s="108"/>
      <c r="S1811" s="100"/>
      <c r="T1811" s="3"/>
      <c r="U1811" s="109"/>
      <c r="V1811" s="9"/>
      <c r="W1811" s="4"/>
      <c r="X1811" s="17"/>
      <c r="Y1811" s="16"/>
      <c r="Z1811" s="16"/>
      <c r="AD1811" s="5"/>
    </row>
    <row r="1812" spans="1:30" x14ac:dyDescent="0.2">
      <c r="A1812" s="103"/>
      <c r="B1812" s="100"/>
      <c r="C1812" s="100"/>
      <c r="D1812" s="104"/>
      <c r="E1812" s="10"/>
      <c r="F1812" s="105"/>
      <c r="G1812" s="99"/>
      <c r="H1812" s="106"/>
      <c r="I1812" s="106"/>
      <c r="J1812" s="3"/>
      <c r="K1812" s="100"/>
      <c r="L1812" s="100"/>
      <c r="M1812" s="100"/>
      <c r="N1812" s="107"/>
      <c r="O1812" s="99"/>
      <c r="P1812" s="100"/>
      <c r="Q1812" s="99"/>
      <c r="R1812" s="108"/>
      <c r="S1812" s="100"/>
      <c r="T1812" s="3"/>
      <c r="U1812" s="109"/>
      <c r="V1812" s="9"/>
      <c r="W1812" s="4"/>
      <c r="X1812" s="17"/>
      <c r="Y1812" s="16"/>
      <c r="Z1812" s="16"/>
      <c r="AD1812" s="5"/>
    </row>
    <row r="1813" spans="1:30" x14ac:dyDescent="0.2">
      <c r="A1813" s="103"/>
      <c r="B1813" s="100"/>
      <c r="C1813" s="100"/>
      <c r="D1813" s="104"/>
      <c r="E1813" s="10"/>
      <c r="F1813" s="105"/>
      <c r="G1813" s="99"/>
      <c r="H1813" s="106"/>
      <c r="I1813" s="106"/>
      <c r="J1813" s="3"/>
      <c r="K1813" s="100"/>
      <c r="L1813" s="100"/>
      <c r="M1813" s="100"/>
      <c r="N1813" s="107"/>
      <c r="O1813" s="99"/>
      <c r="P1813" s="100"/>
      <c r="Q1813" s="99"/>
      <c r="R1813" s="108"/>
      <c r="S1813" s="100"/>
      <c r="T1813" s="3"/>
      <c r="U1813" s="109"/>
      <c r="V1813" s="9"/>
      <c r="W1813" s="4"/>
      <c r="X1813" s="17"/>
      <c r="Y1813" s="16"/>
      <c r="Z1813" s="16"/>
      <c r="AD1813" s="5"/>
    </row>
    <row r="1814" spans="1:30" x14ac:dyDescent="0.2">
      <c r="A1814" s="103"/>
      <c r="B1814" s="100"/>
      <c r="C1814" s="100"/>
      <c r="D1814" s="104"/>
      <c r="E1814" s="10"/>
      <c r="F1814" s="105"/>
      <c r="G1814" s="99"/>
      <c r="H1814" s="106"/>
      <c r="I1814" s="106"/>
      <c r="J1814" s="3"/>
      <c r="K1814" s="100"/>
      <c r="L1814" s="100"/>
      <c r="M1814" s="100"/>
      <c r="N1814" s="107"/>
      <c r="O1814" s="99"/>
      <c r="P1814" s="100"/>
      <c r="Q1814" s="99"/>
      <c r="R1814" s="108"/>
      <c r="S1814" s="100"/>
      <c r="T1814" s="3"/>
      <c r="U1814" s="109"/>
      <c r="V1814" s="9"/>
      <c r="W1814" s="4"/>
      <c r="X1814" s="17"/>
      <c r="Y1814" s="16"/>
      <c r="Z1814" s="16"/>
      <c r="AD1814" s="5"/>
    </row>
    <row r="1815" spans="1:30" x14ac:dyDescent="0.2">
      <c r="A1815" s="103"/>
      <c r="B1815" s="100"/>
      <c r="C1815" s="100"/>
      <c r="D1815" s="104"/>
      <c r="E1815" s="10"/>
      <c r="F1815" s="105"/>
      <c r="G1815" s="99"/>
      <c r="H1815" s="106"/>
      <c r="I1815" s="106"/>
      <c r="J1815" s="3"/>
      <c r="K1815" s="100"/>
      <c r="L1815" s="100"/>
      <c r="M1815" s="100"/>
      <c r="N1815" s="107"/>
      <c r="O1815" s="99"/>
      <c r="P1815" s="100"/>
      <c r="Q1815" s="99"/>
      <c r="R1815" s="108"/>
      <c r="S1815" s="100"/>
      <c r="T1815" s="3"/>
      <c r="U1815" s="109"/>
      <c r="V1815" s="9"/>
      <c r="W1815" s="4"/>
      <c r="X1815" s="17"/>
      <c r="Y1815" s="16"/>
      <c r="Z1815" s="16"/>
      <c r="AD1815" s="5"/>
    </row>
    <row r="1816" spans="1:30" x14ac:dyDescent="0.2">
      <c r="A1816" s="103"/>
      <c r="B1816" s="100"/>
      <c r="C1816" s="100"/>
      <c r="D1816" s="104"/>
      <c r="E1816" s="10"/>
      <c r="F1816" s="105"/>
      <c r="G1816" s="99"/>
      <c r="H1816" s="106"/>
      <c r="I1816" s="106"/>
      <c r="J1816" s="3"/>
      <c r="K1816" s="100"/>
      <c r="L1816" s="100"/>
      <c r="M1816" s="100"/>
      <c r="N1816" s="107"/>
      <c r="O1816" s="99"/>
      <c r="P1816" s="100"/>
      <c r="Q1816" s="99"/>
      <c r="R1816" s="108"/>
      <c r="S1816" s="100"/>
      <c r="T1816" s="3"/>
      <c r="U1816" s="109"/>
      <c r="V1816" s="9"/>
      <c r="W1816" s="4"/>
      <c r="X1816" s="17"/>
      <c r="Y1816" s="16"/>
      <c r="Z1816" s="16"/>
      <c r="AD1816" s="5"/>
    </row>
    <row r="1817" spans="1:30" x14ac:dyDescent="0.2">
      <c r="A1817" s="103"/>
      <c r="B1817" s="100"/>
      <c r="C1817" s="100"/>
      <c r="D1817" s="104"/>
      <c r="E1817" s="10"/>
      <c r="F1817" s="105"/>
      <c r="G1817" s="99"/>
      <c r="H1817" s="106"/>
      <c r="I1817" s="106"/>
      <c r="J1817" s="3"/>
      <c r="K1817" s="100"/>
      <c r="L1817" s="100"/>
      <c r="M1817" s="100"/>
      <c r="N1817" s="107"/>
      <c r="O1817" s="99"/>
      <c r="P1817" s="100"/>
      <c r="Q1817" s="99"/>
      <c r="R1817" s="108"/>
      <c r="S1817" s="100"/>
      <c r="T1817" s="3"/>
      <c r="U1817" s="109"/>
      <c r="V1817" s="9"/>
      <c r="W1817" s="4"/>
      <c r="X1817" s="17"/>
      <c r="Y1817" s="16"/>
      <c r="Z1817" s="16"/>
      <c r="AD1817" s="5"/>
    </row>
    <row r="1818" spans="1:30" x14ac:dyDescent="0.2">
      <c r="A1818" s="103"/>
      <c r="B1818" s="100"/>
      <c r="C1818" s="100"/>
      <c r="D1818" s="104"/>
      <c r="E1818" s="10"/>
      <c r="F1818" s="105"/>
      <c r="G1818" s="99"/>
      <c r="H1818" s="106"/>
      <c r="I1818" s="106"/>
      <c r="J1818" s="3"/>
      <c r="K1818" s="100"/>
      <c r="L1818" s="100"/>
      <c r="M1818" s="100"/>
      <c r="N1818" s="107"/>
      <c r="O1818" s="99"/>
      <c r="P1818" s="100"/>
      <c r="Q1818" s="99"/>
      <c r="R1818" s="108"/>
      <c r="S1818" s="100"/>
      <c r="T1818" s="3"/>
      <c r="U1818" s="109"/>
      <c r="V1818" s="9"/>
      <c r="W1818" s="4"/>
      <c r="X1818" s="17"/>
      <c r="Y1818" s="16"/>
      <c r="Z1818" s="16"/>
      <c r="AD1818" s="5"/>
    </row>
    <row r="1819" spans="1:30" x14ac:dyDescent="0.2">
      <c r="A1819" s="103"/>
      <c r="B1819" s="100"/>
      <c r="C1819" s="100"/>
      <c r="D1819" s="104"/>
      <c r="E1819" s="10"/>
      <c r="F1819" s="105"/>
      <c r="G1819" s="99"/>
      <c r="H1819" s="106"/>
      <c r="I1819" s="106"/>
      <c r="J1819" s="3"/>
      <c r="K1819" s="100"/>
      <c r="L1819" s="100"/>
      <c r="M1819" s="100"/>
      <c r="N1819" s="107"/>
      <c r="O1819" s="99"/>
      <c r="P1819" s="100"/>
      <c r="Q1819" s="99"/>
      <c r="R1819" s="108"/>
      <c r="S1819" s="100"/>
      <c r="T1819" s="3"/>
      <c r="U1819" s="109"/>
      <c r="V1819" s="9"/>
      <c r="W1819" s="4"/>
      <c r="X1819" s="17"/>
      <c r="Y1819" s="16"/>
      <c r="Z1819" s="16"/>
      <c r="AD1819" s="5"/>
    </row>
    <row r="1820" spans="1:30" x14ac:dyDescent="0.2">
      <c r="A1820" s="103"/>
      <c r="B1820" s="100"/>
      <c r="C1820" s="100"/>
      <c r="D1820" s="104"/>
      <c r="E1820" s="10"/>
      <c r="F1820" s="105"/>
      <c r="G1820" s="99"/>
      <c r="H1820" s="106"/>
      <c r="I1820" s="106"/>
      <c r="J1820" s="3"/>
      <c r="K1820" s="100"/>
      <c r="L1820" s="100"/>
      <c r="M1820" s="100"/>
      <c r="N1820" s="107"/>
      <c r="O1820" s="99"/>
      <c r="P1820" s="100"/>
      <c r="Q1820" s="99"/>
      <c r="R1820" s="108"/>
      <c r="S1820" s="100"/>
      <c r="T1820" s="3"/>
      <c r="U1820" s="109"/>
      <c r="V1820" s="9"/>
      <c r="W1820" s="4"/>
      <c r="X1820" s="17"/>
      <c r="Y1820" s="16"/>
      <c r="Z1820" s="16"/>
      <c r="AD1820" s="5"/>
    </row>
    <row r="1821" spans="1:30" x14ac:dyDescent="0.2">
      <c r="A1821" s="103"/>
      <c r="B1821" s="100"/>
      <c r="C1821" s="100"/>
      <c r="D1821" s="104"/>
      <c r="E1821" s="10"/>
      <c r="F1821" s="105"/>
      <c r="G1821" s="99"/>
      <c r="H1821" s="106"/>
      <c r="I1821" s="106"/>
      <c r="J1821" s="3"/>
      <c r="K1821" s="100"/>
      <c r="L1821" s="100"/>
      <c r="M1821" s="100"/>
      <c r="N1821" s="107"/>
      <c r="O1821" s="99"/>
      <c r="P1821" s="100"/>
      <c r="Q1821" s="99"/>
      <c r="R1821" s="108"/>
      <c r="S1821" s="100"/>
      <c r="T1821" s="3"/>
      <c r="U1821" s="109"/>
      <c r="V1821" s="9"/>
      <c r="W1821" s="4"/>
      <c r="X1821" s="17"/>
      <c r="Y1821" s="16"/>
      <c r="Z1821" s="16"/>
      <c r="AD1821" s="5"/>
    </row>
    <row r="1822" spans="1:30" x14ac:dyDescent="0.2">
      <c r="A1822" s="103"/>
      <c r="B1822" s="100"/>
      <c r="C1822" s="100"/>
      <c r="D1822" s="104"/>
      <c r="E1822" s="10"/>
      <c r="F1822" s="105"/>
      <c r="G1822" s="99"/>
      <c r="H1822" s="106"/>
      <c r="I1822" s="106"/>
      <c r="J1822" s="3"/>
      <c r="K1822" s="100"/>
      <c r="L1822" s="100"/>
      <c r="M1822" s="100"/>
      <c r="N1822" s="107"/>
      <c r="O1822" s="99"/>
      <c r="P1822" s="100"/>
      <c r="Q1822" s="99"/>
      <c r="R1822" s="108"/>
      <c r="S1822" s="100"/>
      <c r="T1822" s="3"/>
      <c r="U1822" s="109"/>
      <c r="V1822" s="9"/>
      <c r="W1822" s="4"/>
      <c r="X1822" s="17"/>
      <c r="Y1822" s="16"/>
      <c r="Z1822" s="16"/>
      <c r="AD1822" s="5"/>
    </row>
    <row r="1823" spans="1:30" x14ac:dyDescent="0.2">
      <c r="A1823" s="103"/>
      <c r="B1823" s="100"/>
      <c r="C1823" s="100"/>
      <c r="D1823" s="104"/>
      <c r="E1823" s="10"/>
      <c r="F1823" s="105"/>
      <c r="G1823" s="99"/>
      <c r="H1823" s="106"/>
      <c r="I1823" s="106"/>
      <c r="J1823" s="3"/>
      <c r="K1823" s="100"/>
      <c r="L1823" s="100"/>
      <c r="M1823" s="100"/>
      <c r="N1823" s="107"/>
      <c r="O1823" s="99"/>
      <c r="P1823" s="100"/>
      <c r="Q1823" s="99"/>
      <c r="R1823" s="108"/>
      <c r="S1823" s="100"/>
      <c r="T1823" s="3"/>
      <c r="U1823" s="109"/>
      <c r="V1823" s="9"/>
      <c r="W1823" s="4"/>
      <c r="X1823" s="17"/>
      <c r="Y1823" s="16"/>
      <c r="Z1823" s="16"/>
      <c r="AD1823" s="5"/>
    </row>
    <row r="1824" spans="1:30" x14ac:dyDescent="0.2">
      <c r="A1824" s="103"/>
      <c r="B1824" s="100"/>
      <c r="C1824" s="100"/>
      <c r="D1824" s="104"/>
      <c r="E1824" s="10"/>
      <c r="F1824" s="105"/>
      <c r="G1824" s="99"/>
      <c r="H1824" s="106"/>
      <c r="I1824" s="106"/>
      <c r="J1824" s="3"/>
      <c r="K1824" s="100"/>
      <c r="L1824" s="100"/>
      <c r="M1824" s="100"/>
      <c r="N1824" s="107"/>
      <c r="O1824" s="99"/>
      <c r="P1824" s="100"/>
      <c r="Q1824" s="99"/>
      <c r="R1824" s="108"/>
      <c r="S1824" s="100"/>
      <c r="T1824" s="3"/>
      <c r="U1824" s="109"/>
      <c r="V1824" s="9"/>
      <c r="W1824" s="4"/>
      <c r="X1824" s="17"/>
      <c r="Y1824" s="16"/>
      <c r="Z1824" s="16"/>
      <c r="AD1824" s="5"/>
    </row>
    <row r="1825" spans="1:30" x14ac:dyDescent="0.2">
      <c r="A1825" s="103"/>
      <c r="B1825" s="100"/>
      <c r="C1825" s="100"/>
      <c r="D1825" s="104"/>
      <c r="E1825" s="10"/>
      <c r="F1825" s="105"/>
      <c r="G1825" s="99"/>
      <c r="H1825" s="106"/>
      <c r="I1825" s="106"/>
      <c r="J1825" s="3"/>
      <c r="K1825" s="100"/>
      <c r="L1825" s="100"/>
      <c r="M1825" s="100"/>
      <c r="N1825" s="107"/>
      <c r="O1825" s="99"/>
      <c r="P1825" s="100"/>
      <c r="Q1825" s="99"/>
      <c r="R1825" s="108"/>
      <c r="S1825" s="100"/>
      <c r="T1825" s="3"/>
      <c r="U1825" s="109"/>
      <c r="V1825" s="9"/>
      <c r="W1825" s="4"/>
      <c r="X1825" s="17"/>
      <c r="Y1825" s="16"/>
      <c r="Z1825" s="16"/>
      <c r="AD1825" s="5"/>
    </row>
    <row r="1826" spans="1:30" x14ac:dyDescent="0.2">
      <c r="A1826" s="103"/>
      <c r="B1826" s="100"/>
      <c r="C1826" s="100"/>
      <c r="D1826" s="104"/>
      <c r="E1826" s="10"/>
      <c r="F1826" s="105"/>
      <c r="G1826" s="99"/>
      <c r="H1826" s="106"/>
      <c r="I1826" s="106"/>
      <c r="J1826" s="3"/>
      <c r="K1826" s="100"/>
      <c r="L1826" s="100"/>
      <c r="M1826" s="100"/>
      <c r="N1826" s="107"/>
      <c r="O1826" s="99"/>
      <c r="P1826" s="100"/>
      <c r="Q1826" s="99"/>
      <c r="R1826" s="108"/>
      <c r="S1826" s="100"/>
      <c r="T1826" s="3"/>
      <c r="U1826" s="109"/>
      <c r="V1826" s="9"/>
      <c r="W1826" s="4"/>
      <c r="X1826" s="17"/>
      <c r="Y1826" s="16"/>
      <c r="Z1826" s="16"/>
      <c r="AD1826" s="5"/>
    </row>
    <row r="1827" spans="1:30" x14ac:dyDescent="0.2">
      <c r="A1827" s="103"/>
      <c r="B1827" s="100"/>
      <c r="C1827" s="100"/>
      <c r="D1827" s="104"/>
      <c r="E1827" s="10"/>
      <c r="F1827" s="105"/>
      <c r="G1827" s="99"/>
      <c r="H1827" s="106"/>
      <c r="I1827" s="106"/>
      <c r="J1827" s="3"/>
      <c r="K1827" s="100"/>
      <c r="L1827" s="100"/>
      <c r="M1827" s="100"/>
      <c r="N1827" s="107"/>
      <c r="O1827" s="99"/>
      <c r="P1827" s="100"/>
      <c r="Q1827" s="99"/>
      <c r="R1827" s="108"/>
      <c r="S1827" s="100"/>
      <c r="T1827" s="3"/>
      <c r="U1827" s="109"/>
      <c r="V1827" s="9"/>
      <c r="W1827" s="4"/>
      <c r="X1827" s="17"/>
      <c r="Y1827" s="16"/>
      <c r="Z1827" s="16"/>
      <c r="AD1827" s="5"/>
    </row>
    <row r="1828" spans="1:30" x14ac:dyDescent="0.2">
      <c r="A1828" s="103"/>
      <c r="B1828" s="100"/>
      <c r="C1828" s="100"/>
      <c r="D1828" s="104"/>
      <c r="E1828" s="10"/>
      <c r="F1828" s="105"/>
      <c r="G1828" s="99"/>
      <c r="H1828" s="106"/>
      <c r="I1828" s="106"/>
      <c r="J1828" s="3"/>
      <c r="K1828" s="100"/>
      <c r="L1828" s="100"/>
      <c r="M1828" s="100"/>
      <c r="N1828" s="107"/>
      <c r="O1828" s="99"/>
      <c r="P1828" s="100"/>
      <c r="Q1828" s="99"/>
      <c r="R1828" s="108"/>
      <c r="S1828" s="100"/>
      <c r="T1828" s="3"/>
      <c r="U1828" s="109"/>
      <c r="V1828" s="9"/>
      <c r="W1828" s="4"/>
      <c r="X1828" s="17"/>
      <c r="Y1828" s="16"/>
      <c r="Z1828" s="16"/>
      <c r="AD1828" s="5"/>
    </row>
    <row r="1829" spans="1:30" x14ac:dyDescent="0.2">
      <c r="A1829" s="103"/>
      <c r="B1829" s="100"/>
      <c r="C1829" s="100"/>
      <c r="D1829" s="104"/>
      <c r="E1829" s="10"/>
      <c r="F1829" s="105"/>
      <c r="G1829" s="99"/>
      <c r="H1829" s="106"/>
      <c r="I1829" s="106"/>
      <c r="J1829" s="3"/>
      <c r="K1829" s="100"/>
      <c r="L1829" s="100"/>
      <c r="M1829" s="100"/>
      <c r="N1829" s="107"/>
      <c r="O1829" s="99"/>
      <c r="P1829" s="100"/>
      <c r="Q1829" s="99"/>
      <c r="R1829" s="108"/>
      <c r="S1829" s="100"/>
      <c r="T1829" s="3"/>
      <c r="U1829" s="109"/>
      <c r="V1829" s="9"/>
      <c r="W1829" s="4"/>
      <c r="X1829" s="17"/>
      <c r="Y1829" s="16"/>
      <c r="Z1829" s="16"/>
      <c r="AD1829" s="5"/>
    </row>
    <row r="1830" spans="1:30" x14ac:dyDescent="0.2">
      <c r="A1830" s="103"/>
      <c r="B1830" s="100"/>
      <c r="C1830" s="100"/>
      <c r="D1830" s="104"/>
      <c r="E1830" s="10"/>
      <c r="F1830" s="105"/>
      <c r="G1830" s="99"/>
      <c r="H1830" s="106"/>
      <c r="I1830" s="106"/>
      <c r="J1830" s="3"/>
      <c r="K1830" s="100"/>
      <c r="L1830" s="100"/>
      <c r="M1830" s="100"/>
      <c r="N1830" s="107"/>
      <c r="O1830" s="99"/>
      <c r="P1830" s="100"/>
      <c r="Q1830" s="99"/>
      <c r="R1830" s="108"/>
      <c r="S1830" s="100"/>
      <c r="T1830" s="3"/>
      <c r="U1830" s="109"/>
      <c r="V1830" s="9"/>
      <c r="W1830" s="4"/>
      <c r="X1830" s="17"/>
      <c r="Y1830" s="16"/>
      <c r="Z1830" s="16"/>
      <c r="AD1830" s="5"/>
    </row>
    <row r="1831" spans="1:30" x14ac:dyDescent="0.2">
      <c r="A1831" s="103"/>
      <c r="B1831" s="100"/>
      <c r="C1831" s="100"/>
      <c r="D1831" s="104"/>
      <c r="E1831" s="10"/>
      <c r="F1831" s="105"/>
      <c r="G1831" s="99"/>
      <c r="H1831" s="106"/>
      <c r="I1831" s="106"/>
      <c r="J1831" s="3"/>
      <c r="K1831" s="100"/>
      <c r="L1831" s="100"/>
      <c r="M1831" s="100"/>
      <c r="N1831" s="107"/>
      <c r="O1831" s="99"/>
      <c r="P1831" s="100"/>
      <c r="Q1831" s="99"/>
      <c r="R1831" s="108"/>
      <c r="S1831" s="100"/>
      <c r="T1831" s="3"/>
      <c r="U1831" s="109"/>
      <c r="V1831" s="9"/>
      <c r="W1831" s="4"/>
      <c r="X1831" s="17"/>
      <c r="Y1831" s="16"/>
      <c r="Z1831" s="16"/>
      <c r="AD1831" s="5"/>
    </row>
    <row r="1832" spans="1:30" x14ac:dyDescent="0.2">
      <c r="A1832" s="103"/>
      <c r="B1832" s="100"/>
      <c r="C1832" s="100"/>
      <c r="D1832" s="104"/>
      <c r="E1832" s="10"/>
      <c r="F1832" s="105"/>
      <c r="G1832" s="99"/>
      <c r="H1832" s="106"/>
      <c r="I1832" s="106"/>
      <c r="J1832" s="3"/>
      <c r="K1832" s="100"/>
      <c r="L1832" s="100"/>
      <c r="M1832" s="100"/>
      <c r="N1832" s="107"/>
      <c r="O1832" s="99"/>
      <c r="P1832" s="100"/>
      <c r="Q1832" s="99"/>
      <c r="R1832" s="108"/>
      <c r="S1832" s="100"/>
      <c r="T1832" s="3"/>
      <c r="U1832" s="109"/>
      <c r="V1832" s="9"/>
      <c r="W1832" s="4"/>
      <c r="X1832" s="17"/>
      <c r="Y1832" s="16"/>
      <c r="Z1832" s="16"/>
      <c r="AD1832" s="5"/>
    </row>
    <row r="1833" spans="1:30" x14ac:dyDescent="0.2">
      <c r="A1833" s="103"/>
      <c r="B1833" s="100"/>
      <c r="C1833" s="100"/>
      <c r="D1833" s="104"/>
      <c r="E1833" s="10"/>
      <c r="F1833" s="105"/>
      <c r="G1833" s="99"/>
      <c r="H1833" s="106"/>
      <c r="I1833" s="106"/>
      <c r="J1833" s="3"/>
      <c r="K1833" s="100"/>
      <c r="L1833" s="100"/>
      <c r="M1833" s="100"/>
      <c r="N1833" s="107"/>
      <c r="O1833" s="99"/>
      <c r="P1833" s="100"/>
      <c r="Q1833" s="99"/>
      <c r="R1833" s="108"/>
      <c r="S1833" s="100"/>
      <c r="T1833" s="3"/>
      <c r="U1833" s="109"/>
      <c r="V1833" s="9"/>
      <c r="W1833" s="4"/>
      <c r="X1833" s="17"/>
      <c r="Y1833" s="16"/>
      <c r="Z1833" s="16"/>
      <c r="AD1833" s="5"/>
    </row>
    <row r="1834" spans="1:30" x14ac:dyDescent="0.2">
      <c r="A1834" s="103"/>
      <c r="B1834" s="100"/>
      <c r="C1834" s="100"/>
      <c r="D1834" s="104"/>
      <c r="E1834" s="10"/>
      <c r="F1834" s="105"/>
      <c r="G1834" s="99"/>
      <c r="H1834" s="106"/>
      <c r="I1834" s="106"/>
      <c r="J1834" s="3"/>
      <c r="K1834" s="100"/>
      <c r="L1834" s="100"/>
      <c r="M1834" s="100"/>
      <c r="N1834" s="107"/>
      <c r="O1834" s="99"/>
      <c r="P1834" s="100"/>
      <c r="Q1834" s="99"/>
      <c r="R1834" s="108"/>
      <c r="S1834" s="100"/>
      <c r="T1834" s="3"/>
      <c r="U1834" s="109"/>
      <c r="V1834" s="9"/>
      <c r="W1834" s="8">
        <v>319.54073460000001</v>
      </c>
      <c r="X1834" s="17"/>
      <c r="Y1834" s="16"/>
      <c r="Z1834" s="16"/>
      <c r="AD1834" s="5"/>
    </row>
    <row r="1835" spans="1:30" x14ac:dyDescent="0.2">
      <c r="A1835" s="103"/>
      <c r="B1835" s="100"/>
      <c r="C1835" s="100"/>
      <c r="D1835" s="104"/>
      <c r="E1835" s="10"/>
      <c r="F1835" s="105"/>
      <c r="G1835" s="99"/>
      <c r="H1835" s="106"/>
      <c r="I1835" s="106"/>
      <c r="J1835" s="3"/>
      <c r="K1835" s="100"/>
      <c r="L1835" s="100"/>
      <c r="M1835" s="100"/>
      <c r="N1835" s="107"/>
      <c r="O1835" s="99"/>
      <c r="P1835" s="100"/>
      <c r="Q1835" s="99"/>
      <c r="R1835" s="108"/>
      <c r="S1835" s="100"/>
      <c r="T1835" s="3"/>
      <c r="U1835" s="109"/>
      <c r="V1835" s="9"/>
      <c r="W1835" s="3">
        <v>347.82608696</v>
      </c>
      <c r="X1835" s="17"/>
      <c r="Y1835" s="16"/>
      <c r="Z1835" s="16"/>
      <c r="AD1835" s="5"/>
    </row>
    <row r="1836" spans="1:30" ht="14.25" x14ac:dyDescent="0.2">
      <c r="A1836" s="113"/>
      <c r="B1836" s="114"/>
      <c r="C1836" s="114"/>
      <c r="D1836" s="115"/>
      <c r="E1836" s="116"/>
      <c r="F1836" s="117"/>
      <c r="G1836" s="118"/>
      <c r="H1836" s="119"/>
      <c r="I1836" s="119"/>
      <c r="J1836" s="3"/>
      <c r="K1836" s="114"/>
      <c r="L1836" s="114"/>
      <c r="M1836" s="114"/>
      <c r="N1836" s="120"/>
      <c r="O1836" s="118"/>
      <c r="P1836" s="114"/>
      <c r="Q1836" s="118"/>
      <c r="R1836" s="121"/>
      <c r="S1836" s="114"/>
      <c r="T1836" s="114"/>
      <c r="U1836" s="122"/>
      <c r="V1836" s="9"/>
      <c r="W1836" s="28">
        <v>667.36682155999995</v>
      </c>
      <c r="X1836" s="17"/>
      <c r="Y1836" s="16"/>
      <c r="Z1836" s="16"/>
      <c r="AD1836" s="5"/>
    </row>
    <row r="1837" spans="1:30" x14ac:dyDescent="0.2">
      <c r="A1837" s="103"/>
      <c r="B1837" s="100"/>
      <c r="C1837" s="100"/>
      <c r="D1837" s="104"/>
      <c r="E1837" s="10"/>
      <c r="F1837" s="105"/>
      <c r="G1837" s="99"/>
      <c r="H1837" s="106"/>
      <c r="I1837" s="106"/>
      <c r="J1837" s="3"/>
      <c r="K1837" s="100"/>
      <c r="L1837" s="100"/>
      <c r="M1837" s="100"/>
      <c r="N1837" s="107"/>
      <c r="O1837" s="99"/>
      <c r="P1837" s="100"/>
      <c r="Q1837" s="99"/>
      <c r="R1837" s="108"/>
      <c r="S1837" s="100"/>
      <c r="T1837" s="3"/>
      <c r="U1837" s="109"/>
      <c r="V1837" s="9"/>
      <c r="W1837" s="4"/>
      <c r="X1837" s="17"/>
      <c r="Y1837" s="16"/>
      <c r="Z1837" s="16"/>
      <c r="AD1837" s="5"/>
    </row>
    <row r="1838" spans="1:30" x14ac:dyDescent="0.2">
      <c r="A1838" s="103"/>
      <c r="B1838" s="100"/>
      <c r="C1838" s="100"/>
      <c r="D1838" s="104"/>
      <c r="E1838" s="10"/>
      <c r="F1838" s="105"/>
      <c r="G1838" s="99"/>
      <c r="H1838" s="106"/>
      <c r="I1838" s="106"/>
      <c r="J1838" s="3"/>
      <c r="K1838" s="100"/>
      <c r="L1838" s="100"/>
      <c r="M1838" s="100"/>
      <c r="N1838" s="107"/>
      <c r="O1838" s="99"/>
      <c r="P1838" s="100"/>
      <c r="Q1838" s="99"/>
      <c r="R1838" s="108"/>
      <c r="S1838" s="100"/>
      <c r="T1838" s="3"/>
      <c r="U1838" s="109"/>
      <c r="V1838" s="9"/>
      <c r="W1838" s="4"/>
      <c r="X1838" s="17"/>
      <c r="Y1838" s="16"/>
      <c r="Z1838" s="16"/>
      <c r="AD1838" s="5"/>
    </row>
    <row r="1839" spans="1:30" x14ac:dyDescent="0.2">
      <c r="A1839" s="103"/>
      <c r="B1839" s="100"/>
      <c r="C1839" s="100"/>
      <c r="D1839" s="104"/>
      <c r="E1839" s="10"/>
      <c r="F1839" s="105"/>
      <c r="G1839" s="99"/>
      <c r="H1839" s="106"/>
      <c r="I1839" s="106"/>
      <c r="J1839" s="3"/>
      <c r="K1839" s="100"/>
      <c r="L1839" s="100"/>
      <c r="M1839" s="100"/>
      <c r="N1839" s="107"/>
      <c r="O1839" s="99"/>
      <c r="P1839" s="100"/>
      <c r="Q1839" s="99"/>
      <c r="R1839" s="108"/>
      <c r="S1839" s="100"/>
      <c r="T1839" s="3"/>
      <c r="U1839" s="109"/>
      <c r="V1839" s="9"/>
      <c r="W1839" s="4"/>
      <c r="X1839" s="17"/>
      <c r="Y1839" s="16"/>
      <c r="Z1839" s="16"/>
      <c r="AD1839" s="5"/>
    </row>
    <row r="1840" spans="1:30" x14ac:dyDescent="0.2">
      <c r="A1840" s="103"/>
      <c r="B1840" s="100"/>
      <c r="C1840" s="100"/>
      <c r="D1840" s="104"/>
      <c r="E1840" s="10"/>
      <c r="F1840" s="105"/>
      <c r="G1840" s="99"/>
      <c r="H1840" s="106"/>
      <c r="I1840" s="106"/>
      <c r="J1840" s="3"/>
      <c r="K1840" s="100"/>
      <c r="L1840" s="100"/>
      <c r="M1840" s="100"/>
      <c r="N1840" s="107"/>
      <c r="O1840" s="99"/>
      <c r="P1840" s="100"/>
      <c r="Q1840" s="99"/>
      <c r="R1840" s="108"/>
      <c r="S1840" s="100"/>
      <c r="T1840" s="3"/>
      <c r="U1840" s="109"/>
      <c r="V1840" s="9"/>
      <c r="W1840" s="4"/>
      <c r="X1840" s="17"/>
      <c r="Y1840" s="16"/>
      <c r="Z1840" s="16"/>
      <c r="AD1840" s="5"/>
    </row>
    <row r="1841" spans="1:30" x14ac:dyDescent="0.2">
      <c r="A1841" s="103"/>
      <c r="B1841" s="100"/>
      <c r="C1841" s="100"/>
      <c r="D1841" s="104"/>
      <c r="E1841" s="10"/>
      <c r="F1841" s="105"/>
      <c r="G1841" s="99"/>
      <c r="H1841" s="106"/>
      <c r="I1841" s="106"/>
      <c r="J1841" s="3"/>
      <c r="K1841" s="100"/>
      <c r="L1841" s="100"/>
      <c r="M1841" s="100"/>
      <c r="N1841" s="107"/>
      <c r="O1841" s="99"/>
      <c r="P1841" s="100"/>
      <c r="Q1841" s="99"/>
      <c r="R1841" s="108"/>
      <c r="S1841" s="100"/>
      <c r="T1841" s="3"/>
      <c r="U1841" s="109"/>
      <c r="V1841" s="9"/>
      <c r="W1841" s="4"/>
      <c r="X1841" s="17"/>
      <c r="Y1841" s="16"/>
      <c r="Z1841" s="16"/>
      <c r="AD1841" s="5"/>
    </row>
    <row r="1842" spans="1:30" x14ac:dyDescent="0.2">
      <c r="A1842" s="103"/>
      <c r="B1842" s="100"/>
      <c r="C1842" s="100"/>
      <c r="D1842" s="104"/>
      <c r="E1842" s="10"/>
      <c r="F1842" s="105"/>
      <c r="G1842" s="99"/>
      <c r="H1842" s="106"/>
      <c r="I1842" s="106"/>
      <c r="J1842" s="3"/>
      <c r="K1842" s="100"/>
      <c r="L1842" s="100"/>
      <c r="M1842" s="100"/>
      <c r="N1842" s="107"/>
      <c r="O1842" s="99"/>
      <c r="P1842" s="100"/>
      <c r="Q1842" s="99"/>
      <c r="R1842" s="108"/>
      <c r="S1842" s="100"/>
      <c r="T1842" s="3"/>
      <c r="U1842" s="109"/>
      <c r="V1842" s="9"/>
      <c r="W1842" s="4"/>
      <c r="X1842" s="17"/>
      <c r="Y1842" s="16"/>
      <c r="Z1842" s="16"/>
      <c r="AD1842" s="5"/>
    </row>
    <row r="1843" spans="1:30" x14ac:dyDescent="0.2">
      <c r="A1843" s="103"/>
      <c r="B1843" s="100"/>
      <c r="C1843" s="100"/>
      <c r="D1843" s="104"/>
      <c r="E1843" s="10"/>
      <c r="F1843" s="105"/>
      <c r="G1843" s="99"/>
      <c r="H1843" s="106"/>
      <c r="I1843" s="106"/>
      <c r="J1843" s="3"/>
      <c r="K1843" s="100"/>
      <c r="L1843" s="100"/>
      <c r="M1843" s="100"/>
      <c r="N1843" s="107"/>
      <c r="O1843" s="99"/>
      <c r="P1843" s="100"/>
      <c r="Q1843" s="99"/>
      <c r="R1843" s="108"/>
      <c r="S1843" s="100"/>
      <c r="T1843" s="3"/>
      <c r="U1843" s="109"/>
      <c r="V1843" s="9"/>
      <c r="W1843" s="4"/>
      <c r="X1843" s="17"/>
      <c r="Y1843" s="16"/>
      <c r="Z1843" s="16"/>
      <c r="AD1843" s="5"/>
    </row>
    <row r="1844" spans="1:30" x14ac:dyDescent="0.2">
      <c r="A1844" s="103"/>
      <c r="B1844" s="100"/>
      <c r="C1844" s="100"/>
      <c r="D1844" s="104"/>
      <c r="E1844" s="10"/>
      <c r="F1844" s="105"/>
      <c r="G1844" s="99"/>
      <c r="H1844" s="106"/>
      <c r="I1844" s="106"/>
      <c r="J1844" s="3"/>
      <c r="K1844" s="100"/>
      <c r="L1844" s="100"/>
      <c r="M1844" s="100"/>
      <c r="N1844" s="107"/>
      <c r="O1844" s="99"/>
      <c r="P1844" s="100"/>
      <c r="Q1844" s="99"/>
      <c r="R1844" s="108"/>
      <c r="S1844" s="100"/>
      <c r="T1844" s="3"/>
      <c r="U1844" s="109"/>
      <c r="V1844" s="9"/>
      <c r="W1844" s="4"/>
      <c r="X1844" s="17"/>
      <c r="Y1844" s="16"/>
      <c r="Z1844" s="16"/>
      <c r="AD1844" s="5"/>
    </row>
    <row r="1845" spans="1:30" x14ac:dyDescent="0.2">
      <c r="A1845" s="103"/>
      <c r="B1845" s="100"/>
      <c r="C1845" s="100"/>
      <c r="D1845" s="104"/>
      <c r="E1845" s="10"/>
      <c r="F1845" s="105"/>
      <c r="G1845" s="99"/>
      <c r="H1845" s="106"/>
      <c r="I1845" s="106"/>
      <c r="J1845" s="3"/>
      <c r="K1845" s="100"/>
      <c r="L1845" s="100"/>
      <c r="M1845" s="100"/>
      <c r="N1845" s="107"/>
      <c r="O1845" s="99"/>
      <c r="P1845" s="100"/>
      <c r="Q1845" s="99"/>
      <c r="R1845" s="108"/>
      <c r="S1845" s="100"/>
      <c r="T1845" s="3"/>
      <c r="U1845" s="109"/>
      <c r="V1845" s="9"/>
      <c r="W1845" s="4"/>
      <c r="X1845" s="17"/>
      <c r="Y1845" s="16"/>
      <c r="Z1845" s="16"/>
      <c r="AD1845" s="5"/>
    </row>
    <row r="1846" spans="1:30" x14ac:dyDescent="0.2">
      <c r="A1846" s="103"/>
      <c r="B1846" s="100"/>
      <c r="C1846" s="100"/>
      <c r="D1846" s="104"/>
      <c r="E1846" s="10"/>
      <c r="F1846" s="105"/>
      <c r="G1846" s="99"/>
      <c r="H1846" s="106"/>
      <c r="I1846" s="106"/>
      <c r="J1846" s="3"/>
      <c r="K1846" s="100"/>
      <c r="L1846" s="100"/>
      <c r="M1846" s="100"/>
      <c r="N1846" s="107"/>
      <c r="O1846" s="99"/>
      <c r="P1846" s="100"/>
      <c r="Q1846" s="99"/>
      <c r="R1846" s="108"/>
      <c r="S1846" s="100"/>
      <c r="T1846" s="3"/>
      <c r="U1846" s="109"/>
      <c r="V1846" s="9"/>
      <c r="W1846" s="4"/>
      <c r="X1846" s="17"/>
      <c r="Y1846" s="16"/>
      <c r="Z1846" s="16"/>
      <c r="AD1846" s="5"/>
    </row>
    <row r="1847" spans="1:30" x14ac:dyDescent="0.2">
      <c r="A1847" s="103"/>
      <c r="B1847" s="100"/>
      <c r="C1847" s="100"/>
      <c r="D1847" s="104"/>
      <c r="E1847" s="10"/>
      <c r="F1847" s="105"/>
      <c r="G1847" s="99"/>
      <c r="H1847" s="106"/>
      <c r="I1847" s="106"/>
      <c r="J1847" s="3"/>
      <c r="K1847" s="100"/>
      <c r="L1847" s="100"/>
      <c r="M1847" s="100"/>
      <c r="N1847" s="107"/>
      <c r="O1847" s="99"/>
      <c r="P1847" s="100"/>
      <c r="Q1847" s="99"/>
      <c r="R1847" s="108"/>
      <c r="S1847" s="100"/>
      <c r="T1847" s="3"/>
      <c r="U1847" s="109"/>
      <c r="V1847" s="9"/>
      <c r="W1847" s="4"/>
      <c r="X1847" s="17"/>
      <c r="Y1847" s="16"/>
      <c r="Z1847" s="16"/>
      <c r="AD1847" s="5"/>
    </row>
    <row r="1848" spans="1:30" x14ac:dyDescent="0.2">
      <c r="A1848" s="103"/>
      <c r="B1848" s="100"/>
      <c r="C1848" s="100"/>
      <c r="D1848" s="104"/>
      <c r="E1848" s="10"/>
      <c r="F1848" s="105"/>
      <c r="G1848" s="99"/>
      <c r="H1848" s="106"/>
      <c r="I1848" s="106"/>
      <c r="J1848" s="3"/>
      <c r="K1848" s="100"/>
      <c r="L1848" s="100"/>
      <c r="M1848" s="100"/>
      <c r="N1848" s="107"/>
      <c r="O1848" s="99"/>
      <c r="P1848" s="100"/>
      <c r="Q1848" s="99"/>
      <c r="R1848" s="108"/>
      <c r="S1848" s="100"/>
      <c r="T1848" s="3"/>
      <c r="U1848" s="109"/>
      <c r="V1848" s="9"/>
      <c r="W1848" s="4"/>
      <c r="X1848" s="17"/>
      <c r="Y1848" s="16"/>
      <c r="Z1848" s="16"/>
      <c r="AD1848" s="5"/>
    </row>
    <row r="1849" spans="1:30" x14ac:dyDescent="0.2">
      <c r="A1849" s="103"/>
      <c r="B1849" s="100"/>
      <c r="C1849" s="100"/>
      <c r="D1849" s="104"/>
      <c r="E1849" s="10"/>
      <c r="F1849" s="105"/>
      <c r="G1849" s="99"/>
      <c r="H1849" s="106"/>
      <c r="I1849" s="106"/>
      <c r="J1849" s="3"/>
      <c r="K1849" s="100"/>
      <c r="L1849" s="100"/>
      <c r="M1849" s="100"/>
      <c r="N1849" s="107"/>
      <c r="O1849" s="99"/>
      <c r="P1849" s="100"/>
      <c r="Q1849" s="99"/>
      <c r="R1849" s="108"/>
      <c r="S1849" s="100"/>
      <c r="T1849" s="3"/>
      <c r="U1849" s="109"/>
      <c r="V1849" s="9"/>
      <c r="W1849" s="4"/>
      <c r="X1849" s="17"/>
      <c r="Y1849" s="16"/>
      <c r="Z1849" s="16"/>
      <c r="AD1849" s="5"/>
    </row>
    <row r="1850" spans="1:30" x14ac:dyDescent="0.2">
      <c r="A1850" s="103"/>
      <c r="B1850" s="100"/>
      <c r="C1850" s="100"/>
      <c r="D1850" s="104"/>
      <c r="E1850" s="10"/>
      <c r="F1850" s="105"/>
      <c r="G1850" s="99"/>
      <c r="H1850" s="106"/>
      <c r="I1850" s="106"/>
      <c r="J1850" s="3"/>
      <c r="K1850" s="100"/>
      <c r="L1850" s="100"/>
      <c r="M1850" s="100"/>
      <c r="N1850" s="107"/>
      <c r="O1850" s="99"/>
      <c r="P1850" s="100"/>
      <c r="Q1850" s="99"/>
      <c r="R1850" s="108"/>
      <c r="S1850" s="100"/>
      <c r="T1850" s="3"/>
      <c r="U1850" s="109"/>
      <c r="V1850" s="9"/>
      <c r="W1850" s="4"/>
      <c r="X1850" s="17"/>
      <c r="Y1850" s="16"/>
      <c r="Z1850" s="16"/>
      <c r="AD1850" s="5"/>
    </row>
    <row r="1851" spans="1:30" x14ac:dyDescent="0.2">
      <c r="A1851" s="103"/>
      <c r="B1851" s="100"/>
      <c r="C1851" s="100"/>
      <c r="D1851" s="104"/>
      <c r="E1851" s="10"/>
      <c r="F1851" s="105"/>
      <c r="G1851" s="99"/>
      <c r="H1851" s="106"/>
      <c r="I1851" s="106"/>
      <c r="J1851" s="3"/>
      <c r="K1851" s="100"/>
      <c r="L1851" s="100"/>
      <c r="M1851" s="100"/>
      <c r="N1851" s="107"/>
      <c r="O1851" s="99"/>
      <c r="P1851" s="100"/>
      <c r="Q1851" s="99"/>
      <c r="R1851" s="108"/>
      <c r="S1851" s="100"/>
      <c r="T1851" s="3"/>
      <c r="U1851" s="109"/>
      <c r="V1851" s="9"/>
      <c r="W1851" s="4"/>
      <c r="X1851" s="17"/>
      <c r="Y1851" s="16"/>
      <c r="Z1851" s="16"/>
      <c r="AD1851" s="5"/>
    </row>
    <row r="1852" spans="1:30" x14ac:dyDescent="0.2">
      <c r="A1852" s="103"/>
      <c r="B1852" s="100"/>
      <c r="C1852" s="100"/>
      <c r="D1852" s="104"/>
      <c r="E1852" s="10"/>
      <c r="F1852" s="105"/>
      <c r="G1852" s="99"/>
      <c r="H1852" s="106"/>
      <c r="I1852" s="106"/>
      <c r="J1852" s="3"/>
      <c r="K1852" s="100"/>
      <c r="L1852" s="100"/>
      <c r="M1852" s="100"/>
      <c r="N1852" s="107"/>
      <c r="O1852" s="99"/>
      <c r="P1852" s="100"/>
      <c r="Q1852" s="99"/>
      <c r="R1852" s="108"/>
      <c r="S1852" s="100"/>
      <c r="T1852" s="3"/>
      <c r="U1852" s="109"/>
      <c r="V1852" s="9"/>
      <c r="W1852" s="4"/>
      <c r="X1852" s="17"/>
      <c r="Y1852" s="16"/>
      <c r="Z1852" s="16"/>
      <c r="AD1852" s="5"/>
    </row>
    <row r="1853" spans="1:30" x14ac:dyDescent="0.2">
      <c r="A1853" s="103"/>
      <c r="B1853" s="100"/>
      <c r="C1853" s="100"/>
      <c r="D1853" s="104"/>
      <c r="E1853" s="10"/>
      <c r="F1853" s="105"/>
      <c r="G1853" s="99"/>
      <c r="H1853" s="106"/>
      <c r="I1853" s="106"/>
      <c r="J1853" s="3"/>
      <c r="K1853" s="100"/>
      <c r="L1853" s="100"/>
      <c r="M1853" s="100"/>
      <c r="N1853" s="107"/>
      <c r="O1853" s="99"/>
      <c r="P1853" s="100"/>
      <c r="Q1853" s="99"/>
      <c r="R1853" s="108"/>
      <c r="S1853" s="100"/>
      <c r="T1853" s="3"/>
      <c r="U1853" s="109"/>
      <c r="V1853" s="9"/>
      <c r="W1853" s="4"/>
      <c r="X1853" s="17"/>
      <c r="Y1853" s="16"/>
      <c r="Z1853" s="16"/>
      <c r="AD1853" s="5"/>
    </row>
    <row r="1854" spans="1:30" x14ac:dyDescent="0.2">
      <c r="A1854" s="103"/>
      <c r="B1854" s="100"/>
      <c r="C1854" s="100"/>
      <c r="D1854" s="104"/>
      <c r="E1854" s="10"/>
      <c r="F1854" s="105"/>
      <c r="G1854" s="99"/>
      <c r="H1854" s="106"/>
      <c r="I1854" s="106"/>
      <c r="J1854" s="3"/>
      <c r="K1854" s="100"/>
      <c r="L1854" s="100"/>
      <c r="M1854" s="100"/>
      <c r="N1854" s="107"/>
      <c r="O1854" s="99"/>
      <c r="P1854" s="100"/>
      <c r="Q1854" s="99"/>
      <c r="R1854" s="108"/>
      <c r="S1854" s="100"/>
      <c r="T1854" s="3"/>
      <c r="U1854" s="109"/>
      <c r="V1854" s="9"/>
      <c r="W1854" s="4"/>
      <c r="X1854" s="17"/>
      <c r="Y1854" s="16"/>
      <c r="Z1854" s="16"/>
      <c r="AD1854" s="5"/>
    </row>
    <row r="1855" spans="1:30" x14ac:dyDescent="0.2">
      <c r="A1855" s="103"/>
      <c r="B1855" s="100"/>
      <c r="C1855" s="100"/>
      <c r="D1855" s="104"/>
      <c r="E1855" s="10"/>
      <c r="F1855" s="105"/>
      <c r="G1855" s="99"/>
      <c r="H1855" s="106"/>
      <c r="I1855" s="106"/>
      <c r="J1855" s="3"/>
      <c r="K1855" s="100"/>
      <c r="L1855" s="100"/>
      <c r="M1855" s="100"/>
      <c r="N1855" s="107"/>
      <c r="O1855" s="99"/>
      <c r="P1855" s="100"/>
      <c r="Q1855" s="99"/>
      <c r="R1855" s="108"/>
      <c r="S1855" s="100"/>
      <c r="T1855" s="3"/>
      <c r="U1855" s="109"/>
      <c r="V1855" s="9"/>
      <c r="W1855" s="4"/>
      <c r="X1855" s="17"/>
      <c r="Y1855" s="16"/>
      <c r="Z1855" s="16"/>
      <c r="AD1855" s="5"/>
    </row>
    <row r="1856" spans="1:30" x14ac:dyDescent="0.2">
      <c r="A1856" s="103"/>
      <c r="B1856" s="100"/>
      <c r="C1856" s="100"/>
      <c r="D1856" s="104"/>
      <c r="E1856" s="10"/>
      <c r="F1856" s="105"/>
      <c r="G1856" s="99"/>
      <c r="H1856" s="106"/>
      <c r="I1856" s="106"/>
      <c r="J1856" s="3"/>
      <c r="K1856" s="100"/>
      <c r="L1856" s="100"/>
      <c r="M1856" s="100"/>
      <c r="N1856" s="107"/>
      <c r="O1856" s="99"/>
      <c r="P1856" s="100"/>
      <c r="Q1856" s="99"/>
      <c r="R1856" s="108"/>
      <c r="S1856" s="100"/>
      <c r="T1856" s="3"/>
      <c r="U1856" s="109"/>
      <c r="V1856" s="9"/>
      <c r="W1856" s="4"/>
      <c r="X1856" s="17"/>
      <c r="Y1856" s="16"/>
      <c r="Z1856" s="16"/>
      <c r="AD1856" s="5"/>
    </row>
    <row r="1857" spans="1:30" x14ac:dyDescent="0.2">
      <c r="A1857" s="103"/>
      <c r="B1857" s="100"/>
      <c r="C1857" s="100"/>
      <c r="D1857" s="104"/>
      <c r="E1857" s="10"/>
      <c r="F1857" s="105"/>
      <c r="G1857" s="99"/>
      <c r="H1857" s="106"/>
      <c r="I1857" s="106"/>
      <c r="J1857" s="3"/>
      <c r="K1857" s="100"/>
      <c r="L1857" s="100"/>
      <c r="M1857" s="100"/>
      <c r="N1857" s="107"/>
      <c r="O1857" s="99"/>
      <c r="P1857" s="100"/>
      <c r="Q1857" s="99"/>
      <c r="R1857" s="108"/>
      <c r="S1857" s="100"/>
      <c r="T1857" s="3"/>
      <c r="U1857" s="109"/>
      <c r="V1857" s="9"/>
      <c r="W1857" s="4"/>
      <c r="X1857" s="17"/>
      <c r="Y1857" s="16"/>
      <c r="Z1857" s="16"/>
      <c r="AD1857" s="5"/>
    </row>
    <row r="1858" spans="1:30" x14ac:dyDescent="0.2">
      <c r="A1858" s="103"/>
      <c r="B1858" s="100"/>
      <c r="C1858" s="100"/>
      <c r="D1858" s="104"/>
      <c r="E1858" s="10"/>
      <c r="F1858" s="105"/>
      <c r="G1858" s="99"/>
      <c r="H1858" s="106"/>
      <c r="I1858" s="106"/>
      <c r="J1858" s="3"/>
      <c r="K1858" s="100"/>
      <c r="L1858" s="100"/>
      <c r="M1858" s="100"/>
      <c r="N1858" s="107"/>
      <c r="O1858" s="99"/>
      <c r="P1858" s="100"/>
      <c r="Q1858" s="99"/>
      <c r="R1858" s="108"/>
      <c r="S1858" s="100"/>
      <c r="T1858" s="3"/>
      <c r="U1858" s="109"/>
      <c r="V1858" s="9"/>
      <c r="W1858" s="4"/>
      <c r="X1858" s="17"/>
      <c r="Y1858" s="16"/>
      <c r="Z1858" s="16"/>
      <c r="AD1858" s="5"/>
    </row>
    <row r="1859" spans="1:30" x14ac:dyDescent="0.2">
      <c r="A1859" s="103"/>
      <c r="B1859" s="100"/>
      <c r="C1859" s="100"/>
      <c r="D1859" s="104"/>
      <c r="E1859" s="10"/>
      <c r="F1859" s="105"/>
      <c r="G1859" s="99"/>
      <c r="H1859" s="106"/>
      <c r="I1859" s="106"/>
      <c r="J1859" s="3"/>
      <c r="K1859" s="100"/>
      <c r="L1859" s="100"/>
      <c r="M1859" s="100"/>
      <c r="N1859" s="107"/>
      <c r="O1859" s="99"/>
      <c r="P1859" s="100"/>
      <c r="Q1859" s="99"/>
      <c r="R1859" s="108"/>
      <c r="S1859" s="100"/>
      <c r="T1859" s="3"/>
      <c r="U1859" s="109"/>
      <c r="V1859" s="9"/>
      <c r="W1859" s="4"/>
      <c r="X1859" s="17"/>
      <c r="Y1859" s="16"/>
      <c r="Z1859" s="16"/>
      <c r="AD1859" s="5"/>
    </row>
    <row r="1860" spans="1:30" x14ac:dyDescent="0.2">
      <c r="A1860" s="103"/>
      <c r="B1860" s="100"/>
      <c r="C1860" s="100"/>
      <c r="D1860" s="104"/>
      <c r="E1860" s="10"/>
      <c r="F1860" s="105"/>
      <c r="G1860" s="99"/>
      <c r="H1860" s="106"/>
      <c r="I1860" s="106"/>
      <c r="J1860" s="3"/>
      <c r="K1860" s="100"/>
      <c r="L1860" s="100"/>
      <c r="M1860" s="100"/>
      <c r="N1860" s="107"/>
      <c r="O1860" s="99"/>
      <c r="P1860" s="100"/>
      <c r="Q1860" s="99"/>
      <c r="R1860" s="108"/>
      <c r="S1860" s="100"/>
      <c r="T1860" s="3"/>
      <c r="U1860" s="109"/>
      <c r="V1860" s="9"/>
      <c r="W1860" s="4"/>
      <c r="X1860" s="17"/>
      <c r="Y1860" s="16"/>
      <c r="Z1860" s="16"/>
      <c r="AD1860" s="5"/>
    </row>
    <row r="1861" spans="1:30" x14ac:dyDescent="0.2">
      <c r="A1861" s="103"/>
      <c r="B1861" s="100"/>
      <c r="C1861" s="100"/>
      <c r="D1861" s="104"/>
      <c r="E1861" s="10"/>
      <c r="F1861" s="105"/>
      <c r="G1861" s="99"/>
      <c r="H1861" s="106"/>
      <c r="I1861" s="106"/>
      <c r="J1861" s="3"/>
      <c r="K1861" s="100"/>
      <c r="L1861" s="100"/>
      <c r="M1861" s="100"/>
      <c r="N1861" s="107"/>
      <c r="O1861" s="99"/>
      <c r="P1861" s="100"/>
      <c r="Q1861" s="99"/>
      <c r="R1861" s="108"/>
      <c r="S1861" s="100"/>
      <c r="T1861" s="3"/>
      <c r="U1861" s="109"/>
      <c r="V1861" s="9"/>
      <c r="W1861" s="4"/>
      <c r="X1861" s="17"/>
      <c r="Y1861" s="16"/>
      <c r="Z1861" s="16"/>
      <c r="AD1861" s="5"/>
    </row>
    <row r="1862" spans="1:30" x14ac:dyDescent="0.2">
      <c r="A1862" s="103"/>
      <c r="B1862" s="100"/>
      <c r="C1862" s="100"/>
      <c r="D1862" s="104"/>
      <c r="E1862" s="10"/>
      <c r="F1862" s="105"/>
      <c r="G1862" s="99"/>
      <c r="H1862" s="106"/>
      <c r="I1862" s="106"/>
      <c r="J1862" s="3"/>
      <c r="K1862" s="100"/>
      <c r="L1862" s="100"/>
      <c r="M1862" s="100"/>
      <c r="N1862" s="107"/>
      <c r="O1862" s="99"/>
      <c r="P1862" s="100"/>
      <c r="Q1862" s="99"/>
      <c r="R1862" s="108"/>
      <c r="S1862" s="100"/>
      <c r="T1862" s="3"/>
      <c r="U1862" s="109"/>
      <c r="V1862" s="9"/>
      <c r="W1862" s="4"/>
      <c r="X1862" s="17"/>
      <c r="Y1862" s="16"/>
      <c r="Z1862" s="16"/>
      <c r="AD1862" s="5"/>
    </row>
    <row r="1863" spans="1:30" x14ac:dyDescent="0.2">
      <c r="A1863" s="103"/>
      <c r="B1863" s="100"/>
      <c r="C1863" s="100"/>
      <c r="D1863" s="104"/>
      <c r="E1863" s="10"/>
      <c r="F1863" s="105"/>
      <c r="G1863" s="99"/>
      <c r="H1863" s="106"/>
      <c r="I1863" s="106"/>
      <c r="J1863" s="3"/>
      <c r="K1863" s="100"/>
      <c r="L1863" s="100"/>
      <c r="M1863" s="100"/>
      <c r="N1863" s="107"/>
      <c r="O1863" s="99"/>
      <c r="P1863" s="100"/>
      <c r="Q1863" s="99"/>
      <c r="R1863" s="108"/>
      <c r="S1863" s="100"/>
      <c r="T1863" s="3"/>
      <c r="U1863" s="109"/>
      <c r="V1863" s="9"/>
      <c r="W1863" s="4"/>
      <c r="X1863" s="17"/>
      <c r="Y1863" s="16"/>
      <c r="Z1863" s="16"/>
      <c r="AD1863" s="5"/>
    </row>
    <row r="1864" spans="1:30" x14ac:dyDescent="0.2">
      <c r="A1864" s="103"/>
      <c r="B1864" s="100"/>
      <c r="C1864" s="100"/>
      <c r="D1864" s="104"/>
      <c r="E1864" s="10"/>
      <c r="F1864" s="105"/>
      <c r="G1864" s="99"/>
      <c r="H1864" s="106"/>
      <c r="I1864" s="106"/>
      <c r="J1864" s="3"/>
      <c r="K1864" s="100"/>
      <c r="L1864" s="100"/>
      <c r="M1864" s="100"/>
      <c r="N1864" s="107"/>
      <c r="O1864" s="99"/>
      <c r="P1864" s="100"/>
      <c r="Q1864" s="99"/>
      <c r="R1864" s="108"/>
      <c r="S1864" s="100"/>
      <c r="T1864" s="3"/>
      <c r="U1864" s="109"/>
      <c r="V1864" s="9"/>
      <c r="W1864" s="4"/>
      <c r="X1864" s="17"/>
      <c r="Y1864" s="16"/>
      <c r="Z1864" s="16"/>
      <c r="AD1864" s="5"/>
    </row>
    <row r="1865" spans="1:30" x14ac:dyDescent="0.2">
      <c r="A1865" s="103"/>
      <c r="B1865" s="100"/>
      <c r="C1865" s="100"/>
      <c r="D1865" s="104"/>
      <c r="E1865" s="10"/>
      <c r="F1865" s="105"/>
      <c r="G1865" s="99"/>
      <c r="H1865" s="106"/>
      <c r="I1865" s="106"/>
      <c r="J1865" s="3"/>
      <c r="K1865" s="100"/>
      <c r="L1865" s="100"/>
      <c r="M1865" s="100"/>
      <c r="N1865" s="107"/>
      <c r="O1865" s="99"/>
      <c r="P1865" s="100"/>
      <c r="Q1865" s="99"/>
      <c r="R1865" s="108"/>
      <c r="S1865" s="100"/>
      <c r="T1865" s="3"/>
      <c r="U1865" s="109"/>
      <c r="V1865" s="9"/>
      <c r="W1865" s="4"/>
      <c r="X1865" s="17"/>
      <c r="Y1865" s="16"/>
      <c r="Z1865" s="16"/>
      <c r="AD1865" s="5"/>
    </row>
    <row r="1866" spans="1:30" x14ac:dyDescent="0.2">
      <c r="A1866" s="103"/>
      <c r="B1866" s="100"/>
      <c r="C1866" s="100"/>
      <c r="D1866" s="104"/>
      <c r="E1866" s="10"/>
      <c r="F1866" s="105"/>
      <c r="G1866" s="99"/>
      <c r="H1866" s="106"/>
      <c r="I1866" s="106"/>
      <c r="J1866" s="3"/>
      <c r="K1866" s="100"/>
      <c r="L1866" s="100"/>
      <c r="M1866" s="100"/>
      <c r="N1866" s="107"/>
      <c r="O1866" s="99"/>
      <c r="P1866" s="100"/>
      <c r="Q1866" s="99"/>
      <c r="R1866" s="108"/>
      <c r="S1866" s="100"/>
      <c r="T1866" s="3"/>
      <c r="U1866" s="109"/>
      <c r="V1866" s="9"/>
      <c r="W1866" s="25"/>
      <c r="X1866" s="17"/>
      <c r="Y1866" s="16"/>
      <c r="Z1866" s="16"/>
      <c r="AD1866" s="5"/>
    </row>
    <row r="1867" spans="1:30" x14ac:dyDescent="0.2">
      <c r="A1867" s="103"/>
      <c r="B1867" s="100"/>
      <c r="C1867" s="100"/>
      <c r="D1867" s="104"/>
      <c r="E1867" s="10"/>
      <c r="F1867" s="105"/>
      <c r="G1867" s="99"/>
      <c r="H1867" s="106"/>
      <c r="I1867" s="106"/>
      <c r="J1867" s="3"/>
      <c r="K1867" s="100"/>
      <c r="L1867" s="100"/>
      <c r="M1867" s="100"/>
      <c r="N1867" s="107"/>
      <c r="O1867" s="99"/>
      <c r="P1867" s="100"/>
      <c r="Q1867" s="99"/>
      <c r="R1867" s="108"/>
      <c r="S1867" s="100"/>
      <c r="T1867" s="3"/>
      <c r="U1867" s="109"/>
      <c r="V1867" s="9"/>
      <c r="W1867" s="4"/>
      <c r="X1867" s="17"/>
      <c r="Y1867" s="16"/>
      <c r="Z1867" s="16"/>
      <c r="AD1867" s="5"/>
    </row>
    <row r="1868" spans="1:30" x14ac:dyDescent="0.2">
      <c r="A1868" s="103"/>
      <c r="B1868" s="100"/>
      <c r="C1868" s="100"/>
      <c r="D1868" s="104"/>
      <c r="E1868" s="10"/>
      <c r="F1868" s="105"/>
      <c r="G1868" s="99"/>
      <c r="H1868" s="106"/>
      <c r="I1868" s="106"/>
      <c r="J1868" s="3"/>
      <c r="K1868" s="100"/>
      <c r="L1868" s="100"/>
      <c r="M1868" s="100"/>
      <c r="N1868" s="107"/>
      <c r="O1868" s="99"/>
      <c r="P1868" s="100"/>
      <c r="Q1868" s="99"/>
      <c r="R1868" s="108"/>
      <c r="S1868" s="100"/>
      <c r="T1868" s="3"/>
      <c r="U1868" s="109"/>
      <c r="V1868" s="9"/>
      <c r="W1868" s="4"/>
      <c r="X1868" s="17"/>
      <c r="Y1868" s="16"/>
      <c r="Z1868" s="16"/>
      <c r="AD1868" s="5"/>
    </row>
    <row r="1869" spans="1:30" x14ac:dyDescent="0.2">
      <c r="A1869" s="103"/>
      <c r="B1869" s="100"/>
      <c r="C1869" s="100"/>
      <c r="D1869" s="104"/>
      <c r="E1869" s="10"/>
      <c r="F1869" s="105"/>
      <c r="G1869" s="99"/>
      <c r="H1869" s="106"/>
      <c r="I1869" s="106"/>
      <c r="J1869" s="3"/>
      <c r="K1869" s="100"/>
      <c r="L1869" s="100"/>
      <c r="M1869" s="100"/>
      <c r="N1869" s="107"/>
      <c r="O1869" s="99"/>
      <c r="P1869" s="100"/>
      <c r="Q1869" s="99"/>
      <c r="R1869" s="108"/>
      <c r="S1869" s="100"/>
      <c r="T1869" s="3"/>
      <c r="U1869" s="109"/>
      <c r="V1869" s="9"/>
      <c r="W1869" s="4"/>
      <c r="X1869" s="17"/>
      <c r="Y1869" s="16"/>
      <c r="Z1869" s="16"/>
      <c r="AD1869" s="5"/>
    </row>
    <row r="1870" spans="1:30" x14ac:dyDescent="0.2">
      <c r="A1870" s="103"/>
      <c r="B1870" s="100"/>
      <c r="C1870" s="100"/>
      <c r="D1870" s="104"/>
      <c r="E1870" s="10"/>
      <c r="F1870" s="105"/>
      <c r="G1870" s="99"/>
      <c r="H1870" s="106"/>
      <c r="I1870" s="106"/>
      <c r="J1870" s="3"/>
      <c r="K1870" s="100"/>
      <c r="L1870" s="100"/>
      <c r="M1870" s="100"/>
      <c r="N1870" s="107"/>
      <c r="O1870" s="99"/>
      <c r="P1870" s="100"/>
      <c r="Q1870" s="99"/>
      <c r="R1870" s="108"/>
      <c r="S1870" s="100"/>
      <c r="T1870" s="3"/>
      <c r="U1870" s="109"/>
      <c r="V1870" s="9"/>
      <c r="W1870" s="4"/>
      <c r="X1870" s="17"/>
      <c r="Y1870" s="16"/>
      <c r="Z1870" s="16"/>
      <c r="AD1870" s="5"/>
    </row>
    <row r="1871" spans="1:30" x14ac:dyDescent="0.2">
      <c r="A1871" s="103"/>
      <c r="B1871" s="100"/>
      <c r="C1871" s="100"/>
      <c r="D1871" s="104"/>
      <c r="E1871" s="10"/>
      <c r="F1871" s="105"/>
      <c r="G1871" s="99"/>
      <c r="H1871" s="106"/>
      <c r="I1871" s="106"/>
      <c r="J1871" s="3"/>
      <c r="K1871" s="100"/>
      <c r="L1871" s="100"/>
      <c r="M1871" s="100"/>
      <c r="N1871" s="107"/>
      <c r="O1871" s="99"/>
      <c r="P1871" s="100"/>
      <c r="Q1871" s="99"/>
      <c r="R1871" s="108"/>
      <c r="S1871" s="100"/>
      <c r="T1871" s="3"/>
      <c r="U1871" s="109"/>
      <c r="V1871" s="9"/>
      <c r="W1871" s="4"/>
      <c r="X1871" s="17"/>
      <c r="Y1871" s="16"/>
      <c r="Z1871" s="16"/>
      <c r="AD1871" s="5"/>
    </row>
    <row r="1872" spans="1:30" x14ac:dyDescent="0.2">
      <c r="A1872" s="103"/>
      <c r="B1872" s="100"/>
      <c r="C1872" s="100"/>
      <c r="D1872" s="104"/>
      <c r="E1872" s="10"/>
      <c r="F1872" s="105"/>
      <c r="G1872" s="99"/>
      <c r="H1872" s="106"/>
      <c r="I1872" s="106"/>
      <c r="J1872" s="3"/>
      <c r="K1872" s="100"/>
      <c r="L1872" s="100"/>
      <c r="M1872" s="100"/>
      <c r="N1872" s="107"/>
      <c r="O1872" s="99"/>
      <c r="P1872" s="100"/>
      <c r="Q1872" s="99"/>
      <c r="R1872" s="108"/>
      <c r="S1872" s="100"/>
      <c r="T1872" s="3"/>
      <c r="U1872" s="109"/>
      <c r="V1872" s="9"/>
      <c r="W1872" s="4"/>
      <c r="X1872" s="17"/>
      <c r="Y1872" s="16"/>
      <c r="Z1872" s="16"/>
      <c r="AD1872" s="5"/>
    </row>
    <row r="1873" spans="1:30" x14ac:dyDescent="0.2">
      <c r="A1873" s="103"/>
      <c r="B1873" s="100"/>
      <c r="C1873" s="100"/>
      <c r="D1873" s="104"/>
      <c r="E1873" s="10"/>
      <c r="F1873" s="105"/>
      <c r="G1873" s="99"/>
      <c r="H1873" s="106"/>
      <c r="I1873" s="106"/>
      <c r="J1873" s="3"/>
      <c r="K1873" s="100"/>
      <c r="L1873" s="100"/>
      <c r="M1873" s="100"/>
      <c r="N1873" s="107"/>
      <c r="O1873" s="99"/>
      <c r="P1873" s="100"/>
      <c r="Q1873" s="99"/>
      <c r="R1873" s="108"/>
      <c r="S1873" s="100"/>
      <c r="T1873" s="3"/>
      <c r="U1873" s="109"/>
      <c r="V1873" s="9"/>
      <c r="W1873" s="4"/>
      <c r="X1873" s="17"/>
      <c r="Y1873" s="16"/>
      <c r="Z1873" s="16"/>
      <c r="AD1873" s="5"/>
    </row>
    <row r="1874" spans="1:30" x14ac:dyDescent="0.2">
      <c r="A1874" s="103"/>
      <c r="B1874" s="100"/>
      <c r="C1874" s="100"/>
      <c r="D1874" s="104"/>
      <c r="E1874" s="10"/>
      <c r="F1874" s="105"/>
      <c r="G1874" s="99"/>
      <c r="H1874" s="106"/>
      <c r="I1874" s="106"/>
      <c r="J1874" s="3"/>
      <c r="K1874" s="100"/>
      <c r="L1874" s="100"/>
      <c r="M1874" s="100"/>
      <c r="N1874" s="107"/>
      <c r="O1874" s="99"/>
      <c r="P1874" s="100"/>
      <c r="Q1874" s="99"/>
      <c r="R1874" s="108"/>
      <c r="S1874" s="100"/>
      <c r="T1874" s="3"/>
      <c r="U1874" s="109"/>
      <c r="V1874" s="9"/>
      <c r="W1874" s="4"/>
      <c r="X1874" s="17"/>
      <c r="Y1874" s="16"/>
      <c r="Z1874" s="16"/>
      <c r="AD1874" s="5"/>
    </row>
    <row r="1875" spans="1:30" x14ac:dyDescent="0.2">
      <c r="A1875" s="103"/>
      <c r="B1875" s="100"/>
      <c r="C1875" s="100"/>
      <c r="D1875" s="104"/>
      <c r="E1875" s="10"/>
      <c r="F1875" s="105"/>
      <c r="G1875" s="99"/>
      <c r="H1875" s="106"/>
      <c r="I1875" s="106"/>
      <c r="J1875" s="3"/>
      <c r="K1875" s="100"/>
      <c r="L1875" s="100"/>
      <c r="M1875" s="100"/>
      <c r="N1875" s="107"/>
      <c r="O1875" s="99"/>
      <c r="P1875" s="100"/>
      <c r="Q1875" s="99"/>
      <c r="R1875" s="108"/>
      <c r="S1875" s="100"/>
      <c r="T1875" s="3"/>
      <c r="U1875" s="109"/>
      <c r="V1875" s="9"/>
      <c r="W1875" s="4"/>
      <c r="X1875" s="17"/>
      <c r="Y1875" s="16"/>
      <c r="Z1875" s="16"/>
      <c r="AD1875" s="5"/>
    </row>
    <row r="1876" spans="1:30" x14ac:dyDescent="0.2">
      <c r="A1876" s="103"/>
      <c r="B1876" s="100"/>
      <c r="C1876" s="100"/>
      <c r="D1876" s="104"/>
      <c r="E1876" s="10"/>
      <c r="F1876" s="105"/>
      <c r="G1876" s="99"/>
      <c r="H1876" s="106"/>
      <c r="I1876" s="106"/>
      <c r="J1876" s="3"/>
      <c r="K1876" s="100"/>
      <c r="L1876" s="100"/>
      <c r="M1876" s="100"/>
      <c r="N1876" s="107"/>
      <c r="O1876" s="99"/>
      <c r="P1876" s="100"/>
      <c r="Q1876" s="99"/>
      <c r="R1876" s="108"/>
      <c r="S1876" s="100"/>
      <c r="T1876" s="3"/>
      <c r="U1876" s="109"/>
      <c r="V1876" s="9"/>
      <c r="W1876" s="4"/>
      <c r="X1876" s="17"/>
      <c r="Y1876" s="16"/>
      <c r="Z1876" s="16"/>
      <c r="AD1876" s="5"/>
    </row>
    <row r="1877" spans="1:30" x14ac:dyDescent="0.2">
      <c r="A1877" s="103"/>
      <c r="B1877" s="100"/>
      <c r="C1877" s="100"/>
      <c r="D1877" s="104"/>
      <c r="E1877" s="10"/>
      <c r="F1877" s="105"/>
      <c r="G1877" s="99"/>
      <c r="H1877" s="106"/>
      <c r="I1877" s="106"/>
      <c r="J1877" s="3"/>
      <c r="K1877" s="100"/>
      <c r="L1877" s="100"/>
      <c r="M1877" s="100"/>
      <c r="N1877" s="107"/>
      <c r="O1877" s="99"/>
      <c r="P1877" s="100"/>
      <c r="Q1877" s="99"/>
      <c r="R1877" s="108"/>
      <c r="S1877" s="100"/>
      <c r="T1877" s="3"/>
      <c r="U1877" s="109"/>
      <c r="V1877" s="9"/>
      <c r="W1877" s="4"/>
      <c r="X1877" s="17"/>
      <c r="Y1877" s="16"/>
      <c r="Z1877" s="16"/>
      <c r="AD1877" s="5"/>
    </row>
    <row r="1878" spans="1:30" x14ac:dyDescent="0.2">
      <c r="A1878" s="103"/>
      <c r="B1878" s="100"/>
      <c r="C1878" s="100"/>
      <c r="D1878" s="104"/>
      <c r="E1878" s="10"/>
      <c r="F1878" s="105"/>
      <c r="G1878" s="99"/>
      <c r="H1878" s="106"/>
      <c r="I1878" s="106"/>
      <c r="J1878" s="3"/>
      <c r="K1878" s="100"/>
      <c r="L1878" s="100"/>
      <c r="M1878" s="100"/>
      <c r="N1878" s="107"/>
      <c r="O1878" s="99"/>
      <c r="P1878" s="100"/>
      <c r="Q1878" s="99"/>
      <c r="R1878" s="108"/>
      <c r="S1878" s="100"/>
      <c r="T1878" s="3"/>
      <c r="U1878" s="109"/>
      <c r="V1878" s="9"/>
      <c r="W1878" s="4"/>
      <c r="X1878" s="17"/>
      <c r="Y1878" s="16"/>
      <c r="Z1878" s="16"/>
      <c r="AD1878" s="5"/>
    </row>
    <row r="1879" spans="1:30" x14ac:dyDescent="0.2">
      <c r="A1879" s="103"/>
      <c r="B1879" s="100"/>
      <c r="C1879" s="100"/>
      <c r="D1879" s="104"/>
      <c r="E1879" s="10"/>
      <c r="F1879" s="105"/>
      <c r="G1879" s="99"/>
      <c r="H1879" s="106"/>
      <c r="I1879" s="106"/>
      <c r="J1879" s="3"/>
      <c r="K1879" s="100"/>
      <c r="L1879" s="100"/>
      <c r="M1879" s="100"/>
      <c r="N1879" s="107"/>
      <c r="O1879" s="99"/>
      <c r="P1879" s="100"/>
      <c r="Q1879" s="99"/>
      <c r="R1879" s="108"/>
      <c r="S1879" s="100"/>
      <c r="T1879" s="3"/>
      <c r="U1879" s="109"/>
      <c r="V1879" s="9"/>
      <c r="W1879" s="4"/>
      <c r="X1879" s="17"/>
      <c r="Y1879" s="16"/>
      <c r="Z1879" s="16"/>
      <c r="AD1879" s="5"/>
    </row>
    <row r="1880" spans="1:30" x14ac:dyDescent="0.2">
      <c r="A1880" s="103"/>
      <c r="B1880" s="100"/>
      <c r="C1880" s="100"/>
      <c r="D1880" s="104"/>
      <c r="E1880" s="10"/>
      <c r="F1880" s="105"/>
      <c r="G1880" s="99"/>
      <c r="H1880" s="106"/>
      <c r="I1880" s="106"/>
      <c r="J1880" s="3"/>
      <c r="K1880" s="100"/>
      <c r="L1880" s="100"/>
      <c r="M1880" s="100"/>
      <c r="N1880" s="107"/>
      <c r="O1880" s="99"/>
      <c r="P1880" s="100"/>
      <c r="Q1880" s="99"/>
      <c r="R1880" s="108"/>
      <c r="S1880" s="100"/>
      <c r="T1880" s="3"/>
      <c r="U1880" s="109"/>
      <c r="V1880" s="9"/>
      <c r="W1880" s="4"/>
      <c r="X1880" s="17"/>
      <c r="Y1880" s="16"/>
      <c r="Z1880" s="16"/>
      <c r="AD1880" s="5"/>
    </row>
    <row r="1881" spans="1:30" x14ac:dyDescent="0.2">
      <c r="A1881" s="103"/>
      <c r="B1881" s="100"/>
      <c r="C1881" s="100"/>
      <c r="D1881" s="104"/>
      <c r="E1881" s="10"/>
      <c r="F1881" s="105"/>
      <c r="G1881" s="99"/>
      <c r="H1881" s="106"/>
      <c r="I1881" s="106"/>
      <c r="J1881" s="3"/>
      <c r="K1881" s="100"/>
      <c r="L1881" s="100"/>
      <c r="M1881" s="100"/>
      <c r="N1881" s="107"/>
      <c r="O1881" s="99"/>
      <c r="P1881" s="100"/>
      <c r="Q1881" s="99"/>
      <c r="R1881" s="108"/>
      <c r="S1881" s="100"/>
      <c r="T1881" s="3"/>
      <c r="U1881" s="109"/>
      <c r="V1881" s="9"/>
      <c r="W1881" s="4"/>
      <c r="X1881" s="17"/>
      <c r="Y1881" s="16"/>
      <c r="Z1881" s="16"/>
      <c r="AD1881" s="5"/>
    </row>
    <row r="1882" spans="1:30" x14ac:dyDescent="0.2">
      <c r="A1882" s="103"/>
      <c r="B1882" s="100"/>
      <c r="C1882" s="100"/>
      <c r="D1882" s="104"/>
      <c r="E1882" s="10"/>
      <c r="F1882" s="105"/>
      <c r="G1882" s="99"/>
      <c r="H1882" s="106"/>
      <c r="I1882" s="106"/>
      <c r="J1882" s="3"/>
      <c r="K1882" s="100"/>
      <c r="L1882" s="100"/>
      <c r="M1882" s="100"/>
      <c r="N1882" s="107"/>
      <c r="O1882" s="99"/>
      <c r="P1882" s="100"/>
      <c r="Q1882" s="99"/>
      <c r="R1882" s="108"/>
      <c r="S1882" s="100"/>
      <c r="T1882" s="3"/>
      <c r="U1882" s="109"/>
      <c r="V1882" s="9"/>
      <c r="W1882" s="4"/>
      <c r="X1882" s="17"/>
      <c r="Y1882" s="16"/>
      <c r="Z1882" s="16"/>
      <c r="AD1882" s="5"/>
    </row>
    <row r="1883" spans="1:30" x14ac:dyDescent="0.2">
      <c r="A1883" s="103"/>
      <c r="B1883" s="100"/>
      <c r="C1883" s="100"/>
      <c r="D1883" s="104"/>
      <c r="E1883" s="10"/>
      <c r="F1883" s="105"/>
      <c r="G1883" s="99"/>
      <c r="H1883" s="106"/>
      <c r="I1883" s="106"/>
      <c r="J1883" s="3"/>
      <c r="K1883" s="100"/>
      <c r="L1883" s="100"/>
      <c r="M1883" s="100"/>
      <c r="N1883" s="107"/>
      <c r="O1883" s="99"/>
      <c r="P1883" s="100"/>
      <c r="Q1883" s="99"/>
      <c r="R1883" s="108"/>
      <c r="S1883" s="100"/>
      <c r="T1883" s="3"/>
      <c r="U1883" s="109"/>
      <c r="V1883" s="9"/>
      <c r="W1883" s="4"/>
      <c r="X1883" s="17"/>
      <c r="Y1883" s="16"/>
      <c r="Z1883" s="16"/>
      <c r="AD1883" s="5"/>
    </row>
    <row r="1884" spans="1:30" x14ac:dyDescent="0.2">
      <c r="A1884" s="103"/>
      <c r="B1884" s="100"/>
      <c r="C1884" s="100"/>
      <c r="D1884" s="104"/>
      <c r="E1884" s="10"/>
      <c r="F1884" s="105"/>
      <c r="G1884" s="99"/>
      <c r="H1884" s="106"/>
      <c r="I1884" s="106"/>
      <c r="J1884" s="3"/>
      <c r="K1884" s="100"/>
      <c r="L1884" s="100"/>
      <c r="M1884" s="100"/>
      <c r="N1884" s="107"/>
      <c r="O1884" s="99"/>
      <c r="P1884" s="100"/>
      <c r="Q1884" s="99"/>
      <c r="R1884" s="108"/>
      <c r="S1884" s="100"/>
      <c r="T1884" s="3"/>
      <c r="U1884" s="109"/>
      <c r="V1884" s="9"/>
      <c r="W1884" s="4"/>
      <c r="X1884" s="17"/>
      <c r="Y1884" s="16"/>
      <c r="Z1884" s="16"/>
      <c r="AD1884" s="5"/>
    </row>
    <row r="1885" spans="1:30" x14ac:dyDescent="0.2">
      <c r="A1885" s="103"/>
      <c r="B1885" s="100"/>
      <c r="C1885" s="100"/>
      <c r="D1885" s="104"/>
      <c r="E1885" s="10"/>
      <c r="F1885" s="105"/>
      <c r="G1885" s="99"/>
      <c r="H1885" s="106"/>
      <c r="I1885" s="106"/>
      <c r="J1885" s="3"/>
      <c r="K1885" s="100"/>
      <c r="L1885" s="100"/>
      <c r="M1885" s="100"/>
      <c r="N1885" s="107"/>
      <c r="O1885" s="99"/>
      <c r="P1885" s="100"/>
      <c r="Q1885" s="99"/>
      <c r="R1885" s="108"/>
      <c r="S1885" s="100"/>
      <c r="T1885" s="3"/>
      <c r="U1885" s="109"/>
      <c r="V1885" s="9"/>
      <c r="W1885" s="4"/>
      <c r="X1885" s="17"/>
      <c r="Y1885" s="16"/>
      <c r="Z1885" s="16"/>
      <c r="AD1885" s="5"/>
    </row>
    <row r="1886" spans="1:30" x14ac:dyDescent="0.2">
      <c r="A1886" s="103"/>
      <c r="B1886" s="100"/>
      <c r="C1886" s="100"/>
      <c r="D1886" s="104"/>
      <c r="E1886" s="10"/>
      <c r="F1886" s="105"/>
      <c r="G1886" s="99"/>
      <c r="H1886" s="106"/>
      <c r="I1886" s="106"/>
      <c r="J1886" s="3"/>
      <c r="K1886" s="100"/>
      <c r="L1886" s="100"/>
      <c r="M1886" s="100"/>
      <c r="N1886" s="107"/>
      <c r="O1886" s="99"/>
      <c r="P1886" s="100"/>
      <c r="Q1886" s="99"/>
      <c r="R1886" s="108"/>
      <c r="S1886" s="100"/>
      <c r="T1886" s="3"/>
      <c r="U1886" s="109"/>
      <c r="V1886" s="9"/>
      <c r="W1886" s="4"/>
      <c r="X1886" s="17"/>
      <c r="Y1886" s="16"/>
      <c r="Z1886" s="16"/>
      <c r="AD1886" s="5"/>
    </row>
    <row r="1887" spans="1:30" x14ac:dyDescent="0.2">
      <c r="A1887" s="103"/>
      <c r="B1887" s="100"/>
      <c r="C1887" s="100"/>
      <c r="D1887" s="104"/>
      <c r="E1887" s="10"/>
      <c r="F1887" s="105"/>
      <c r="G1887" s="99"/>
      <c r="H1887" s="106"/>
      <c r="I1887" s="106"/>
      <c r="J1887" s="3"/>
      <c r="K1887" s="100"/>
      <c r="L1887" s="100"/>
      <c r="M1887" s="100"/>
      <c r="N1887" s="107"/>
      <c r="O1887" s="99"/>
      <c r="P1887" s="100"/>
      <c r="Q1887" s="99"/>
      <c r="R1887" s="108"/>
      <c r="S1887" s="100"/>
      <c r="T1887" s="3"/>
      <c r="U1887" s="109"/>
      <c r="V1887" s="9"/>
      <c r="W1887" s="4"/>
      <c r="X1887" s="17"/>
      <c r="Y1887" s="16"/>
      <c r="Z1887" s="16"/>
      <c r="AD1887" s="5"/>
    </row>
    <row r="1888" spans="1:30" x14ac:dyDescent="0.2">
      <c r="A1888" s="103"/>
      <c r="B1888" s="100"/>
      <c r="C1888" s="100"/>
      <c r="D1888" s="104"/>
      <c r="E1888" s="10"/>
      <c r="F1888" s="105"/>
      <c r="G1888" s="99"/>
      <c r="H1888" s="106"/>
      <c r="I1888" s="106"/>
      <c r="J1888" s="3"/>
      <c r="K1888" s="100"/>
      <c r="L1888" s="100"/>
      <c r="M1888" s="100"/>
      <c r="N1888" s="107"/>
      <c r="O1888" s="99"/>
      <c r="P1888" s="100"/>
      <c r="Q1888" s="99"/>
      <c r="R1888" s="108"/>
      <c r="S1888" s="100"/>
      <c r="T1888" s="3"/>
      <c r="U1888" s="109"/>
      <c r="V1888" s="9"/>
      <c r="W1888" s="4"/>
      <c r="X1888" s="17"/>
      <c r="Y1888" s="16"/>
      <c r="Z1888" s="16"/>
      <c r="AD1888" s="5"/>
    </row>
    <row r="1889" spans="1:30" x14ac:dyDescent="0.2">
      <c r="A1889" s="103"/>
      <c r="B1889" s="100"/>
      <c r="C1889" s="100"/>
      <c r="D1889" s="104"/>
      <c r="E1889" s="10"/>
      <c r="F1889" s="105"/>
      <c r="G1889" s="99"/>
      <c r="H1889" s="106"/>
      <c r="I1889" s="106"/>
      <c r="J1889" s="3"/>
      <c r="K1889" s="100"/>
      <c r="L1889" s="100"/>
      <c r="M1889" s="100"/>
      <c r="N1889" s="107"/>
      <c r="O1889" s="99"/>
      <c r="P1889" s="100"/>
      <c r="Q1889" s="99"/>
      <c r="R1889" s="108"/>
      <c r="S1889" s="100"/>
      <c r="T1889" s="3"/>
      <c r="U1889" s="109"/>
      <c r="V1889" s="9"/>
      <c r="W1889" s="4"/>
      <c r="X1889" s="17"/>
      <c r="Y1889" s="16"/>
      <c r="Z1889" s="16"/>
      <c r="AD1889" s="5"/>
    </row>
    <row r="1890" spans="1:30" x14ac:dyDescent="0.2">
      <c r="A1890" s="103"/>
      <c r="B1890" s="100"/>
      <c r="C1890" s="100"/>
      <c r="D1890" s="104"/>
      <c r="E1890" s="10"/>
      <c r="F1890" s="105"/>
      <c r="G1890" s="99"/>
      <c r="H1890" s="106"/>
      <c r="I1890" s="106"/>
      <c r="J1890" s="3"/>
      <c r="K1890" s="100"/>
      <c r="L1890" s="100"/>
      <c r="M1890" s="100"/>
      <c r="N1890" s="107"/>
      <c r="O1890" s="99"/>
      <c r="P1890" s="100"/>
      <c r="Q1890" s="99"/>
      <c r="R1890" s="108"/>
      <c r="S1890" s="100"/>
      <c r="T1890" s="3"/>
      <c r="U1890" s="109"/>
      <c r="V1890" s="9"/>
      <c r="W1890" s="4"/>
      <c r="X1890" s="17"/>
      <c r="Y1890" s="16"/>
      <c r="Z1890" s="16"/>
      <c r="AD1890" s="5"/>
    </row>
    <row r="1891" spans="1:30" x14ac:dyDescent="0.2">
      <c r="A1891" s="103"/>
      <c r="B1891" s="100"/>
      <c r="C1891" s="100"/>
      <c r="D1891" s="104"/>
      <c r="E1891" s="10"/>
      <c r="F1891" s="105"/>
      <c r="G1891" s="99"/>
      <c r="H1891" s="106"/>
      <c r="I1891" s="106"/>
      <c r="J1891" s="3"/>
      <c r="K1891" s="100"/>
      <c r="L1891" s="100"/>
      <c r="M1891" s="100"/>
      <c r="N1891" s="107"/>
      <c r="O1891" s="99"/>
      <c r="P1891" s="100"/>
      <c r="Q1891" s="99"/>
      <c r="R1891" s="108"/>
      <c r="S1891" s="100"/>
      <c r="T1891" s="3"/>
      <c r="U1891" s="109"/>
      <c r="V1891" s="9"/>
      <c r="W1891" s="4"/>
      <c r="X1891" s="17"/>
      <c r="Y1891" s="16"/>
      <c r="Z1891" s="16"/>
      <c r="AD1891" s="5"/>
    </row>
    <row r="1892" spans="1:30" x14ac:dyDescent="0.2">
      <c r="A1892" s="103"/>
      <c r="B1892" s="100"/>
      <c r="C1892" s="100"/>
      <c r="D1892" s="104"/>
      <c r="E1892" s="10"/>
      <c r="F1892" s="105"/>
      <c r="G1892" s="99"/>
      <c r="H1892" s="106"/>
      <c r="I1892" s="106"/>
      <c r="J1892" s="3"/>
      <c r="K1892" s="100"/>
      <c r="L1892" s="100"/>
      <c r="M1892" s="100"/>
      <c r="N1892" s="107"/>
      <c r="O1892" s="99"/>
      <c r="P1892" s="100"/>
      <c r="Q1892" s="99"/>
      <c r="R1892" s="108"/>
      <c r="S1892" s="100"/>
      <c r="T1892" s="3"/>
      <c r="U1892" s="109"/>
      <c r="V1892" s="9"/>
      <c r="W1892" s="4"/>
      <c r="X1892" s="17"/>
      <c r="Y1892" s="16"/>
      <c r="Z1892" s="16"/>
      <c r="AD1892" s="5"/>
    </row>
    <row r="1893" spans="1:30" x14ac:dyDescent="0.2">
      <c r="A1893" s="103"/>
      <c r="B1893" s="100"/>
      <c r="C1893" s="100"/>
      <c r="D1893" s="104"/>
      <c r="E1893" s="10"/>
      <c r="F1893" s="105"/>
      <c r="G1893" s="99"/>
      <c r="H1893" s="106"/>
      <c r="I1893" s="106"/>
      <c r="J1893" s="3"/>
      <c r="K1893" s="100"/>
      <c r="L1893" s="100"/>
      <c r="M1893" s="100"/>
      <c r="N1893" s="107"/>
      <c r="O1893" s="99"/>
      <c r="P1893" s="100"/>
      <c r="Q1893" s="99"/>
      <c r="R1893" s="108"/>
      <c r="S1893" s="100"/>
      <c r="T1893" s="3"/>
      <c r="U1893" s="109"/>
      <c r="V1893" s="9"/>
      <c r="W1893" s="4"/>
      <c r="X1893" s="17"/>
      <c r="Y1893" s="16"/>
      <c r="Z1893" s="16"/>
      <c r="AD1893" s="5"/>
    </row>
    <row r="1894" spans="1:30" x14ac:dyDescent="0.2">
      <c r="A1894" s="103"/>
      <c r="B1894" s="100"/>
      <c r="C1894" s="100"/>
      <c r="D1894" s="104"/>
      <c r="E1894" s="10"/>
      <c r="F1894" s="105"/>
      <c r="G1894" s="99"/>
      <c r="H1894" s="106"/>
      <c r="I1894" s="106"/>
      <c r="J1894" s="3"/>
      <c r="K1894" s="100"/>
      <c r="L1894" s="100"/>
      <c r="M1894" s="100"/>
      <c r="N1894" s="107"/>
      <c r="O1894" s="99"/>
      <c r="P1894" s="100"/>
      <c r="Q1894" s="99"/>
      <c r="R1894" s="108"/>
      <c r="S1894" s="100"/>
      <c r="T1894" s="3"/>
      <c r="U1894" s="109"/>
      <c r="V1894" s="9"/>
      <c r="W1894" s="4"/>
      <c r="X1894" s="17"/>
      <c r="Y1894" s="16"/>
      <c r="Z1894" s="16"/>
      <c r="AD1894" s="5"/>
    </row>
    <row r="1895" spans="1:30" x14ac:dyDescent="0.2">
      <c r="A1895" s="103"/>
      <c r="B1895" s="100"/>
      <c r="C1895" s="100"/>
      <c r="D1895" s="104"/>
      <c r="E1895" s="10"/>
      <c r="F1895" s="105"/>
      <c r="G1895" s="99"/>
      <c r="H1895" s="106"/>
      <c r="I1895" s="106"/>
      <c r="J1895" s="3"/>
      <c r="K1895" s="100"/>
      <c r="L1895" s="100"/>
      <c r="M1895" s="100"/>
      <c r="N1895" s="107"/>
      <c r="O1895" s="99"/>
      <c r="P1895" s="100"/>
      <c r="Q1895" s="99"/>
      <c r="R1895" s="108"/>
      <c r="S1895" s="100"/>
      <c r="T1895" s="3"/>
      <c r="U1895" s="109"/>
      <c r="V1895" s="9"/>
      <c r="W1895" s="4"/>
      <c r="X1895" s="17"/>
      <c r="Y1895" s="16"/>
      <c r="Z1895" s="16"/>
      <c r="AD1895" s="5"/>
    </row>
    <row r="1896" spans="1:30" x14ac:dyDescent="0.2">
      <c r="A1896" s="103"/>
      <c r="B1896" s="100"/>
      <c r="C1896" s="100"/>
      <c r="D1896" s="104"/>
      <c r="E1896" s="10"/>
      <c r="F1896" s="105"/>
      <c r="G1896" s="99"/>
      <c r="H1896" s="106"/>
      <c r="I1896" s="106"/>
      <c r="J1896" s="3"/>
      <c r="K1896" s="100"/>
      <c r="L1896" s="100"/>
      <c r="M1896" s="100"/>
      <c r="N1896" s="107"/>
      <c r="O1896" s="99"/>
      <c r="P1896" s="100"/>
      <c r="Q1896" s="99"/>
      <c r="R1896" s="108"/>
      <c r="S1896" s="100"/>
      <c r="T1896" s="3"/>
      <c r="U1896" s="109"/>
      <c r="V1896" s="9"/>
      <c r="W1896" s="4"/>
      <c r="X1896" s="17"/>
      <c r="Y1896" s="16"/>
      <c r="Z1896" s="16"/>
      <c r="AD1896" s="5"/>
    </row>
    <row r="1897" spans="1:30" x14ac:dyDescent="0.2">
      <c r="A1897" s="103"/>
      <c r="B1897" s="100"/>
      <c r="C1897" s="100"/>
      <c r="D1897" s="104"/>
      <c r="E1897" s="10"/>
      <c r="F1897" s="105"/>
      <c r="G1897" s="99"/>
      <c r="H1897" s="106"/>
      <c r="I1897" s="106"/>
      <c r="J1897" s="3"/>
      <c r="K1897" s="100"/>
      <c r="L1897" s="100"/>
      <c r="M1897" s="100"/>
      <c r="N1897" s="107"/>
      <c r="O1897" s="99"/>
      <c r="P1897" s="100"/>
      <c r="Q1897" s="99"/>
      <c r="R1897" s="108"/>
      <c r="S1897" s="100"/>
      <c r="T1897" s="3"/>
      <c r="U1897" s="109"/>
      <c r="V1897" s="9"/>
      <c r="W1897" s="25"/>
      <c r="X1897" s="17"/>
      <c r="Y1897" s="16"/>
      <c r="Z1897" s="16"/>
      <c r="AD1897" s="5"/>
    </row>
    <row r="1898" spans="1:30" x14ac:dyDescent="0.2">
      <c r="A1898" s="103"/>
      <c r="B1898" s="100"/>
      <c r="C1898" s="100"/>
      <c r="D1898" s="104"/>
      <c r="E1898" s="10"/>
      <c r="F1898" s="105"/>
      <c r="G1898" s="99"/>
      <c r="H1898" s="106"/>
      <c r="I1898" s="106"/>
      <c r="J1898" s="3"/>
      <c r="K1898" s="100"/>
      <c r="L1898" s="100"/>
      <c r="M1898" s="100"/>
      <c r="N1898" s="107"/>
      <c r="O1898" s="99"/>
      <c r="P1898" s="100"/>
      <c r="Q1898" s="99"/>
      <c r="R1898" s="108"/>
      <c r="S1898" s="100"/>
      <c r="T1898" s="3"/>
      <c r="U1898" s="109"/>
      <c r="V1898" s="9"/>
      <c r="W1898" s="4"/>
      <c r="X1898" s="17"/>
      <c r="Y1898" s="16"/>
      <c r="Z1898" s="16"/>
      <c r="AD1898" s="5"/>
    </row>
    <row r="1899" spans="1:30" x14ac:dyDescent="0.2">
      <c r="A1899" s="103"/>
      <c r="B1899" s="100"/>
      <c r="C1899" s="100"/>
      <c r="D1899" s="104"/>
      <c r="E1899" s="10"/>
      <c r="F1899" s="105"/>
      <c r="G1899" s="99"/>
      <c r="H1899" s="106"/>
      <c r="I1899" s="106"/>
      <c r="J1899" s="3"/>
      <c r="K1899" s="100"/>
      <c r="L1899" s="100"/>
      <c r="M1899" s="100"/>
      <c r="N1899" s="107"/>
      <c r="O1899" s="99"/>
      <c r="P1899" s="100"/>
      <c r="Q1899" s="99"/>
      <c r="R1899" s="108"/>
      <c r="S1899" s="100"/>
      <c r="T1899" s="3"/>
      <c r="U1899" s="109"/>
      <c r="V1899" s="9"/>
      <c r="W1899" s="4"/>
      <c r="X1899" s="17"/>
      <c r="Y1899" s="16"/>
      <c r="Z1899" s="16"/>
      <c r="AD1899" s="5"/>
    </row>
    <row r="1900" spans="1:30" x14ac:dyDescent="0.2">
      <c r="A1900" s="103"/>
      <c r="B1900" s="100"/>
      <c r="C1900" s="100"/>
      <c r="D1900" s="104"/>
      <c r="E1900" s="10"/>
      <c r="F1900" s="105"/>
      <c r="G1900" s="99"/>
      <c r="H1900" s="106"/>
      <c r="I1900" s="106"/>
      <c r="J1900" s="3"/>
      <c r="K1900" s="100"/>
      <c r="L1900" s="100"/>
      <c r="M1900" s="100"/>
      <c r="N1900" s="107"/>
      <c r="O1900" s="99"/>
      <c r="P1900" s="100"/>
      <c r="Q1900" s="99"/>
      <c r="R1900" s="108"/>
      <c r="S1900" s="100"/>
      <c r="T1900" s="3"/>
      <c r="U1900" s="109"/>
      <c r="V1900" s="9"/>
      <c r="W1900" s="4"/>
      <c r="X1900" s="17"/>
      <c r="Y1900" s="16"/>
      <c r="Z1900" s="16"/>
      <c r="AD1900" s="5"/>
    </row>
    <row r="1901" spans="1:30" x14ac:dyDescent="0.2">
      <c r="A1901" s="103"/>
      <c r="B1901" s="100"/>
      <c r="C1901" s="100"/>
      <c r="D1901" s="104"/>
      <c r="E1901" s="10"/>
      <c r="F1901" s="105"/>
      <c r="G1901" s="99"/>
      <c r="H1901" s="106"/>
      <c r="I1901" s="106"/>
      <c r="J1901" s="3"/>
      <c r="K1901" s="100"/>
      <c r="L1901" s="100"/>
      <c r="M1901" s="100"/>
      <c r="N1901" s="107"/>
      <c r="O1901" s="99"/>
      <c r="P1901" s="100"/>
      <c r="Q1901" s="99"/>
      <c r="R1901" s="108"/>
      <c r="S1901" s="100"/>
      <c r="T1901" s="3"/>
      <c r="U1901" s="109"/>
      <c r="V1901" s="9"/>
      <c r="W1901" s="4"/>
      <c r="X1901" s="17"/>
      <c r="Y1901" s="16"/>
      <c r="Z1901" s="16"/>
      <c r="AD1901" s="5"/>
    </row>
    <row r="1902" spans="1:30" x14ac:dyDescent="0.2">
      <c r="A1902" s="103"/>
      <c r="B1902" s="100"/>
      <c r="C1902" s="100"/>
      <c r="D1902" s="104"/>
      <c r="E1902" s="10"/>
      <c r="F1902" s="105"/>
      <c r="G1902" s="99"/>
      <c r="H1902" s="106"/>
      <c r="I1902" s="106"/>
      <c r="J1902" s="3"/>
      <c r="K1902" s="100"/>
      <c r="L1902" s="100"/>
      <c r="M1902" s="100"/>
      <c r="N1902" s="107"/>
      <c r="O1902" s="99"/>
      <c r="P1902" s="100"/>
      <c r="Q1902" s="99"/>
      <c r="R1902" s="108"/>
      <c r="S1902" s="100"/>
      <c r="T1902" s="3"/>
      <c r="U1902" s="109"/>
      <c r="V1902" s="9"/>
      <c r="W1902" s="4"/>
      <c r="X1902" s="17"/>
      <c r="Y1902" s="16"/>
      <c r="Z1902" s="16"/>
      <c r="AD1902" s="5"/>
    </row>
    <row r="1903" spans="1:30" x14ac:dyDescent="0.2">
      <c r="A1903" s="103"/>
      <c r="B1903" s="100"/>
      <c r="C1903" s="100"/>
      <c r="D1903" s="104"/>
      <c r="E1903" s="10"/>
      <c r="F1903" s="105"/>
      <c r="G1903" s="99"/>
      <c r="H1903" s="106"/>
      <c r="I1903" s="106"/>
      <c r="J1903" s="3"/>
      <c r="K1903" s="100"/>
      <c r="L1903" s="100"/>
      <c r="M1903" s="100"/>
      <c r="N1903" s="107"/>
      <c r="O1903" s="99"/>
      <c r="P1903" s="100"/>
      <c r="Q1903" s="99"/>
      <c r="R1903" s="108"/>
      <c r="S1903" s="100"/>
      <c r="T1903" s="3"/>
      <c r="U1903" s="109"/>
      <c r="V1903" s="9"/>
      <c r="W1903" s="4"/>
      <c r="X1903" s="17"/>
      <c r="Y1903" s="16"/>
      <c r="Z1903" s="16"/>
      <c r="AD1903" s="5"/>
    </row>
    <row r="1904" spans="1:30" x14ac:dyDescent="0.2">
      <c r="A1904" s="103"/>
      <c r="B1904" s="100"/>
      <c r="C1904" s="100"/>
      <c r="D1904" s="104"/>
      <c r="E1904" s="10"/>
      <c r="F1904" s="105"/>
      <c r="G1904" s="99"/>
      <c r="H1904" s="106"/>
      <c r="I1904" s="106"/>
      <c r="J1904" s="3"/>
      <c r="K1904" s="100"/>
      <c r="L1904" s="100"/>
      <c r="M1904" s="100"/>
      <c r="N1904" s="107"/>
      <c r="O1904" s="99"/>
      <c r="P1904" s="100"/>
      <c r="Q1904" s="99"/>
      <c r="R1904" s="108"/>
      <c r="S1904" s="100"/>
      <c r="T1904" s="3"/>
      <c r="U1904" s="109"/>
      <c r="V1904" s="9"/>
      <c r="W1904" s="4"/>
      <c r="X1904" s="17"/>
      <c r="Y1904" s="16"/>
      <c r="Z1904" s="16"/>
      <c r="AD1904" s="5"/>
    </row>
    <row r="1905" spans="1:30" x14ac:dyDescent="0.2">
      <c r="A1905" s="103"/>
      <c r="B1905" s="100"/>
      <c r="C1905" s="100"/>
      <c r="D1905" s="104"/>
      <c r="E1905" s="10"/>
      <c r="F1905" s="105"/>
      <c r="G1905" s="99"/>
      <c r="H1905" s="106"/>
      <c r="I1905" s="106"/>
      <c r="J1905" s="3"/>
      <c r="K1905" s="100"/>
      <c r="L1905" s="100"/>
      <c r="M1905" s="100"/>
      <c r="N1905" s="107"/>
      <c r="O1905" s="99"/>
      <c r="P1905" s="100"/>
      <c r="Q1905" s="99"/>
      <c r="R1905" s="108"/>
      <c r="S1905" s="100"/>
      <c r="T1905" s="3"/>
      <c r="U1905" s="109"/>
      <c r="V1905" s="9"/>
      <c r="W1905" s="4"/>
      <c r="X1905" s="17"/>
      <c r="Y1905" s="16"/>
      <c r="Z1905" s="16"/>
      <c r="AD1905" s="5"/>
    </row>
    <row r="1906" spans="1:30" x14ac:dyDescent="0.2">
      <c r="A1906" s="103"/>
      <c r="B1906" s="100"/>
      <c r="C1906" s="100"/>
      <c r="D1906" s="104"/>
      <c r="E1906" s="10"/>
      <c r="F1906" s="105"/>
      <c r="G1906" s="99"/>
      <c r="H1906" s="106"/>
      <c r="I1906" s="106"/>
      <c r="J1906" s="3"/>
      <c r="K1906" s="100"/>
      <c r="L1906" s="100"/>
      <c r="M1906" s="100"/>
      <c r="N1906" s="107"/>
      <c r="O1906" s="99"/>
      <c r="P1906" s="100"/>
      <c r="Q1906" s="99"/>
      <c r="R1906" s="108"/>
      <c r="S1906" s="100"/>
      <c r="T1906" s="3"/>
      <c r="U1906" s="109"/>
      <c r="V1906" s="9"/>
      <c r="W1906" s="4"/>
      <c r="X1906" s="17"/>
      <c r="Y1906" s="16"/>
      <c r="Z1906" s="16"/>
      <c r="AD1906" s="5"/>
    </row>
    <row r="1907" spans="1:30" x14ac:dyDescent="0.2">
      <c r="A1907" s="103"/>
      <c r="B1907" s="100"/>
      <c r="C1907" s="100"/>
      <c r="D1907" s="104"/>
      <c r="E1907" s="10"/>
      <c r="F1907" s="105"/>
      <c r="G1907" s="99"/>
      <c r="H1907" s="106"/>
      <c r="I1907" s="106"/>
      <c r="J1907" s="3"/>
      <c r="K1907" s="100"/>
      <c r="L1907" s="100"/>
      <c r="M1907" s="100"/>
      <c r="N1907" s="107"/>
      <c r="O1907" s="99"/>
      <c r="P1907" s="100"/>
      <c r="Q1907" s="99"/>
      <c r="R1907" s="108"/>
      <c r="S1907" s="100"/>
      <c r="T1907" s="3"/>
      <c r="U1907" s="109"/>
      <c r="V1907" s="9"/>
      <c r="W1907" s="4"/>
      <c r="X1907" s="17"/>
      <c r="Y1907" s="16"/>
      <c r="Z1907" s="16"/>
      <c r="AD1907" s="5"/>
    </row>
    <row r="1908" spans="1:30" x14ac:dyDescent="0.2">
      <c r="A1908" s="103"/>
      <c r="B1908" s="100"/>
      <c r="C1908" s="100"/>
      <c r="D1908" s="104"/>
      <c r="E1908" s="10"/>
      <c r="F1908" s="105"/>
      <c r="G1908" s="99"/>
      <c r="H1908" s="106"/>
      <c r="I1908" s="106"/>
      <c r="J1908" s="3"/>
      <c r="K1908" s="100"/>
      <c r="L1908" s="100"/>
      <c r="M1908" s="100"/>
      <c r="N1908" s="107"/>
      <c r="O1908" s="99"/>
      <c r="P1908" s="100"/>
      <c r="Q1908" s="99"/>
      <c r="R1908" s="108"/>
      <c r="S1908" s="100"/>
      <c r="T1908" s="3"/>
      <c r="U1908" s="109"/>
      <c r="V1908" s="9"/>
      <c r="W1908" s="4"/>
      <c r="X1908" s="17"/>
      <c r="Y1908" s="16"/>
      <c r="Z1908" s="16"/>
      <c r="AD1908" s="5"/>
    </row>
    <row r="1909" spans="1:30" x14ac:dyDescent="0.2">
      <c r="A1909" s="103"/>
      <c r="B1909" s="100"/>
      <c r="C1909" s="100"/>
      <c r="D1909" s="104"/>
      <c r="E1909" s="10"/>
      <c r="F1909" s="105"/>
      <c r="G1909" s="99"/>
      <c r="H1909" s="106"/>
      <c r="I1909" s="106"/>
      <c r="J1909" s="3"/>
      <c r="K1909" s="100"/>
      <c r="L1909" s="100"/>
      <c r="M1909" s="100"/>
      <c r="N1909" s="107"/>
      <c r="O1909" s="99"/>
      <c r="P1909" s="100"/>
      <c r="Q1909" s="99"/>
      <c r="R1909" s="108"/>
      <c r="S1909" s="100"/>
      <c r="T1909" s="3"/>
      <c r="U1909" s="109"/>
      <c r="V1909" s="9"/>
      <c r="W1909" s="4"/>
      <c r="X1909" s="17"/>
      <c r="Y1909" s="16"/>
      <c r="Z1909" s="16"/>
      <c r="AD1909" s="5"/>
    </row>
    <row r="1910" spans="1:30" x14ac:dyDescent="0.2">
      <c r="A1910" s="103"/>
      <c r="B1910" s="100"/>
      <c r="C1910" s="100"/>
      <c r="D1910" s="104"/>
      <c r="E1910" s="10"/>
      <c r="F1910" s="105"/>
      <c r="G1910" s="99"/>
      <c r="H1910" s="106"/>
      <c r="I1910" s="106"/>
      <c r="J1910" s="3"/>
      <c r="K1910" s="100"/>
      <c r="L1910" s="100"/>
      <c r="M1910" s="100"/>
      <c r="N1910" s="107"/>
      <c r="O1910" s="99"/>
      <c r="P1910" s="100"/>
      <c r="Q1910" s="99"/>
      <c r="R1910" s="108"/>
      <c r="S1910" s="100"/>
      <c r="T1910" s="3"/>
      <c r="U1910" s="109"/>
      <c r="V1910" s="9"/>
      <c r="W1910" s="4"/>
      <c r="X1910" s="17"/>
      <c r="Y1910" s="16"/>
      <c r="Z1910" s="16"/>
      <c r="AD1910" s="5"/>
    </row>
    <row r="1911" spans="1:30" x14ac:dyDescent="0.2">
      <c r="A1911" s="103"/>
      <c r="B1911" s="100"/>
      <c r="C1911" s="100"/>
      <c r="D1911" s="104"/>
      <c r="E1911" s="10"/>
      <c r="F1911" s="105"/>
      <c r="G1911" s="99"/>
      <c r="H1911" s="106"/>
      <c r="I1911" s="106"/>
      <c r="J1911" s="3"/>
      <c r="K1911" s="100"/>
      <c r="L1911" s="100"/>
      <c r="M1911" s="100"/>
      <c r="N1911" s="107"/>
      <c r="O1911" s="99"/>
      <c r="P1911" s="100"/>
      <c r="Q1911" s="99"/>
      <c r="R1911" s="108"/>
      <c r="S1911" s="100"/>
      <c r="T1911" s="3"/>
      <c r="U1911" s="109"/>
      <c r="V1911" s="9"/>
      <c r="W1911" s="4"/>
      <c r="X1911" s="17"/>
      <c r="Y1911" s="16"/>
      <c r="Z1911" s="16"/>
      <c r="AD1911" s="5"/>
    </row>
    <row r="1912" spans="1:30" x14ac:dyDescent="0.2">
      <c r="A1912" s="103"/>
      <c r="B1912" s="100"/>
      <c r="C1912" s="100"/>
      <c r="D1912" s="104"/>
      <c r="E1912" s="10"/>
      <c r="F1912" s="105"/>
      <c r="G1912" s="99"/>
      <c r="H1912" s="106"/>
      <c r="I1912" s="106"/>
      <c r="J1912" s="3"/>
      <c r="K1912" s="100"/>
      <c r="L1912" s="100"/>
      <c r="M1912" s="100"/>
      <c r="N1912" s="107"/>
      <c r="O1912" s="99"/>
      <c r="P1912" s="100"/>
      <c r="Q1912" s="99"/>
      <c r="R1912" s="108"/>
      <c r="S1912" s="100"/>
      <c r="T1912" s="3"/>
      <c r="U1912" s="109"/>
      <c r="V1912" s="9"/>
      <c r="W1912" s="4"/>
      <c r="X1912" s="17"/>
      <c r="Y1912" s="16"/>
      <c r="Z1912" s="16"/>
      <c r="AD1912" s="5"/>
    </row>
    <row r="1913" spans="1:30" x14ac:dyDescent="0.2">
      <c r="A1913" s="103"/>
      <c r="B1913" s="100"/>
      <c r="C1913" s="100"/>
      <c r="D1913" s="104"/>
      <c r="E1913" s="10"/>
      <c r="F1913" s="105"/>
      <c r="G1913" s="99"/>
      <c r="H1913" s="106"/>
      <c r="I1913" s="106"/>
      <c r="J1913" s="3"/>
      <c r="K1913" s="100"/>
      <c r="L1913" s="100"/>
      <c r="M1913" s="100"/>
      <c r="N1913" s="107"/>
      <c r="O1913" s="99"/>
      <c r="P1913" s="100"/>
      <c r="Q1913" s="99"/>
      <c r="R1913" s="108"/>
      <c r="S1913" s="100"/>
      <c r="T1913" s="3"/>
      <c r="U1913" s="109"/>
      <c r="V1913" s="9"/>
      <c r="W1913" s="4"/>
      <c r="X1913" s="17"/>
      <c r="Y1913" s="16"/>
      <c r="Z1913" s="16"/>
      <c r="AD1913" s="5"/>
    </row>
    <row r="1914" spans="1:30" x14ac:dyDescent="0.2">
      <c r="A1914" s="103"/>
      <c r="B1914" s="100"/>
      <c r="C1914" s="100"/>
      <c r="D1914" s="104"/>
      <c r="E1914" s="10"/>
      <c r="F1914" s="105"/>
      <c r="G1914" s="99"/>
      <c r="H1914" s="106"/>
      <c r="I1914" s="106"/>
      <c r="J1914" s="3"/>
      <c r="K1914" s="100"/>
      <c r="L1914" s="100"/>
      <c r="M1914" s="100"/>
      <c r="N1914" s="107"/>
      <c r="O1914" s="99"/>
      <c r="P1914" s="100"/>
      <c r="Q1914" s="99"/>
      <c r="R1914" s="108"/>
      <c r="S1914" s="100"/>
      <c r="T1914" s="3"/>
      <c r="U1914" s="109"/>
      <c r="V1914" s="9"/>
      <c r="W1914" s="4"/>
      <c r="X1914" s="17"/>
      <c r="Y1914" s="16"/>
      <c r="Z1914" s="16"/>
      <c r="AD1914" s="5"/>
    </row>
    <row r="1915" spans="1:30" x14ac:dyDescent="0.2">
      <c r="A1915" s="103"/>
      <c r="B1915" s="100"/>
      <c r="C1915" s="100"/>
      <c r="D1915" s="104"/>
      <c r="E1915" s="10"/>
      <c r="F1915" s="105"/>
      <c r="G1915" s="99"/>
      <c r="H1915" s="106"/>
      <c r="I1915" s="106"/>
      <c r="J1915" s="3"/>
      <c r="K1915" s="100"/>
      <c r="L1915" s="100"/>
      <c r="M1915" s="100"/>
      <c r="N1915" s="107"/>
      <c r="O1915" s="99"/>
      <c r="P1915" s="100"/>
      <c r="Q1915" s="99"/>
      <c r="R1915" s="108"/>
      <c r="S1915" s="100"/>
      <c r="T1915" s="3"/>
      <c r="U1915" s="109"/>
      <c r="V1915" s="9"/>
      <c r="W1915" s="4"/>
      <c r="X1915" s="17"/>
      <c r="Y1915" s="16"/>
      <c r="Z1915" s="16"/>
      <c r="AD1915" s="5"/>
    </row>
    <row r="1916" spans="1:30" x14ac:dyDescent="0.2">
      <c r="A1916" s="103"/>
      <c r="B1916" s="100"/>
      <c r="C1916" s="100"/>
      <c r="D1916" s="104"/>
      <c r="E1916" s="10"/>
      <c r="F1916" s="105"/>
      <c r="G1916" s="99"/>
      <c r="H1916" s="106"/>
      <c r="I1916" s="106"/>
      <c r="J1916" s="3"/>
      <c r="K1916" s="100"/>
      <c r="L1916" s="100"/>
      <c r="M1916" s="100"/>
      <c r="N1916" s="107"/>
      <c r="O1916" s="99"/>
      <c r="P1916" s="100"/>
      <c r="Q1916" s="99"/>
      <c r="R1916" s="108"/>
      <c r="S1916" s="100"/>
      <c r="T1916" s="3"/>
      <c r="U1916" s="109"/>
      <c r="V1916" s="9"/>
      <c r="W1916" s="4"/>
      <c r="X1916" s="17"/>
      <c r="Y1916" s="16"/>
      <c r="Z1916" s="16"/>
      <c r="AD1916" s="5"/>
    </row>
    <row r="1917" spans="1:30" x14ac:dyDescent="0.2">
      <c r="A1917" s="103"/>
      <c r="B1917" s="100"/>
      <c r="C1917" s="100"/>
      <c r="D1917" s="104"/>
      <c r="E1917" s="10"/>
      <c r="F1917" s="105"/>
      <c r="G1917" s="99"/>
      <c r="H1917" s="106"/>
      <c r="I1917" s="106"/>
      <c r="J1917" s="3"/>
      <c r="K1917" s="100"/>
      <c r="L1917" s="100"/>
      <c r="M1917" s="100"/>
      <c r="N1917" s="107"/>
      <c r="O1917" s="99"/>
      <c r="P1917" s="100"/>
      <c r="Q1917" s="99"/>
      <c r="R1917" s="108"/>
      <c r="S1917" s="100"/>
      <c r="T1917" s="3"/>
      <c r="U1917" s="109"/>
      <c r="V1917" s="9"/>
      <c r="W1917" s="4"/>
      <c r="X1917" s="17"/>
      <c r="Y1917" s="16"/>
      <c r="Z1917" s="16"/>
      <c r="AD1917" s="5"/>
    </row>
    <row r="1918" spans="1:30" x14ac:dyDescent="0.2">
      <c r="A1918" s="103"/>
      <c r="B1918" s="100"/>
      <c r="C1918" s="100"/>
      <c r="D1918" s="104"/>
      <c r="E1918" s="10"/>
      <c r="F1918" s="105"/>
      <c r="G1918" s="99"/>
      <c r="H1918" s="106"/>
      <c r="I1918" s="106"/>
      <c r="J1918" s="3"/>
      <c r="K1918" s="100"/>
      <c r="L1918" s="100"/>
      <c r="M1918" s="100"/>
      <c r="N1918" s="107"/>
      <c r="O1918" s="99"/>
      <c r="P1918" s="100"/>
      <c r="Q1918" s="99"/>
      <c r="R1918" s="108"/>
      <c r="S1918" s="100"/>
      <c r="T1918" s="3"/>
      <c r="U1918" s="109"/>
      <c r="V1918" s="9"/>
      <c r="W1918" s="4"/>
      <c r="X1918" s="17"/>
      <c r="Y1918" s="16"/>
      <c r="Z1918" s="16"/>
      <c r="AD1918" s="5"/>
    </row>
    <row r="1919" spans="1:30" x14ac:dyDescent="0.2">
      <c r="A1919" s="103"/>
      <c r="B1919" s="100"/>
      <c r="C1919" s="100"/>
      <c r="D1919" s="104"/>
      <c r="E1919" s="10"/>
      <c r="F1919" s="105"/>
      <c r="G1919" s="99"/>
      <c r="H1919" s="106"/>
      <c r="I1919" s="106"/>
      <c r="J1919" s="3"/>
      <c r="K1919" s="100"/>
      <c r="L1919" s="100"/>
      <c r="M1919" s="100"/>
      <c r="N1919" s="107"/>
      <c r="O1919" s="99"/>
      <c r="P1919" s="100"/>
      <c r="Q1919" s="99"/>
      <c r="R1919" s="108"/>
      <c r="S1919" s="100"/>
      <c r="T1919" s="3"/>
      <c r="U1919" s="109"/>
      <c r="V1919" s="9"/>
      <c r="W1919" s="4"/>
      <c r="X1919" s="17"/>
      <c r="Y1919" s="16"/>
      <c r="Z1919" s="16"/>
      <c r="AD1919" s="5"/>
    </row>
    <row r="1920" spans="1:30" x14ac:dyDescent="0.2">
      <c r="A1920" s="103"/>
      <c r="B1920" s="100"/>
      <c r="C1920" s="100"/>
      <c r="D1920" s="104"/>
      <c r="E1920" s="10"/>
      <c r="F1920" s="105"/>
      <c r="G1920" s="99"/>
      <c r="H1920" s="106"/>
      <c r="I1920" s="106"/>
      <c r="J1920" s="3"/>
      <c r="K1920" s="100"/>
      <c r="L1920" s="100"/>
      <c r="M1920" s="100"/>
      <c r="N1920" s="107"/>
      <c r="O1920" s="99"/>
      <c r="P1920" s="100"/>
      <c r="Q1920" s="99"/>
      <c r="R1920" s="108"/>
      <c r="S1920" s="100"/>
      <c r="T1920" s="3"/>
      <c r="U1920" s="109"/>
      <c r="V1920" s="9"/>
      <c r="W1920" s="4"/>
      <c r="X1920" s="17"/>
      <c r="Y1920" s="16"/>
      <c r="Z1920" s="16"/>
      <c r="AD1920" s="5"/>
    </row>
    <row r="1921" spans="1:30" x14ac:dyDescent="0.2">
      <c r="A1921" s="103"/>
      <c r="B1921" s="100"/>
      <c r="C1921" s="100"/>
      <c r="D1921" s="104"/>
      <c r="E1921" s="10"/>
      <c r="F1921" s="105"/>
      <c r="G1921" s="99"/>
      <c r="H1921" s="106"/>
      <c r="I1921" s="106"/>
      <c r="J1921" s="3"/>
      <c r="K1921" s="100"/>
      <c r="L1921" s="100"/>
      <c r="M1921" s="100"/>
      <c r="N1921" s="107"/>
      <c r="O1921" s="99"/>
      <c r="P1921" s="100"/>
      <c r="Q1921" s="99"/>
      <c r="R1921" s="108"/>
      <c r="S1921" s="100"/>
      <c r="T1921" s="3"/>
      <c r="U1921" s="109"/>
      <c r="V1921" s="9"/>
      <c r="W1921" s="4"/>
      <c r="X1921" s="17"/>
      <c r="Y1921" s="16"/>
      <c r="Z1921" s="16"/>
      <c r="AD1921" s="5"/>
    </row>
    <row r="1922" spans="1:30" x14ac:dyDescent="0.2">
      <c r="A1922" s="103"/>
      <c r="B1922" s="100"/>
      <c r="C1922" s="100"/>
      <c r="D1922" s="104"/>
      <c r="E1922" s="10"/>
      <c r="F1922" s="105"/>
      <c r="G1922" s="99"/>
      <c r="H1922" s="106"/>
      <c r="I1922" s="106"/>
      <c r="J1922" s="3"/>
      <c r="K1922" s="100"/>
      <c r="L1922" s="100"/>
      <c r="M1922" s="100"/>
      <c r="N1922" s="107"/>
      <c r="O1922" s="99"/>
      <c r="P1922" s="100"/>
      <c r="Q1922" s="99"/>
      <c r="R1922" s="108"/>
      <c r="S1922" s="100"/>
      <c r="T1922" s="3"/>
      <c r="U1922" s="109"/>
      <c r="V1922" s="9"/>
      <c r="W1922" s="4"/>
      <c r="X1922" s="17"/>
      <c r="Y1922" s="16"/>
      <c r="Z1922" s="16"/>
      <c r="AD1922" s="5"/>
    </row>
    <row r="1923" spans="1:30" x14ac:dyDescent="0.2">
      <c r="A1923" s="103"/>
      <c r="B1923" s="100"/>
      <c r="C1923" s="100"/>
      <c r="D1923" s="104"/>
      <c r="E1923" s="10"/>
      <c r="F1923" s="105"/>
      <c r="G1923" s="99"/>
      <c r="H1923" s="106"/>
      <c r="I1923" s="106"/>
      <c r="J1923" s="3"/>
      <c r="K1923" s="100"/>
      <c r="L1923" s="100"/>
      <c r="M1923" s="100"/>
      <c r="N1923" s="107"/>
      <c r="O1923" s="99"/>
      <c r="P1923" s="100"/>
      <c r="Q1923" s="99"/>
      <c r="R1923" s="108"/>
      <c r="S1923" s="100"/>
      <c r="T1923" s="3"/>
      <c r="U1923" s="109"/>
      <c r="V1923" s="9"/>
      <c r="W1923" s="4"/>
      <c r="X1923" s="17"/>
      <c r="Y1923" s="16"/>
      <c r="Z1923" s="16"/>
      <c r="AD1923" s="5"/>
    </row>
    <row r="1924" spans="1:30" x14ac:dyDescent="0.2">
      <c r="A1924" s="103"/>
      <c r="B1924" s="100"/>
      <c r="C1924" s="100"/>
      <c r="D1924" s="104"/>
      <c r="E1924" s="10"/>
      <c r="F1924" s="105"/>
      <c r="G1924" s="99"/>
      <c r="H1924" s="106"/>
      <c r="I1924" s="106"/>
      <c r="J1924" s="3"/>
      <c r="K1924" s="100"/>
      <c r="L1924" s="100"/>
      <c r="M1924" s="100"/>
      <c r="N1924" s="107"/>
      <c r="O1924" s="99"/>
      <c r="P1924" s="100"/>
      <c r="Q1924" s="99"/>
      <c r="R1924" s="108"/>
      <c r="S1924" s="100"/>
      <c r="T1924" s="3"/>
      <c r="U1924" s="109"/>
      <c r="V1924" s="9"/>
      <c r="W1924" s="4"/>
      <c r="X1924" s="17"/>
      <c r="Y1924" s="16"/>
      <c r="Z1924" s="16"/>
      <c r="AD1924" s="5"/>
    </row>
    <row r="1925" spans="1:30" x14ac:dyDescent="0.2">
      <c r="A1925" s="103"/>
      <c r="B1925" s="100"/>
      <c r="C1925" s="100"/>
      <c r="D1925" s="104"/>
      <c r="E1925" s="10"/>
      <c r="F1925" s="105"/>
      <c r="G1925" s="99"/>
      <c r="H1925" s="106"/>
      <c r="I1925" s="106"/>
      <c r="J1925" s="3"/>
      <c r="K1925" s="100"/>
      <c r="L1925" s="100"/>
      <c r="M1925" s="100"/>
      <c r="N1925" s="107"/>
      <c r="O1925" s="99"/>
      <c r="P1925" s="100"/>
      <c r="Q1925" s="99"/>
      <c r="R1925" s="108"/>
      <c r="S1925" s="100"/>
      <c r="T1925" s="3"/>
      <c r="U1925" s="109"/>
      <c r="V1925" s="9"/>
      <c r="W1925" s="4"/>
      <c r="X1925" s="17"/>
      <c r="Y1925" s="16"/>
      <c r="Z1925" s="16"/>
      <c r="AD1925" s="5"/>
    </row>
    <row r="1926" spans="1:30" x14ac:dyDescent="0.2">
      <c r="A1926" s="103"/>
      <c r="B1926" s="100"/>
      <c r="C1926" s="100"/>
      <c r="D1926" s="104"/>
      <c r="E1926" s="10"/>
      <c r="F1926" s="105"/>
      <c r="G1926" s="99"/>
      <c r="H1926" s="106"/>
      <c r="I1926" s="106"/>
      <c r="J1926" s="3"/>
      <c r="K1926" s="100"/>
      <c r="L1926" s="100"/>
      <c r="M1926" s="100"/>
      <c r="N1926" s="107"/>
      <c r="O1926" s="99"/>
      <c r="P1926" s="100"/>
      <c r="Q1926" s="99"/>
      <c r="R1926" s="108"/>
      <c r="S1926" s="100"/>
      <c r="T1926" s="3"/>
      <c r="U1926" s="109"/>
      <c r="V1926" s="9"/>
      <c r="W1926" s="4"/>
      <c r="X1926" s="17"/>
      <c r="Y1926" s="16"/>
      <c r="Z1926" s="16"/>
      <c r="AD1926" s="5"/>
    </row>
    <row r="1927" spans="1:30" x14ac:dyDescent="0.2">
      <c r="A1927" s="103"/>
      <c r="B1927" s="100"/>
      <c r="C1927" s="100"/>
      <c r="D1927" s="104"/>
      <c r="E1927" s="10"/>
      <c r="F1927" s="105"/>
      <c r="G1927" s="99"/>
      <c r="H1927" s="106"/>
      <c r="I1927" s="106"/>
      <c r="J1927" s="3"/>
      <c r="K1927" s="100"/>
      <c r="L1927" s="100"/>
      <c r="M1927" s="100"/>
      <c r="N1927" s="107"/>
      <c r="O1927" s="99"/>
      <c r="P1927" s="100"/>
      <c r="Q1927" s="99"/>
      <c r="R1927" s="108"/>
      <c r="S1927" s="100"/>
      <c r="T1927" s="3"/>
      <c r="U1927" s="109"/>
      <c r="V1927" s="9"/>
      <c r="W1927" s="25"/>
      <c r="X1927" s="17"/>
      <c r="Y1927" s="16"/>
      <c r="Z1927" s="16"/>
      <c r="AD1927" s="5"/>
    </row>
    <row r="1928" spans="1:30" x14ac:dyDescent="0.2">
      <c r="A1928" s="103"/>
      <c r="B1928" s="100"/>
      <c r="C1928" s="100"/>
      <c r="D1928" s="104"/>
      <c r="E1928" s="10"/>
      <c r="F1928" s="105"/>
      <c r="G1928" s="99"/>
      <c r="H1928" s="106"/>
      <c r="I1928" s="106"/>
      <c r="J1928" s="3"/>
      <c r="K1928" s="100"/>
      <c r="L1928" s="100"/>
      <c r="M1928" s="100"/>
      <c r="N1928" s="107"/>
      <c r="O1928" s="99"/>
      <c r="P1928" s="100"/>
      <c r="Q1928" s="99"/>
      <c r="R1928" s="108"/>
      <c r="S1928" s="100"/>
      <c r="T1928" s="3"/>
      <c r="U1928" s="109"/>
      <c r="V1928" s="9"/>
      <c r="W1928" s="4"/>
      <c r="X1928" s="17"/>
      <c r="Y1928" s="16"/>
      <c r="Z1928" s="16"/>
      <c r="AD1928" s="5"/>
    </row>
    <row r="1929" spans="1:30" x14ac:dyDescent="0.2">
      <c r="A1929" s="103"/>
      <c r="B1929" s="100"/>
      <c r="C1929" s="100"/>
      <c r="D1929" s="104"/>
      <c r="E1929" s="10"/>
      <c r="F1929" s="105"/>
      <c r="G1929" s="99"/>
      <c r="H1929" s="106"/>
      <c r="I1929" s="106"/>
      <c r="J1929" s="3"/>
      <c r="K1929" s="100"/>
      <c r="L1929" s="100"/>
      <c r="M1929" s="100"/>
      <c r="N1929" s="107"/>
      <c r="O1929" s="99"/>
      <c r="P1929" s="100"/>
      <c r="Q1929" s="99"/>
      <c r="R1929" s="108"/>
      <c r="S1929" s="100"/>
      <c r="T1929" s="3"/>
      <c r="U1929" s="109"/>
      <c r="V1929" s="9"/>
      <c r="W1929" s="4"/>
      <c r="X1929" s="17"/>
      <c r="Y1929" s="16"/>
      <c r="Z1929" s="16"/>
      <c r="AD1929" s="5"/>
    </row>
    <row r="1930" spans="1:30" x14ac:dyDescent="0.2">
      <c r="A1930" s="103"/>
      <c r="B1930" s="100"/>
      <c r="C1930" s="100"/>
      <c r="D1930" s="104"/>
      <c r="E1930" s="10"/>
      <c r="F1930" s="105"/>
      <c r="G1930" s="99"/>
      <c r="H1930" s="106"/>
      <c r="I1930" s="106"/>
      <c r="J1930" s="3"/>
      <c r="K1930" s="100"/>
      <c r="L1930" s="100"/>
      <c r="M1930" s="100"/>
      <c r="N1930" s="107"/>
      <c r="O1930" s="99"/>
      <c r="P1930" s="100"/>
      <c r="Q1930" s="99"/>
      <c r="R1930" s="108"/>
      <c r="S1930" s="100"/>
      <c r="T1930" s="3"/>
      <c r="U1930" s="109"/>
      <c r="V1930" s="9"/>
      <c r="W1930" s="4"/>
      <c r="X1930" s="17"/>
      <c r="Y1930" s="16"/>
      <c r="Z1930" s="16"/>
      <c r="AD1930" s="5"/>
    </row>
    <row r="1931" spans="1:30" x14ac:dyDescent="0.2">
      <c r="A1931" s="103"/>
      <c r="B1931" s="100"/>
      <c r="C1931" s="100"/>
      <c r="D1931" s="104"/>
      <c r="E1931" s="10"/>
      <c r="F1931" s="105"/>
      <c r="G1931" s="99"/>
      <c r="H1931" s="106"/>
      <c r="I1931" s="106"/>
      <c r="J1931" s="3"/>
      <c r="K1931" s="100"/>
      <c r="L1931" s="100"/>
      <c r="M1931" s="100"/>
      <c r="N1931" s="107"/>
      <c r="O1931" s="99"/>
      <c r="P1931" s="100"/>
      <c r="Q1931" s="99"/>
      <c r="R1931" s="108"/>
      <c r="S1931" s="100"/>
      <c r="T1931" s="3"/>
      <c r="U1931" s="109"/>
      <c r="V1931" s="9"/>
      <c r="W1931" s="4"/>
      <c r="X1931" s="17"/>
      <c r="Y1931" s="16"/>
      <c r="Z1931" s="16"/>
      <c r="AD1931" s="5"/>
    </row>
    <row r="1932" spans="1:30" x14ac:dyDescent="0.2">
      <c r="A1932" s="103"/>
      <c r="B1932" s="100"/>
      <c r="C1932" s="100"/>
      <c r="D1932" s="104"/>
      <c r="E1932" s="10"/>
      <c r="F1932" s="105"/>
      <c r="G1932" s="99"/>
      <c r="H1932" s="106"/>
      <c r="I1932" s="106"/>
      <c r="J1932" s="3"/>
      <c r="K1932" s="100"/>
      <c r="L1932" s="100"/>
      <c r="M1932" s="100"/>
      <c r="N1932" s="107"/>
      <c r="O1932" s="99"/>
      <c r="P1932" s="100"/>
      <c r="Q1932" s="99"/>
      <c r="R1932" s="108"/>
      <c r="S1932" s="100"/>
      <c r="T1932" s="3"/>
      <c r="U1932" s="109"/>
      <c r="V1932" s="9"/>
      <c r="W1932" s="4"/>
      <c r="X1932" s="17"/>
      <c r="Y1932" s="16"/>
      <c r="Z1932" s="16"/>
      <c r="AD1932" s="5"/>
    </row>
    <row r="1933" spans="1:30" x14ac:dyDescent="0.2">
      <c r="A1933" s="103"/>
      <c r="B1933" s="100"/>
      <c r="C1933" s="100"/>
      <c r="D1933" s="104"/>
      <c r="E1933" s="10"/>
      <c r="F1933" s="105"/>
      <c r="G1933" s="99"/>
      <c r="H1933" s="106"/>
      <c r="I1933" s="106"/>
      <c r="J1933" s="3"/>
      <c r="K1933" s="100"/>
      <c r="L1933" s="100"/>
      <c r="M1933" s="100"/>
      <c r="N1933" s="107"/>
      <c r="O1933" s="99"/>
      <c r="P1933" s="100"/>
      <c r="Q1933" s="99"/>
      <c r="R1933" s="108"/>
      <c r="S1933" s="100"/>
      <c r="T1933" s="3"/>
      <c r="U1933" s="109"/>
      <c r="V1933" s="9"/>
      <c r="W1933" s="4"/>
      <c r="X1933" s="17"/>
      <c r="Y1933" s="16"/>
      <c r="Z1933" s="16"/>
      <c r="AD1933" s="5"/>
    </row>
    <row r="1934" spans="1:30" x14ac:dyDescent="0.2">
      <c r="A1934" s="103"/>
      <c r="B1934" s="100"/>
      <c r="C1934" s="100"/>
      <c r="D1934" s="104"/>
      <c r="E1934" s="10"/>
      <c r="F1934" s="105"/>
      <c r="G1934" s="99"/>
      <c r="H1934" s="106"/>
      <c r="I1934" s="106"/>
      <c r="J1934" s="3"/>
      <c r="K1934" s="100"/>
      <c r="L1934" s="100"/>
      <c r="M1934" s="100"/>
      <c r="N1934" s="107"/>
      <c r="O1934" s="99"/>
      <c r="P1934" s="100"/>
      <c r="Q1934" s="99"/>
      <c r="R1934" s="108"/>
      <c r="S1934" s="100"/>
      <c r="T1934" s="3"/>
      <c r="U1934" s="109"/>
      <c r="V1934" s="9"/>
      <c r="W1934" s="4"/>
      <c r="X1934" s="17"/>
      <c r="Y1934" s="16"/>
      <c r="Z1934" s="16"/>
      <c r="AD1934" s="5"/>
    </row>
    <row r="1935" spans="1:30" x14ac:dyDescent="0.2">
      <c r="A1935" s="103"/>
      <c r="B1935" s="100"/>
      <c r="C1935" s="100"/>
      <c r="D1935" s="104"/>
      <c r="E1935" s="10"/>
      <c r="F1935" s="105"/>
      <c r="G1935" s="99"/>
      <c r="H1935" s="106"/>
      <c r="I1935" s="106"/>
      <c r="J1935" s="3"/>
      <c r="K1935" s="100"/>
      <c r="L1935" s="100"/>
      <c r="M1935" s="100"/>
      <c r="N1935" s="107"/>
      <c r="O1935" s="99"/>
      <c r="P1935" s="100"/>
      <c r="Q1935" s="99"/>
      <c r="R1935" s="108"/>
      <c r="S1935" s="100"/>
      <c r="T1935" s="3"/>
      <c r="U1935" s="109"/>
      <c r="V1935" s="9"/>
      <c r="W1935" s="4"/>
      <c r="X1935" s="17"/>
      <c r="Y1935" s="16"/>
      <c r="Z1935" s="16"/>
      <c r="AD1935" s="5"/>
    </row>
    <row r="1936" spans="1:30" x14ac:dyDescent="0.2">
      <c r="A1936" s="103"/>
      <c r="B1936" s="100"/>
      <c r="C1936" s="100"/>
      <c r="D1936" s="104"/>
      <c r="E1936" s="10"/>
      <c r="F1936" s="105"/>
      <c r="G1936" s="99"/>
      <c r="H1936" s="106"/>
      <c r="I1936" s="106"/>
      <c r="J1936" s="3"/>
      <c r="K1936" s="100"/>
      <c r="L1936" s="100"/>
      <c r="M1936" s="100"/>
      <c r="N1936" s="107"/>
      <c r="O1936" s="99"/>
      <c r="P1936" s="100"/>
      <c r="Q1936" s="99"/>
      <c r="R1936" s="108"/>
      <c r="S1936" s="100"/>
      <c r="T1936" s="3"/>
      <c r="U1936" s="109"/>
      <c r="V1936" s="9"/>
      <c r="W1936" s="4"/>
      <c r="X1936" s="17"/>
      <c r="Y1936" s="16"/>
      <c r="Z1936" s="16"/>
      <c r="AD1936" s="5"/>
    </row>
    <row r="1937" spans="1:30" x14ac:dyDescent="0.2">
      <c r="A1937" s="103"/>
      <c r="B1937" s="100"/>
      <c r="C1937" s="100"/>
      <c r="D1937" s="104"/>
      <c r="E1937" s="10"/>
      <c r="F1937" s="105"/>
      <c r="G1937" s="99"/>
      <c r="H1937" s="106"/>
      <c r="I1937" s="106"/>
      <c r="J1937" s="3"/>
      <c r="K1937" s="100"/>
      <c r="L1937" s="100"/>
      <c r="M1937" s="100"/>
      <c r="N1937" s="107"/>
      <c r="O1937" s="99"/>
      <c r="P1937" s="100"/>
      <c r="Q1937" s="99"/>
      <c r="R1937" s="108"/>
      <c r="S1937" s="100"/>
      <c r="T1937" s="3"/>
      <c r="U1937" s="109"/>
      <c r="V1937" s="9"/>
      <c r="W1937" s="4"/>
      <c r="X1937" s="17"/>
      <c r="Y1937" s="16"/>
      <c r="Z1937" s="16"/>
      <c r="AD1937" s="5"/>
    </row>
    <row r="1938" spans="1:30" x14ac:dyDescent="0.2">
      <c r="A1938" s="103"/>
      <c r="B1938" s="100"/>
      <c r="C1938" s="100"/>
      <c r="D1938" s="104"/>
      <c r="E1938" s="10"/>
      <c r="F1938" s="105"/>
      <c r="G1938" s="99"/>
      <c r="H1938" s="106"/>
      <c r="I1938" s="106"/>
      <c r="J1938" s="3"/>
      <c r="K1938" s="100"/>
      <c r="L1938" s="100"/>
      <c r="M1938" s="100"/>
      <c r="N1938" s="107"/>
      <c r="O1938" s="99"/>
      <c r="P1938" s="100"/>
      <c r="Q1938" s="99"/>
      <c r="R1938" s="108"/>
      <c r="S1938" s="100"/>
      <c r="T1938" s="3"/>
      <c r="U1938" s="109"/>
      <c r="V1938" s="9"/>
      <c r="W1938" s="4"/>
      <c r="X1938" s="17"/>
      <c r="Y1938" s="16"/>
      <c r="Z1938" s="16"/>
      <c r="AD1938" s="5"/>
    </row>
    <row r="1939" spans="1:30" x14ac:dyDescent="0.2">
      <c r="A1939" s="103"/>
      <c r="B1939" s="100"/>
      <c r="C1939" s="100"/>
      <c r="D1939" s="104"/>
      <c r="E1939" s="10"/>
      <c r="F1939" s="105"/>
      <c r="G1939" s="99"/>
      <c r="H1939" s="106"/>
      <c r="I1939" s="106"/>
      <c r="J1939" s="3"/>
      <c r="K1939" s="100"/>
      <c r="L1939" s="100"/>
      <c r="M1939" s="100"/>
      <c r="N1939" s="107"/>
      <c r="O1939" s="99"/>
      <c r="P1939" s="100"/>
      <c r="Q1939" s="99"/>
      <c r="R1939" s="108"/>
      <c r="S1939" s="100"/>
      <c r="T1939" s="3"/>
      <c r="U1939" s="109"/>
      <c r="V1939" s="9"/>
      <c r="W1939" s="4"/>
      <c r="X1939" s="17"/>
      <c r="Y1939" s="16"/>
      <c r="Z1939" s="16"/>
      <c r="AD1939" s="5"/>
    </row>
    <row r="1940" spans="1:30" x14ac:dyDescent="0.2">
      <c r="A1940" s="103"/>
      <c r="B1940" s="100"/>
      <c r="C1940" s="100"/>
      <c r="D1940" s="104"/>
      <c r="E1940" s="10"/>
      <c r="F1940" s="105"/>
      <c r="G1940" s="99"/>
      <c r="H1940" s="106"/>
      <c r="I1940" s="106"/>
      <c r="J1940" s="3"/>
      <c r="K1940" s="100"/>
      <c r="L1940" s="100"/>
      <c r="M1940" s="100"/>
      <c r="N1940" s="107"/>
      <c r="O1940" s="99"/>
      <c r="P1940" s="100"/>
      <c r="Q1940" s="99"/>
      <c r="R1940" s="108"/>
      <c r="S1940" s="100"/>
      <c r="T1940" s="3"/>
      <c r="U1940" s="109"/>
      <c r="V1940" s="9"/>
      <c r="W1940" s="4"/>
      <c r="X1940" s="17"/>
      <c r="Y1940" s="16"/>
      <c r="Z1940" s="16"/>
      <c r="AD1940" s="5"/>
    </row>
    <row r="1941" spans="1:30" x14ac:dyDescent="0.2">
      <c r="A1941" s="103"/>
      <c r="B1941" s="100"/>
      <c r="C1941" s="100"/>
      <c r="D1941" s="104"/>
      <c r="E1941" s="10"/>
      <c r="F1941" s="105"/>
      <c r="G1941" s="99"/>
      <c r="H1941" s="106"/>
      <c r="I1941" s="106"/>
      <c r="J1941" s="3"/>
      <c r="K1941" s="100"/>
      <c r="L1941" s="100"/>
      <c r="M1941" s="100"/>
      <c r="N1941" s="107"/>
      <c r="O1941" s="99"/>
      <c r="P1941" s="100"/>
      <c r="Q1941" s="99"/>
      <c r="R1941" s="108"/>
      <c r="S1941" s="100"/>
      <c r="T1941" s="3"/>
      <c r="U1941" s="109"/>
      <c r="V1941" s="9"/>
      <c r="W1941" s="4"/>
      <c r="X1941" s="17"/>
      <c r="Y1941" s="16"/>
      <c r="Z1941" s="16"/>
      <c r="AD1941" s="5"/>
    </row>
    <row r="1942" spans="1:30" x14ac:dyDescent="0.2">
      <c r="A1942" s="103"/>
      <c r="B1942" s="100"/>
      <c r="C1942" s="100"/>
      <c r="D1942" s="104"/>
      <c r="E1942" s="10"/>
      <c r="F1942" s="105"/>
      <c r="G1942" s="99"/>
      <c r="H1942" s="106"/>
      <c r="I1942" s="106"/>
      <c r="J1942" s="3"/>
      <c r="K1942" s="100"/>
      <c r="L1942" s="100"/>
      <c r="M1942" s="100"/>
      <c r="N1942" s="107"/>
      <c r="O1942" s="99"/>
      <c r="P1942" s="100"/>
      <c r="Q1942" s="99"/>
      <c r="R1942" s="108"/>
      <c r="S1942" s="100"/>
      <c r="T1942" s="3"/>
      <c r="U1942" s="109"/>
      <c r="V1942" s="9"/>
      <c r="W1942" s="4"/>
      <c r="X1942" s="17"/>
      <c r="Y1942" s="16"/>
      <c r="Z1942" s="16"/>
      <c r="AD1942" s="5"/>
    </row>
    <row r="1943" spans="1:30" x14ac:dyDescent="0.2">
      <c r="A1943" s="103"/>
      <c r="B1943" s="100"/>
      <c r="C1943" s="100"/>
      <c r="D1943" s="104"/>
      <c r="E1943" s="10"/>
      <c r="F1943" s="105"/>
      <c r="G1943" s="99"/>
      <c r="H1943" s="106"/>
      <c r="I1943" s="106"/>
      <c r="J1943" s="3"/>
      <c r="K1943" s="100"/>
      <c r="L1943" s="100"/>
      <c r="M1943" s="100"/>
      <c r="N1943" s="107"/>
      <c r="O1943" s="99"/>
      <c r="P1943" s="100"/>
      <c r="Q1943" s="99"/>
      <c r="R1943" s="108"/>
      <c r="S1943" s="100"/>
      <c r="T1943" s="3"/>
      <c r="U1943" s="109"/>
      <c r="V1943" s="9"/>
      <c r="W1943" s="4"/>
      <c r="X1943" s="17"/>
      <c r="Y1943" s="16"/>
      <c r="Z1943" s="16"/>
      <c r="AD1943" s="5"/>
    </row>
    <row r="1944" spans="1:30" x14ac:dyDescent="0.2">
      <c r="A1944" s="103"/>
      <c r="B1944" s="100"/>
      <c r="C1944" s="100"/>
      <c r="D1944" s="104"/>
      <c r="E1944" s="10"/>
      <c r="F1944" s="105"/>
      <c r="G1944" s="99"/>
      <c r="H1944" s="106"/>
      <c r="I1944" s="106"/>
      <c r="J1944" s="3"/>
      <c r="K1944" s="100"/>
      <c r="L1944" s="100"/>
      <c r="M1944" s="100"/>
      <c r="N1944" s="107"/>
      <c r="O1944" s="99"/>
      <c r="P1944" s="100"/>
      <c r="Q1944" s="99"/>
      <c r="R1944" s="108"/>
      <c r="S1944" s="100"/>
      <c r="T1944" s="3"/>
      <c r="U1944" s="109"/>
      <c r="V1944" s="9"/>
      <c r="W1944" s="4"/>
      <c r="X1944" s="17"/>
      <c r="Y1944" s="16"/>
      <c r="Z1944" s="16"/>
      <c r="AD1944" s="5"/>
    </row>
    <row r="1945" spans="1:30" x14ac:dyDescent="0.2">
      <c r="A1945" s="103"/>
      <c r="B1945" s="100"/>
      <c r="C1945" s="100"/>
      <c r="D1945" s="104"/>
      <c r="E1945" s="10"/>
      <c r="F1945" s="105"/>
      <c r="G1945" s="99"/>
      <c r="H1945" s="106"/>
      <c r="I1945" s="106"/>
      <c r="J1945" s="3"/>
      <c r="K1945" s="100"/>
      <c r="L1945" s="100"/>
      <c r="M1945" s="100"/>
      <c r="N1945" s="107"/>
      <c r="O1945" s="99"/>
      <c r="P1945" s="100"/>
      <c r="Q1945" s="99"/>
      <c r="R1945" s="108"/>
      <c r="S1945" s="100"/>
      <c r="T1945" s="3"/>
      <c r="U1945" s="109"/>
      <c r="V1945" s="9"/>
      <c r="W1945" s="4"/>
      <c r="X1945" s="17"/>
      <c r="Y1945" s="16"/>
      <c r="Z1945" s="16"/>
      <c r="AD1945" s="5"/>
    </row>
    <row r="1946" spans="1:30" x14ac:dyDescent="0.2">
      <c r="A1946" s="103"/>
      <c r="B1946" s="100"/>
      <c r="C1946" s="100"/>
      <c r="D1946" s="104"/>
      <c r="E1946" s="10"/>
      <c r="F1946" s="105"/>
      <c r="G1946" s="99"/>
      <c r="H1946" s="106"/>
      <c r="I1946" s="106"/>
      <c r="J1946" s="3"/>
      <c r="K1946" s="100"/>
      <c r="L1946" s="100"/>
      <c r="M1946" s="100"/>
      <c r="N1946" s="107"/>
      <c r="O1946" s="99"/>
      <c r="P1946" s="100"/>
      <c r="Q1946" s="99"/>
      <c r="R1946" s="108"/>
      <c r="S1946" s="100"/>
      <c r="T1946" s="3"/>
      <c r="U1946" s="109"/>
      <c r="V1946" s="9"/>
      <c r="W1946" s="4"/>
      <c r="X1946" s="17"/>
      <c r="Y1946" s="16"/>
      <c r="Z1946" s="16"/>
      <c r="AD1946" s="5"/>
    </row>
    <row r="1947" spans="1:30" x14ac:dyDescent="0.2">
      <c r="A1947" s="103"/>
      <c r="B1947" s="100"/>
      <c r="C1947" s="100"/>
      <c r="D1947" s="104"/>
      <c r="E1947" s="10"/>
      <c r="F1947" s="105"/>
      <c r="G1947" s="99"/>
      <c r="H1947" s="106"/>
      <c r="I1947" s="106"/>
      <c r="J1947" s="3"/>
      <c r="K1947" s="100"/>
      <c r="L1947" s="100"/>
      <c r="M1947" s="100"/>
      <c r="N1947" s="107"/>
      <c r="O1947" s="99"/>
      <c r="P1947" s="100"/>
      <c r="Q1947" s="99"/>
      <c r="R1947" s="108"/>
      <c r="S1947" s="100"/>
      <c r="T1947" s="3"/>
      <c r="U1947" s="109"/>
      <c r="V1947" s="9"/>
      <c r="W1947" s="4"/>
      <c r="X1947" s="17"/>
      <c r="Y1947" s="16"/>
      <c r="Z1947" s="16"/>
      <c r="AD1947" s="5"/>
    </row>
    <row r="1948" spans="1:30" x14ac:dyDescent="0.2">
      <c r="A1948" s="103"/>
      <c r="B1948" s="100"/>
      <c r="C1948" s="100"/>
      <c r="D1948" s="104"/>
      <c r="E1948" s="10"/>
      <c r="F1948" s="105"/>
      <c r="G1948" s="99"/>
      <c r="H1948" s="106"/>
      <c r="I1948" s="106"/>
      <c r="J1948" s="3"/>
      <c r="K1948" s="100"/>
      <c r="L1948" s="100"/>
      <c r="M1948" s="100"/>
      <c r="N1948" s="107"/>
      <c r="O1948" s="99"/>
      <c r="P1948" s="100"/>
      <c r="Q1948" s="99"/>
      <c r="R1948" s="108"/>
      <c r="S1948" s="100"/>
      <c r="T1948" s="3"/>
      <c r="U1948" s="109"/>
      <c r="V1948" s="9"/>
      <c r="W1948" s="4"/>
      <c r="X1948" s="17"/>
      <c r="Y1948" s="16"/>
      <c r="Z1948" s="16"/>
      <c r="AD1948" s="5"/>
    </row>
    <row r="1949" spans="1:30" x14ac:dyDescent="0.2">
      <c r="A1949" s="103"/>
      <c r="B1949" s="100"/>
      <c r="C1949" s="100"/>
      <c r="D1949" s="104"/>
      <c r="E1949" s="10"/>
      <c r="F1949" s="105"/>
      <c r="G1949" s="99"/>
      <c r="H1949" s="106"/>
      <c r="I1949" s="106"/>
      <c r="J1949" s="3"/>
      <c r="K1949" s="100"/>
      <c r="L1949" s="100"/>
      <c r="M1949" s="100"/>
      <c r="N1949" s="107"/>
      <c r="O1949" s="99"/>
      <c r="P1949" s="100"/>
      <c r="Q1949" s="99"/>
      <c r="R1949" s="108"/>
      <c r="S1949" s="100"/>
      <c r="T1949" s="3"/>
      <c r="U1949" s="109"/>
      <c r="V1949" s="9"/>
      <c r="W1949" s="4"/>
      <c r="X1949" s="17"/>
      <c r="Y1949" s="16"/>
      <c r="Z1949" s="16"/>
      <c r="AD1949" s="5"/>
    </row>
    <row r="1950" spans="1:30" x14ac:dyDescent="0.2">
      <c r="A1950" s="103"/>
      <c r="B1950" s="100"/>
      <c r="C1950" s="100"/>
      <c r="D1950" s="104"/>
      <c r="E1950" s="10"/>
      <c r="F1950" s="105"/>
      <c r="G1950" s="99"/>
      <c r="H1950" s="106"/>
      <c r="I1950" s="106"/>
      <c r="J1950" s="3"/>
      <c r="K1950" s="100"/>
      <c r="L1950" s="100"/>
      <c r="M1950" s="100"/>
      <c r="N1950" s="107"/>
      <c r="O1950" s="99"/>
      <c r="P1950" s="100"/>
      <c r="Q1950" s="99"/>
      <c r="R1950" s="108"/>
      <c r="S1950" s="100"/>
      <c r="T1950" s="3"/>
      <c r="U1950" s="109"/>
      <c r="V1950" s="9"/>
      <c r="W1950" s="4"/>
      <c r="X1950" s="17"/>
      <c r="Y1950" s="16"/>
      <c r="Z1950" s="16"/>
      <c r="AD1950" s="5"/>
    </row>
    <row r="1951" spans="1:30" x14ac:dyDescent="0.2">
      <c r="A1951" s="103"/>
      <c r="B1951" s="100"/>
      <c r="C1951" s="100"/>
      <c r="D1951" s="104"/>
      <c r="E1951" s="10"/>
      <c r="F1951" s="105"/>
      <c r="G1951" s="99"/>
      <c r="H1951" s="106"/>
      <c r="I1951" s="106"/>
      <c r="J1951" s="3"/>
      <c r="K1951" s="100"/>
      <c r="L1951" s="100"/>
      <c r="M1951" s="100"/>
      <c r="N1951" s="107"/>
      <c r="O1951" s="99"/>
      <c r="P1951" s="100"/>
      <c r="Q1951" s="99"/>
      <c r="R1951" s="108"/>
      <c r="S1951" s="100"/>
      <c r="T1951" s="3"/>
      <c r="U1951" s="109"/>
      <c r="V1951" s="9"/>
      <c r="W1951" s="4"/>
      <c r="X1951" s="17"/>
      <c r="Y1951" s="16"/>
      <c r="Z1951" s="16"/>
      <c r="AD1951" s="5"/>
    </row>
    <row r="1952" spans="1:30" x14ac:dyDescent="0.2">
      <c r="A1952" s="103"/>
      <c r="B1952" s="100"/>
      <c r="C1952" s="100"/>
      <c r="D1952" s="104"/>
      <c r="E1952" s="10"/>
      <c r="F1952" s="105"/>
      <c r="G1952" s="99"/>
      <c r="H1952" s="106"/>
      <c r="I1952" s="106"/>
      <c r="J1952" s="3"/>
      <c r="K1952" s="100"/>
      <c r="L1952" s="100"/>
      <c r="M1952" s="100"/>
      <c r="N1952" s="107"/>
      <c r="O1952" s="99"/>
      <c r="P1952" s="100"/>
      <c r="Q1952" s="99"/>
      <c r="R1952" s="108"/>
      <c r="S1952" s="100"/>
      <c r="T1952" s="3"/>
      <c r="U1952" s="109"/>
      <c r="V1952" s="9"/>
      <c r="W1952" s="4"/>
      <c r="X1952" s="17"/>
      <c r="Y1952" s="16"/>
      <c r="Z1952" s="16"/>
      <c r="AD1952" s="5"/>
    </row>
    <row r="1953" spans="1:30" x14ac:dyDescent="0.2">
      <c r="A1953" s="103"/>
      <c r="B1953" s="100"/>
      <c r="C1953" s="100"/>
      <c r="D1953" s="104"/>
      <c r="E1953" s="10"/>
      <c r="F1953" s="105"/>
      <c r="G1953" s="99"/>
      <c r="H1953" s="106"/>
      <c r="I1953" s="106"/>
      <c r="J1953" s="3"/>
      <c r="K1953" s="100"/>
      <c r="L1953" s="100"/>
      <c r="M1953" s="100"/>
      <c r="N1953" s="107"/>
      <c r="O1953" s="99"/>
      <c r="P1953" s="100"/>
      <c r="Q1953" s="99"/>
      <c r="R1953" s="108"/>
      <c r="S1953" s="100"/>
      <c r="T1953" s="3"/>
      <c r="U1953" s="109"/>
      <c r="V1953" s="9"/>
      <c r="W1953" s="4"/>
      <c r="X1953" s="17"/>
      <c r="Y1953" s="16"/>
      <c r="Z1953" s="16"/>
      <c r="AD1953" s="5"/>
    </row>
    <row r="1954" spans="1:30" x14ac:dyDescent="0.2">
      <c r="A1954" s="103"/>
      <c r="B1954" s="100"/>
      <c r="C1954" s="100"/>
      <c r="D1954" s="104"/>
      <c r="E1954" s="10"/>
      <c r="F1954" s="105"/>
      <c r="G1954" s="99"/>
      <c r="H1954" s="106"/>
      <c r="I1954" s="106"/>
      <c r="J1954" s="3"/>
      <c r="K1954" s="100"/>
      <c r="L1954" s="100"/>
      <c r="M1954" s="100"/>
      <c r="N1954" s="107"/>
      <c r="O1954" s="99"/>
      <c r="P1954" s="100"/>
      <c r="Q1954" s="99"/>
      <c r="R1954" s="108"/>
      <c r="S1954" s="100"/>
      <c r="T1954" s="3"/>
      <c r="U1954" s="109"/>
      <c r="V1954" s="9"/>
      <c r="W1954" s="4"/>
      <c r="X1954" s="17"/>
      <c r="Y1954" s="16"/>
      <c r="Z1954" s="16"/>
      <c r="AD1954" s="5"/>
    </row>
    <row r="1955" spans="1:30" x14ac:dyDescent="0.2">
      <c r="A1955" s="103"/>
      <c r="B1955" s="100"/>
      <c r="C1955" s="100"/>
      <c r="D1955" s="104"/>
      <c r="E1955" s="10"/>
      <c r="F1955" s="105"/>
      <c r="G1955" s="99"/>
      <c r="H1955" s="106"/>
      <c r="I1955" s="106"/>
      <c r="J1955" s="3"/>
      <c r="K1955" s="100"/>
      <c r="L1955" s="100"/>
      <c r="M1955" s="100"/>
      <c r="N1955" s="107"/>
      <c r="O1955" s="99"/>
      <c r="P1955" s="100"/>
      <c r="Q1955" s="99"/>
      <c r="R1955" s="108"/>
      <c r="S1955" s="100"/>
      <c r="T1955" s="3"/>
      <c r="U1955" s="109"/>
      <c r="V1955" s="9"/>
      <c r="W1955" s="4"/>
      <c r="X1955" s="17"/>
      <c r="Y1955" s="16"/>
      <c r="Z1955" s="16"/>
      <c r="AD1955" s="5"/>
    </row>
    <row r="1956" spans="1:30" x14ac:dyDescent="0.2">
      <c r="A1956" s="103"/>
      <c r="B1956" s="100"/>
      <c r="C1956" s="100"/>
      <c r="D1956" s="104"/>
      <c r="E1956" s="10"/>
      <c r="F1956" s="105"/>
      <c r="G1956" s="99"/>
      <c r="H1956" s="106"/>
      <c r="I1956" s="106"/>
      <c r="J1956" s="3"/>
      <c r="K1956" s="100"/>
      <c r="L1956" s="100"/>
      <c r="M1956" s="100"/>
      <c r="N1956" s="107"/>
      <c r="O1956" s="99"/>
      <c r="P1956" s="100"/>
      <c r="Q1956" s="99"/>
      <c r="R1956" s="108"/>
      <c r="S1956" s="100"/>
      <c r="T1956" s="3"/>
      <c r="U1956" s="109"/>
      <c r="V1956" s="9"/>
      <c r="W1956" s="4"/>
      <c r="X1956" s="17"/>
      <c r="Y1956" s="16"/>
      <c r="Z1956" s="16"/>
      <c r="AD1956" s="5"/>
    </row>
    <row r="1957" spans="1:30" x14ac:dyDescent="0.2">
      <c r="A1957" s="103"/>
      <c r="B1957" s="100"/>
      <c r="C1957" s="100"/>
      <c r="D1957" s="104"/>
      <c r="E1957" s="10"/>
      <c r="F1957" s="105"/>
      <c r="G1957" s="99"/>
      <c r="H1957" s="106"/>
      <c r="I1957" s="106"/>
      <c r="J1957" s="3"/>
      <c r="K1957" s="100"/>
      <c r="L1957" s="100"/>
      <c r="M1957" s="100"/>
      <c r="N1957" s="107"/>
      <c r="O1957" s="99"/>
      <c r="P1957" s="100"/>
      <c r="Q1957" s="99"/>
      <c r="R1957" s="108"/>
      <c r="S1957" s="100"/>
      <c r="T1957" s="3"/>
      <c r="U1957" s="109"/>
      <c r="V1957" s="9"/>
      <c r="W1957" s="4"/>
      <c r="X1957" s="17"/>
      <c r="Y1957" s="16"/>
      <c r="Z1957" s="16"/>
      <c r="AD1957" s="5"/>
    </row>
    <row r="1958" spans="1:30" x14ac:dyDescent="0.2">
      <c r="A1958" s="103"/>
      <c r="B1958" s="100"/>
      <c r="C1958" s="100"/>
      <c r="D1958" s="104"/>
      <c r="E1958" s="10"/>
      <c r="F1958" s="105"/>
      <c r="G1958" s="99"/>
      <c r="H1958" s="106"/>
      <c r="I1958" s="106"/>
      <c r="J1958" s="3"/>
      <c r="K1958" s="100"/>
      <c r="L1958" s="100"/>
      <c r="M1958" s="100"/>
      <c r="N1958" s="107"/>
      <c r="O1958" s="99"/>
      <c r="P1958" s="100"/>
      <c r="Q1958" s="99"/>
      <c r="R1958" s="108"/>
      <c r="S1958" s="100"/>
      <c r="T1958" s="3"/>
      <c r="U1958" s="109"/>
      <c r="V1958" s="9"/>
      <c r="W1958" s="25"/>
      <c r="X1958" s="17"/>
      <c r="Y1958" s="16"/>
      <c r="Z1958" s="16"/>
      <c r="AD1958" s="5"/>
    </row>
    <row r="1959" spans="1:30" x14ac:dyDescent="0.2">
      <c r="A1959" s="103"/>
      <c r="B1959" s="100"/>
      <c r="C1959" s="100"/>
      <c r="D1959" s="104"/>
      <c r="E1959" s="10"/>
      <c r="F1959" s="105"/>
      <c r="G1959" s="99"/>
      <c r="H1959" s="106"/>
      <c r="I1959" s="106"/>
      <c r="J1959" s="3"/>
      <c r="K1959" s="100"/>
      <c r="L1959" s="100"/>
      <c r="M1959" s="100"/>
      <c r="N1959" s="107"/>
      <c r="O1959" s="99"/>
      <c r="P1959" s="100"/>
      <c r="Q1959" s="99"/>
      <c r="R1959" s="108"/>
      <c r="S1959" s="100"/>
      <c r="T1959" s="3"/>
      <c r="U1959" s="109"/>
      <c r="V1959" s="9"/>
      <c r="W1959" s="4"/>
      <c r="X1959" s="17"/>
      <c r="Y1959" s="16"/>
      <c r="Z1959" s="16"/>
      <c r="AD1959" s="5"/>
    </row>
    <row r="1960" spans="1:30" x14ac:dyDescent="0.2">
      <c r="A1960" s="103"/>
      <c r="B1960" s="100"/>
      <c r="C1960" s="100"/>
      <c r="D1960" s="104"/>
      <c r="E1960" s="10"/>
      <c r="F1960" s="105"/>
      <c r="G1960" s="99"/>
      <c r="H1960" s="106"/>
      <c r="I1960" s="106"/>
      <c r="J1960" s="3"/>
      <c r="K1960" s="100"/>
      <c r="L1960" s="100"/>
      <c r="M1960" s="100"/>
      <c r="N1960" s="107"/>
      <c r="O1960" s="99"/>
      <c r="P1960" s="100"/>
      <c r="Q1960" s="99"/>
      <c r="R1960" s="108"/>
      <c r="S1960" s="100"/>
      <c r="T1960" s="3"/>
      <c r="U1960" s="109"/>
      <c r="V1960" s="9"/>
      <c r="W1960" s="4"/>
      <c r="X1960" s="17"/>
      <c r="Y1960" s="16"/>
      <c r="Z1960" s="16"/>
      <c r="AD1960" s="5"/>
    </row>
    <row r="1961" spans="1:30" x14ac:dyDescent="0.2">
      <c r="A1961" s="103"/>
      <c r="B1961" s="100"/>
      <c r="C1961" s="100"/>
      <c r="D1961" s="104"/>
      <c r="E1961" s="10"/>
      <c r="F1961" s="105"/>
      <c r="G1961" s="99"/>
      <c r="H1961" s="106"/>
      <c r="I1961" s="106"/>
      <c r="J1961" s="3"/>
      <c r="K1961" s="100"/>
      <c r="L1961" s="100"/>
      <c r="M1961" s="100"/>
      <c r="N1961" s="107"/>
      <c r="O1961" s="99"/>
      <c r="P1961" s="100"/>
      <c r="Q1961" s="99"/>
      <c r="R1961" s="108"/>
      <c r="S1961" s="100"/>
      <c r="T1961" s="3"/>
      <c r="U1961" s="109"/>
      <c r="V1961" s="9"/>
      <c r="W1961" s="4"/>
      <c r="X1961" s="17"/>
      <c r="Y1961" s="16"/>
      <c r="Z1961" s="16"/>
      <c r="AD1961" s="5"/>
    </row>
    <row r="1962" spans="1:30" x14ac:dyDescent="0.2">
      <c r="A1962" s="103"/>
      <c r="B1962" s="100"/>
      <c r="C1962" s="100"/>
      <c r="D1962" s="104"/>
      <c r="E1962" s="10"/>
      <c r="F1962" s="105"/>
      <c r="G1962" s="99"/>
      <c r="H1962" s="106"/>
      <c r="I1962" s="106"/>
      <c r="J1962" s="3"/>
      <c r="K1962" s="100"/>
      <c r="L1962" s="100"/>
      <c r="M1962" s="100"/>
      <c r="N1962" s="107"/>
      <c r="O1962" s="99"/>
      <c r="P1962" s="100"/>
      <c r="Q1962" s="99"/>
      <c r="R1962" s="108"/>
      <c r="S1962" s="100"/>
      <c r="T1962" s="3"/>
      <c r="U1962" s="109"/>
      <c r="V1962" s="9"/>
      <c r="W1962" s="4"/>
      <c r="X1962" s="17"/>
      <c r="Y1962" s="16"/>
      <c r="Z1962" s="16"/>
      <c r="AD1962" s="5"/>
    </row>
    <row r="1963" spans="1:30" x14ac:dyDescent="0.2">
      <c r="A1963" s="103"/>
      <c r="B1963" s="100"/>
      <c r="C1963" s="100"/>
      <c r="D1963" s="104"/>
      <c r="E1963" s="10"/>
      <c r="F1963" s="105"/>
      <c r="G1963" s="99"/>
      <c r="H1963" s="106"/>
      <c r="I1963" s="106"/>
      <c r="J1963" s="3"/>
      <c r="K1963" s="100"/>
      <c r="L1963" s="100"/>
      <c r="M1963" s="100"/>
      <c r="N1963" s="107"/>
      <c r="O1963" s="99"/>
      <c r="P1963" s="100"/>
      <c r="Q1963" s="99"/>
      <c r="R1963" s="108"/>
      <c r="S1963" s="100"/>
      <c r="T1963" s="3"/>
      <c r="U1963" s="109"/>
      <c r="V1963" s="9"/>
      <c r="W1963" s="4"/>
      <c r="X1963" s="17"/>
      <c r="Y1963" s="16"/>
      <c r="Z1963" s="16"/>
      <c r="AD1963" s="5"/>
    </row>
    <row r="1964" spans="1:30" x14ac:dyDescent="0.2">
      <c r="A1964" s="103"/>
      <c r="B1964" s="100"/>
      <c r="C1964" s="100"/>
      <c r="D1964" s="104"/>
      <c r="E1964" s="10"/>
      <c r="F1964" s="105"/>
      <c r="G1964" s="99"/>
      <c r="H1964" s="106"/>
      <c r="I1964" s="106"/>
      <c r="J1964" s="3"/>
      <c r="K1964" s="100"/>
      <c r="L1964" s="100"/>
      <c r="M1964" s="100"/>
      <c r="N1964" s="107"/>
      <c r="O1964" s="99"/>
      <c r="P1964" s="100"/>
      <c r="Q1964" s="99"/>
      <c r="R1964" s="108"/>
      <c r="S1964" s="100"/>
      <c r="T1964" s="3"/>
      <c r="U1964" s="109"/>
      <c r="V1964" s="9"/>
      <c r="W1964" s="4"/>
      <c r="X1964" s="17"/>
      <c r="Y1964" s="16"/>
      <c r="Z1964" s="16"/>
      <c r="AD1964" s="5"/>
    </row>
    <row r="1965" spans="1:30" x14ac:dyDescent="0.2">
      <c r="A1965" s="103"/>
      <c r="B1965" s="100"/>
      <c r="C1965" s="100"/>
      <c r="D1965" s="104"/>
      <c r="E1965" s="10"/>
      <c r="F1965" s="105"/>
      <c r="G1965" s="99"/>
      <c r="H1965" s="106"/>
      <c r="I1965" s="106"/>
      <c r="J1965" s="3"/>
      <c r="K1965" s="100"/>
      <c r="L1965" s="100"/>
      <c r="M1965" s="100"/>
      <c r="N1965" s="107"/>
      <c r="O1965" s="99"/>
      <c r="P1965" s="100"/>
      <c r="Q1965" s="99"/>
      <c r="R1965" s="108"/>
      <c r="S1965" s="100"/>
      <c r="T1965" s="3"/>
      <c r="U1965" s="109"/>
      <c r="V1965" s="9"/>
      <c r="W1965" s="4"/>
      <c r="X1965" s="17"/>
      <c r="Y1965" s="16"/>
      <c r="Z1965" s="16"/>
      <c r="AD1965" s="5"/>
    </row>
    <row r="1966" spans="1:30" x14ac:dyDescent="0.2">
      <c r="A1966" s="103"/>
      <c r="B1966" s="100"/>
      <c r="C1966" s="100"/>
      <c r="D1966" s="104"/>
      <c r="E1966" s="10"/>
      <c r="F1966" s="105"/>
      <c r="G1966" s="99"/>
      <c r="H1966" s="106"/>
      <c r="I1966" s="106"/>
      <c r="J1966" s="3"/>
      <c r="K1966" s="100"/>
      <c r="L1966" s="100"/>
      <c r="M1966" s="100"/>
      <c r="N1966" s="107"/>
      <c r="O1966" s="99"/>
      <c r="P1966" s="100"/>
      <c r="Q1966" s="99"/>
      <c r="R1966" s="108"/>
      <c r="S1966" s="100"/>
      <c r="T1966" s="3"/>
      <c r="U1966" s="109"/>
      <c r="V1966" s="9"/>
      <c r="W1966" s="4"/>
      <c r="X1966" s="17"/>
      <c r="Y1966" s="16"/>
      <c r="Z1966" s="16"/>
      <c r="AD1966" s="5"/>
    </row>
    <row r="1967" spans="1:30" x14ac:dyDescent="0.2">
      <c r="A1967" s="103"/>
      <c r="B1967" s="100"/>
      <c r="C1967" s="100"/>
      <c r="D1967" s="104"/>
      <c r="E1967" s="10"/>
      <c r="F1967" s="105"/>
      <c r="G1967" s="99"/>
      <c r="H1967" s="106"/>
      <c r="I1967" s="106"/>
      <c r="J1967" s="3"/>
      <c r="K1967" s="100"/>
      <c r="L1967" s="100"/>
      <c r="M1967" s="100"/>
      <c r="N1967" s="107"/>
      <c r="O1967" s="99"/>
      <c r="P1967" s="100"/>
      <c r="Q1967" s="99"/>
      <c r="R1967" s="108"/>
      <c r="S1967" s="100"/>
      <c r="T1967" s="3"/>
      <c r="U1967" s="109"/>
      <c r="V1967" s="9"/>
      <c r="W1967" s="4"/>
      <c r="X1967" s="17"/>
      <c r="Y1967" s="16"/>
      <c r="Z1967" s="16"/>
      <c r="AD1967" s="5"/>
    </row>
    <row r="1968" spans="1:30" x14ac:dyDescent="0.2">
      <c r="A1968" s="103"/>
      <c r="B1968" s="100"/>
      <c r="C1968" s="100"/>
      <c r="D1968" s="104"/>
      <c r="E1968" s="10"/>
      <c r="F1968" s="105"/>
      <c r="G1968" s="99"/>
      <c r="H1968" s="106"/>
      <c r="I1968" s="106"/>
      <c r="J1968" s="3"/>
      <c r="K1968" s="100"/>
      <c r="L1968" s="100"/>
      <c r="M1968" s="100"/>
      <c r="N1968" s="107"/>
      <c r="O1968" s="99"/>
      <c r="P1968" s="100"/>
      <c r="Q1968" s="99"/>
      <c r="R1968" s="108"/>
      <c r="S1968" s="100"/>
      <c r="T1968" s="3"/>
      <c r="U1968" s="109"/>
      <c r="V1968" s="9"/>
      <c r="W1968" s="4"/>
      <c r="X1968" s="17"/>
      <c r="Y1968" s="16"/>
      <c r="Z1968" s="16"/>
      <c r="AD1968" s="5"/>
    </row>
    <row r="1969" spans="1:30" x14ac:dyDescent="0.2">
      <c r="A1969" s="103"/>
      <c r="B1969" s="100"/>
      <c r="C1969" s="100"/>
      <c r="D1969" s="104"/>
      <c r="E1969" s="10"/>
      <c r="F1969" s="105"/>
      <c r="G1969" s="99"/>
      <c r="H1969" s="106"/>
      <c r="I1969" s="106"/>
      <c r="J1969" s="3"/>
      <c r="K1969" s="100"/>
      <c r="L1969" s="100"/>
      <c r="M1969" s="100"/>
      <c r="N1969" s="107"/>
      <c r="O1969" s="99"/>
      <c r="P1969" s="100"/>
      <c r="Q1969" s="99"/>
      <c r="R1969" s="108"/>
      <c r="S1969" s="100"/>
      <c r="T1969" s="3"/>
      <c r="U1969" s="109"/>
      <c r="V1969" s="9"/>
      <c r="W1969" s="4"/>
      <c r="X1969" s="17"/>
      <c r="Y1969" s="16"/>
      <c r="Z1969" s="16"/>
      <c r="AD1969" s="5"/>
    </row>
    <row r="1970" spans="1:30" x14ac:dyDescent="0.2">
      <c r="A1970" s="103"/>
      <c r="B1970" s="100"/>
      <c r="C1970" s="100"/>
      <c r="D1970" s="104"/>
      <c r="E1970" s="10"/>
      <c r="F1970" s="105"/>
      <c r="G1970" s="99"/>
      <c r="H1970" s="106"/>
      <c r="I1970" s="106"/>
      <c r="J1970" s="3"/>
      <c r="K1970" s="100"/>
      <c r="L1970" s="100"/>
      <c r="M1970" s="100"/>
      <c r="N1970" s="107"/>
      <c r="O1970" s="99"/>
      <c r="P1970" s="100"/>
      <c r="Q1970" s="99"/>
      <c r="R1970" s="108"/>
      <c r="S1970" s="100"/>
      <c r="T1970" s="3"/>
      <c r="U1970" s="109"/>
      <c r="V1970" s="9"/>
      <c r="W1970" s="4"/>
      <c r="X1970" s="17"/>
      <c r="Y1970" s="16"/>
      <c r="Z1970" s="16"/>
      <c r="AD1970" s="5"/>
    </row>
    <row r="1971" spans="1:30" x14ac:dyDescent="0.2">
      <c r="A1971" s="103"/>
      <c r="B1971" s="100"/>
      <c r="C1971" s="100"/>
      <c r="D1971" s="104"/>
      <c r="E1971" s="10"/>
      <c r="F1971" s="105"/>
      <c r="G1971" s="99"/>
      <c r="H1971" s="106"/>
      <c r="I1971" s="106"/>
      <c r="J1971" s="3"/>
      <c r="K1971" s="100"/>
      <c r="L1971" s="100"/>
      <c r="M1971" s="100"/>
      <c r="N1971" s="107"/>
      <c r="O1971" s="99"/>
      <c r="P1971" s="100"/>
      <c r="Q1971" s="99"/>
      <c r="R1971" s="108"/>
      <c r="S1971" s="100"/>
      <c r="T1971" s="3"/>
      <c r="U1971" s="109"/>
      <c r="V1971" s="9"/>
      <c r="W1971" s="4"/>
      <c r="X1971" s="17"/>
      <c r="Y1971" s="16"/>
      <c r="Z1971" s="16"/>
      <c r="AD1971" s="5"/>
    </row>
    <row r="1972" spans="1:30" x14ac:dyDescent="0.2">
      <c r="A1972" s="103"/>
      <c r="B1972" s="100"/>
      <c r="C1972" s="100"/>
      <c r="D1972" s="104"/>
      <c r="E1972" s="10"/>
      <c r="F1972" s="105"/>
      <c r="G1972" s="99"/>
      <c r="H1972" s="106"/>
      <c r="I1972" s="106"/>
      <c r="J1972" s="3"/>
      <c r="K1972" s="100"/>
      <c r="L1972" s="100"/>
      <c r="M1972" s="100"/>
      <c r="N1972" s="107"/>
      <c r="O1972" s="99"/>
      <c r="P1972" s="100"/>
      <c r="Q1972" s="99"/>
      <c r="R1972" s="108"/>
      <c r="S1972" s="100"/>
      <c r="T1972" s="3"/>
      <c r="U1972" s="109"/>
      <c r="V1972" s="9"/>
      <c r="W1972" s="4"/>
      <c r="X1972" s="17"/>
      <c r="Y1972" s="16"/>
      <c r="Z1972" s="16"/>
      <c r="AD1972" s="5"/>
    </row>
    <row r="1973" spans="1:30" x14ac:dyDescent="0.2">
      <c r="A1973" s="103"/>
      <c r="B1973" s="100"/>
      <c r="C1973" s="100"/>
      <c r="D1973" s="104"/>
      <c r="E1973" s="10"/>
      <c r="F1973" s="105"/>
      <c r="G1973" s="99"/>
      <c r="H1973" s="106"/>
      <c r="I1973" s="106"/>
      <c r="J1973" s="3"/>
      <c r="K1973" s="100"/>
      <c r="L1973" s="100"/>
      <c r="M1973" s="100"/>
      <c r="N1973" s="107"/>
      <c r="O1973" s="99"/>
      <c r="P1973" s="100"/>
      <c r="Q1973" s="99"/>
      <c r="R1973" s="108"/>
      <c r="S1973" s="100"/>
      <c r="T1973" s="3"/>
      <c r="U1973" s="109"/>
      <c r="V1973" s="9"/>
      <c r="W1973" s="4"/>
      <c r="X1973" s="17"/>
      <c r="Y1973" s="16"/>
      <c r="Z1973" s="16"/>
      <c r="AD1973" s="5"/>
    </row>
    <row r="1974" spans="1:30" x14ac:dyDescent="0.2">
      <c r="A1974" s="103"/>
      <c r="B1974" s="100"/>
      <c r="C1974" s="100"/>
      <c r="D1974" s="104"/>
      <c r="E1974" s="10"/>
      <c r="F1974" s="105"/>
      <c r="G1974" s="99"/>
      <c r="H1974" s="106"/>
      <c r="I1974" s="106"/>
      <c r="J1974" s="3"/>
      <c r="K1974" s="100"/>
      <c r="L1974" s="100"/>
      <c r="M1974" s="100"/>
      <c r="N1974" s="107"/>
      <c r="O1974" s="99"/>
      <c r="P1974" s="100"/>
      <c r="Q1974" s="99"/>
      <c r="R1974" s="108"/>
      <c r="S1974" s="100"/>
      <c r="T1974" s="3"/>
      <c r="U1974" s="109"/>
      <c r="V1974" s="9"/>
      <c r="W1974" s="4"/>
      <c r="X1974" s="17"/>
      <c r="Y1974" s="16"/>
      <c r="Z1974" s="16"/>
      <c r="AD1974" s="5"/>
    </row>
    <row r="1975" spans="1:30" x14ac:dyDescent="0.2">
      <c r="A1975" s="103"/>
      <c r="B1975" s="100"/>
      <c r="C1975" s="100"/>
      <c r="D1975" s="104"/>
      <c r="E1975" s="10"/>
      <c r="F1975" s="105"/>
      <c r="G1975" s="99"/>
      <c r="H1975" s="106"/>
      <c r="I1975" s="106"/>
      <c r="J1975" s="3"/>
      <c r="K1975" s="100"/>
      <c r="L1975" s="100"/>
      <c r="M1975" s="100"/>
      <c r="N1975" s="107"/>
      <c r="O1975" s="99"/>
      <c r="P1975" s="100"/>
      <c r="Q1975" s="99"/>
      <c r="R1975" s="108"/>
      <c r="S1975" s="100"/>
      <c r="T1975" s="3"/>
      <c r="U1975" s="109"/>
      <c r="V1975" s="9"/>
      <c r="W1975" s="4"/>
      <c r="X1975" s="17"/>
      <c r="Y1975" s="16"/>
      <c r="Z1975" s="16"/>
      <c r="AD1975" s="5"/>
    </row>
    <row r="1976" spans="1:30" x14ac:dyDescent="0.2">
      <c r="A1976" s="103"/>
      <c r="B1976" s="100"/>
      <c r="C1976" s="100"/>
      <c r="D1976" s="104"/>
      <c r="E1976" s="10"/>
      <c r="F1976" s="105"/>
      <c r="G1976" s="99"/>
      <c r="H1976" s="106"/>
      <c r="I1976" s="106"/>
      <c r="J1976" s="3"/>
      <c r="K1976" s="100"/>
      <c r="L1976" s="100"/>
      <c r="M1976" s="100"/>
      <c r="N1976" s="107"/>
      <c r="O1976" s="99"/>
      <c r="P1976" s="100"/>
      <c r="Q1976" s="99"/>
      <c r="R1976" s="108"/>
      <c r="S1976" s="100"/>
      <c r="T1976" s="3"/>
      <c r="U1976" s="109"/>
      <c r="V1976" s="9"/>
      <c r="W1976" s="4"/>
      <c r="X1976" s="17"/>
      <c r="Y1976" s="16"/>
      <c r="Z1976" s="16"/>
      <c r="AD1976" s="5"/>
    </row>
    <row r="1977" spans="1:30" x14ac:dyDescent="0.2">
      <c r="A1977" s="103"/>
      <c r="B1977" s="100"/>
      <c r="C1977" s="100"/>
      <c r="D1977" s="104"/>
      <c r="E1977" s="10"/>
      <c r="F1977" s="105"/>
      <c r="G1977" s="99"/>
      <c r="H1977" s="106"/>
      <c r="I1977" s="106"/>
      <c r="J1977" s="3"/>
      <c r="K1977" s="100"/>
      <c r="L1977" s="100"/>
      <c r="M1977" s="100"/>
      <c r="N1977" s="107"/>
      <c r="O1977" s="99"/>
      <c r="P1977" s="100"/>
      <c r="Q1977" s="99"/>
      <c r="R1977" s="108"/>
      <c r="S1977" s="100"/>
      <c r="T1977" s="3"/>
      <c r="U1977" s="109"/>
      <c r="V1977" s="9"/>
      <c r="W1977" s="4"/>
      <c r="X1977" s="17"/>
      <c r="Y1977" s="16"/>
      <c r="Z1977" s="16"/>
      <c r="AD1977" s="5"/>
    </row>
    <row r="1978" spans="1:30" x14ac:dyDescent="0.2">
      <c r="A1978" s="103"/>
      <c r="B1978" s="100"/>
      <c r="C1978" s="100"/>
      <c r="D1978" s="104"/>
      <c r="E1978" s="10"/>
      <c r="F1978" s="105"/>
      <c r="G1978" s="99"/>
      <c r="H1978" s="106"/>
      <c r="I1978" s="106"/>
      <c r="J1978" s="3"/>
      <c r="K1978" s="100"/>
      <c r="L1978" s="100"/>
      <c r="M1978" s="100"/>
      <c r="N1978" s="107"/>
      <c r="O1978" s="99"/>
      <c r="P1978" s="100"/>
      <c r="Q1978" s="99"/>
      <c r="R1978" s="108"/>
      <c r="S1978" s="100"/>
      <c r="T1978" s="3"/>
      <c r="U1978" s="109"/>
      <c r="V1978" s="9"/>
      <c r="W1978" s="4"/>
      <c r="X1978" s="17"/>
      <c r="Y1978" s="16"/>
      <c r="Z1978" s="16"/>
      <c r="AD1978" s="5"/>
    </row>
    <row r="1979" spans="1:30" x14ac:dyDescent="0.2">
      <c r="A1979" s="103"/>
      <c r="B1979" s="100"/>
      <c r="C1979" s="100"/>
      <c r="D1979" s="104"/>
      <c r="E1979" s="10"/>
      <c r="F1979" s="105"/>
      <c r="G1979" s="99"/>
      <c r="H1979" s="106"/>
      <c r="I1979" s="106"/>
      <c r="J1979" s="3"/>
      <c r="K1979" s="100"/>
      <c r="L1979" s="100"/>
      <c r="M1979" s="100"/>
      <c r="N1979" s="107"/>
      <c r="O1979" s="99"/>
      <c r="P1979" s="100"/>
      <c r="Q1979" s="99"/>
      <c r="R1979" s="108"/>
      <c r="S1979" s="100"/>
      <c r="T1979" s="3"/>
      <c r="U1979" s="109"/>
      <c r="V1979" s="9"/>
      <c r="W1979" s="4"/>
      <c r="X1979" s="17"/>
      <c r="Y1979" s="16"/>
      <c r="Z1979" s="16"/>
      <c r="AD1979" s="5"/>
    </row>
    <row r="1980" spans="1:30" x14ac:dyDescent="0.2">
      <c r="A1980" s="103"/>
      <c r="B1980" s="100"/>
      <c r="C1980" s="100"/>
      <c r="D1980" s="104"/>
      <c r="E1980" s="10"/>
      <c r="F1980" s="105"/>
      <c r="G1980" s="99"/>
      <c r="H1980" s="106"/>
      <c r="I1980" s="106"/>
      <c r="J1980" s="3"/>
      <c r="K1980" s="100"/>
      <c r="L1980" s="100"/>
      <c r="M1980" s="100"/>
      <c r="N1980" s="107"/>
      <c r="O1980" s="99"/>
      <c r="P1980" s="100"/>
      <c r="Q1980" s="99"/>
      <c r="R1980" s="108"/>
      <c r="S1980" s="100"/>
      <c r="T1980" s="3"/>
      <c r="U1980" s="109"/>
      <c r="V1980" s="9"/>
      <c r="W1980" s="4"/>
      <c r="X1980" s="17"/>
      <c r="Y1980" s="16"/>
      <c r="Z1980" s="16"/>
      <c r="AD1980" s="5"/>
    </row>
    <row r="1981" spans="1:30" x14ac:dyDescent="0.2">
      <c r="A1981" s="103"/>
      <c r="B1981" s="100"/>
      <c r="C1981" s="100"/>
      <c r="D1981" s="104"/>
      <c r="E1981" s="10"/>
      <c r="F1981" s="105"/>
      <c r="G1981" s="99"/>
      <c r="H1981" s="106"/>
      <c r="I1981" s="106"/>
      <c r="J1981" s="3"/>
      <c r="K1981" s="100"/>
      <c r="L1981" s="100"/>
      <c r="M1981" s="100"/>
      <c r="N1981" s="107"/>
      <c r="O1981" s="99"/>
      <c r="P1981" s="100"/>
      <c r="Q1981" s="99"/>
      <c r="R1981" s="108"/>
      <c r="S1981" s="100"/>
      <c r="T1981" s="3"/>
      <c r="U1981" s="109"/>
      <c r="V1981" s="9"/>
      <c r="W1981" s="4"/>
      <c r="X1981" s="17"/>
      <c r="Y1981" s="16"/>
      <c r="Z1981" s="16"/>
      <c r="AD1981" s="5"/>
    </row>
    <row r="1982" spans="1:30" x14ac:dyDescent="0.2">
      <c r="A1982" s="103"/>
      <c r="B1982" s="100"/>
      <c r="C1982" s="100"/>
      <c r="D1982" s="104"/>
      <c r="E1982" s="10"/>
      <c r="F1982" s="105"/>
      <c r="G1982" s="99"/>
      <c r="H1982" s="106"/>
      <c r="I1982" s="106"/>
      <c r="J1982" s="3"/>
      <c r="K1982" s="100"/>
      <c r="L1982" s="100"/>
      <c r="M1982" s="100"/>
      <c r="N1982" s="107"/>
      <c r="O1982" s="99"/>
      <c r="P1982" s="100"/>
      <c r="Q1982" s="99"/>
      <c r="R1982" s="108"/>
      <c r="S1982" s="100"/>
      <c r="T1982" s="3"/>
      <c r="U1982" s="109"/>
      <c r="V1982" s="9"/>
      <c r="W1982" s="4"/>
      <c r="X1982" s="17"/>
      <c r="Y1982" s="16"/>
      <c r="Z1982" s="16"/>
      <c r="AD1982" s="5"/>
    </row>
    <row r="1983" spans="1:30" x14ac:dyDescent="0.2">
      <c r="A1983" s="103"/>
      <c r="B1983" s="100"/>
      <c r="C1983" s="100"/>
      <c r="D1983" s="104"/>
      <c r="E1983" s="10"/>
      <c r="F1983" s="105"/>
      <c r="G1983" s="99"/>
      <c r="H1983" s="106"/>
      <c r="I1983" s="106"/>
      <c r="J1983" s="3"/>
      <c r="K1983" s="100"/>
      <c r="L1983" s="100"/>
      <c r="M1983" s="100"/>
      <c r="N1983" s="107"/>
      <c r="O1983" s="99"/>
      <c r="P1983" s="100"/>
      <c r="Q1983" s="99"/>
      <c r="R1983" s="108"/>
      <c r="S1983" s="100"/>
      <c r="T1983" s="3"/>
      <c r="U1983" s="109"/>
      <c r="V1983" s="9"/>
      <c r="W1983" s="4"/>
      <c r="X1983" s="17"/>
      <c r="Y1983" s="16"/>
      <c r="Z1983" s="16"/>
      <c r="AD1983" s="5"/>
    </row>
    <row r="1984" spans="1:30" x14ac:dyDescent="0.2">
      <c r="A1984" s="103"/>
      <c r="B1984" s="100"/>
      <c r="C1984" s="100"/>
      <c r="D1984" s="104"/>
      <c r="E1984" s="10"/>
      <c r="F1984" s="105"/>
      <c r="G1984" s="99"/>
      <c r="H1984" s="106"/>
      <c r="I1984" s="106"/>
      <c r="J1984" s="3"/>
      <c r="K1984" s="100"/>
      <c r="L1984" s="100"/>
      <c r="M1984" s="100"/>
      <c r="N1984" s="107"/>
      <c r="O1984" s="99"/>
      <c r="P1984" s="100"/>
      <c r="Q1984" s="99"/>
      <c r="R1984" s="108"/>
      <c r="S1984" s="100"/>
      <c r="T1984" s="3"/>
      <c r="U1984" s="109"/>
      <c r="V1984" s="9"/>
      <c r="W1984" s="4"/>
      <c r="X1984" s="17"/>
      <c r="Y1984" s="16"/>
      <c r="Z1984" s="16"/>
      <c r="AD1984" s="5"/>
    </row>
    <row r="1985" spans="1:30" x14ac:dyDescent="0.2">
      <c r="A1985" s="103"/>
      <c r="B1985" s="100"/>
      <c r="C1985" s="100"/>
      <c r="D1985" s="104"/>
      <c r="E1985" s="10"/>
      <c r="F1985" s="105"/>
      <c r="G1985" s="99"/>
      <c r="H1985" s="106"/>
      <c r="I1985" s="106"/>
      <c r="J1985" s="3"/>
      <c r="K1985" s="100"/>
      <c r="L1985" s="100"/>
      <c r="M1985" s="100"/>
      <c r="N1985" s="107"/>
      <c r="O1985" s="99"/>
      <c r="P1985" s="100"/>
      <c r="Q1985" s="99"/>
      <c r="R1985" s="108"/>
      <c r="S1985" s="100"/>
      <c r="T1985" s="3"/>
      <c r="U1985" s="109"/>
      <c r="V1985" s="9"/>
      <c r="W1985" s="4"/>
      <c r="X1985" s="17"/>
      <c r="Y1985" s="16"/>
      <c r="Z1985" s="16"/>
      <c r="AD1985" s="5"/>
    </row>
    <row r="1986" spans="1:30" x14ac:dyDescent="0.2">
      <c r="A1986" s="103"/>
      <c r="B1986" s="100"/>
      <c r="C1986" s="100"/>
      <c r="D1986" s="104"/>
      <c r="E1986" s="10"/>
      <c r="F1986" s="105"/>
      <c r="G1986" s="99"/>
      <c r="H1986" s="106"/>
      <c r="I1986" s="106"/>
      <c r="J1986" s="3"/>
      <c r="K1986" s="100"/>
      <c r="L1986" s="100"/>
      <c r="M1986" s="100"/>
      <c r="N1986" s="107"/>
      <c r="O1986" s="99"/>
      <c r="P1986" s="100"/>
      <c r="Q1986" s="99"/>
      <c r="R1986" s="108"/>
      <c r="S1986" s="100"/>
      <c r="T1986" s="3"/>
      <c r="U1986" s="109"/>
      <c r="V1986" s="9"/>
      <c r="W1986" s="4"/>
      <c r="X1986" s="17"/>
      <c r="Y1986" s="16"/>
      <c r="Z1986" s="16"/>
      <c r="AD1986" s="5"/>
    </row>
    <row r="1987" spans="1:30" x14ac:dyDescent="0.2">
      <c r="A1987" s="103"/>
      <c r="B1987" s="100"/>
      <c r="C1987" s="100"/>
      <c r="D1987" s="104"/>
      <c r="E1987" s="10"/>
      <c r="F1987" s="105"/>
      <c r="G1987" s="99"/>
      <c r="H1987" s="106"/>
      <c r="I1987" s="106"/>
      <c r="J1987" s="3"/>
      <c r="K1987" s="100"/>
      <c r="L1987" s="100"/>
      <c r="M1987" s="100"/>
      <c r="N1987" s="107"/>
      <c r="O1987" s="99"/>
      <c r="P1987" s="100"/>
      <c r="Q1987" s="99"/>
      <c r="R1987" s="108"/>
      <c r="S1987" s="100"/>
      <c r="T1987" s="3"/>
      <c r="U1987" s="109"/>
      <c r="V1987" s="9"/>
      <c r="W1987" s="4"/>
      <c r="X1987" s="17"/>
      <c r="Y1987" s="16"/>
      <c r="Z1987" s="16"/>
      <c r="AD1987" s="5"/>
    </row>
    <row r="1988" spans="1:30" x14ac:dyDescent="0.2">
      <c r="A1988" s="103"/>
      <c r="B1988" s="100"/>
      <c r="C1988" s="100"/>
      <c r="D1988" s="104"/>
      <c r="E1988" s="10"/>
      <c r="F1988" s="105"/>
      <c r="G1988" s="99"/>
      <c r="H1988" s="106"/>
      <c r="I1988" s="106"/>
      <c r="J1988" s="3"/>
      <c r="K1988" s="100"/>
      <c r="L1988" s="100"/>
      <c r="M1988" s="100"/>
      <c r="N1988" s="107"/>
      <c r="O1988" s="99"/>
      <c r="P1988" s="100"/>
      <c r="Q1988" s="99"/>
      <c r="R1988" s="108"/>
      <c r="S1988" s="100"/>
      <c r="T1988" s="3"/>
      <c r="U1988" s="109"/>
      <c r="V1988" s="9"/>
      <c r="W1988" s="4"/>
      <c r="X1988" s="17"/>
      <c r="Y1988" s="16"/>
      <c r="Z1988" s="16"/>
      <c r="AD1988" s="5"/>
    </row>
    <row r="1989" spans="1:30" x14ac:dyDescent="0.2">
      <c r="A1989" s="103"/>
      <c r="B1989" s="100"/>
      <c r="C1989" s="100"/>
      <c r="D1989" s="104"/>
      <c r="E1989" s="10"/>
      <c r="F1989" s="105"/>
      <c r="G1989" s="99"/>
      <c r="H1989" s="106"/>
      <c r="I1989" s="106"/>
      <c r="J1989" s="3"/>
      <c r="K1989" s="100"/>
      <c r="L1989" s="100"/>
      <c r="M1989" s="100"/>
      <c r="N1989" s="107"/>
      <c r="O1989" s="99"/>
      <c r="P1989" s="100"/>
      <c r="Q1989" s="99"/>
      <c r="R1989" s="108"/>
      <c r="S1989" s="100"/>
      <c r="T1989" s="3"/>
      <c r="U1989" s="109"/>
      <c r="V1989" s="9"/>
      <c r="W1989" s="25"/>
      <c r="X1989" s="17"/>
      <c r="Y1989" s="16"/>
      <c r="Z1989" s="16"/>
      <c r="AD1989" s="5"/>
    </row>
    <row r="1990" spans="1:30" x14ac:dyDescent="0.2">
      <c r="A1990" s="103"/>
      <c r="B1990" s="100"/>
      <c r="C1990" s="100"/>
      <c r="D1990" s="104"/>
      <c r="E1990" s="10"/>
      <c r="F1990" s="105"/>
      <c r="G1990" s="99"/>
      <c r="H1990" s="106"/>
      <c r="I1990" s="106"/>
      <c r="J1990" s="3"/>
      <c r="K1990" s="100"/>
      <c r="L1990" s="100"/>
      <c r="M1990" s="100"/>
      <c r="N1990" s="107"/>
      <c r="O1990" s="99"/>
      <c r="P1990" s="100"/>
      <c r="Q1990" s="99"/>
      <c r="R1990" s="108"/>
      <c r="S1990" s="100"/>
      <c r="T1990" s="3"/>
      <c r="U1990" s="109"/>
      <c r="V1990" s="9"/>
      <c r="W1990" s="4"/>
      <c r="X1990" s="17"/>
      <c r="Y1990" s="16"/>
      <c r="Z1990" s="16"/>
      <c r="AD1990" s="5"/>
    </row>
    <row r="1991" spans="1:30" x14ac:dyDescent="0.2">
      <c r="A1991" s="103"/>
      <c r="B1991" s="100"/>
      <c r="C1991" s="100"/>
      <c r="D1991" s="104"/>
      <c r="E1991" s="10"/>
      <c r="F1991" s="105"/>
      <c r="G1991" s="99"/>
      <c r="H1991" s="106"/>
      <c r="I1991" s="106"/>
      <c r="J1991" s="3"/>
      <c r="K1991" s="100"/>
      <c r="L1991" s="100"/>
      <c r="M1991" s="100"/>
      <c r="N1991" s="107"/>
      <c r="O1991" s="99"/>
      <c r="P1991" s="100"/>
      <c r="Q1991" s="99"/>
      <c r="R1991" s="108"/>
      <c r="S1991" s="100"/>
      <c r="T1991" s="3"/>
      <c r="U1991" s="109"/>
      <c r="V1991" s="9"/>
      <c r="W1991" s="4"/>
      <c r="X1991" s="17"/>
      <c r="Y1991" s="16"/>
      <c r="Z1991" s="16"/>
      <c r="AD1991" s="5"/>
    </row>
    <row r="1992" spans="1:30" x14ac:dyDescent="0.2">
      <c r="A1992" s="103"/>
      <c r="B1992" s="100"/>
      <c r="C1992" s="100"/>
      <c r="D1992" s="104"/>
      <c r="E1992" s="10"/>
      <c r="F1992" s="105"/>
      <c r="G1992" s="99"/>
      <c r="H1992" s="106"/>
      <c r="I1992" s="106"/>
      <c r="J1992" s="3"/>
      <c r="K1992" s="100"/>
      <c r="L1992" s="100"/>
      <c r="M1992" s="100"/>
      <c r="N1992" s="107"/>
      <c r="O1992" s="99"/>
      <c r="P1992" s="100"/>
      <c r="Q1992" s="99"/>
      <c r="R1992" s="108"/>
      <c r="S1992" s="100"/>
      <c r="T1992" s="3"/>
      <c r="U1992" s="109"/>
      <c r="V1992" s="9"/>
      <c r="W1992" s="4"/>
      <c r="X1992" s="17"/>
      <c r="Y1992" s="16"/>
      <c r="Z1992" s="16"/>
      <c r="AD1992" s="5"/>
    </row>
    <row r="1993" spans="1:30" x14ac:dyDescent="0.2">
      <c r="A1993" s="103"/>
      <c r="B1993" s="100"/>
      <c r="C1993" s="100"/>
      <c r="D1993" s="104"/>
      <c r="E1993" s="10"/>
      <c r="F1993" s="105"/>
      <c r="G1993" s="99"/>
      <c r="H1993" s="106"/>
      <c r="I1993" s="106"/>
      <c r="J1993" s="3"/>
      <c r="K1993" s="100"/>
      <c r="L1993" s="100"/>
      <c r="M1993" s="100"/>
      <c r="N1993" s="107"/>
      <c r="O1993" s="99"/>
      <c r="P1993" s="100"/>
      <c r="Q1993" s="99"/>
      <c r="R1993" s="108"/>
      <c r="S1993" s="100"/>
      <c r="T1993" s="3"/>
      <c r="U1993" s="109"/>
      <c r="V1993" s="9"/>
      <c r="W1993" s="4"/>
      <c r="X1993" s="17"/>
      <c r="Y1993" s="16"/>
      <c r="Z1993" s="16"/>
      <c r="AD1993" s="5"/>
    </row>
    <row r="1994" spans="1:30" x14ac:dyDescent="0.2">
      <c r="A1994" s="103"/>
      <c r="B1994" s="100"/>
      <c r="C1994" s="100"/>
      <c r="D1994" s="104"/>
      <c r="E1994" s="10"/>
      <c r="F1994" s="105"/>
      <c r="G1994" s="99"/>
      <c r="H1994" s="106"/>
      <c r="I1994" s="106"/>
      <c r="J1994" s="3"/>
      <c r="K1994" s="100"/>
      <c r="L1994" s="100"/>
      <c r="M1994" s="100"/>
      <c r="N1994" s="107"/>
      <c r="O1994" s="99"/>
      <c r="P1994" s="100"/>
      <c r="Q1994" s="99"/>
      <c r="R1994" s="108"/>
      <c r="S1994" s="100"/>
      <c r="T1994" s="3"/>
      <c r="U1994" s="109"/>
      <c r="V1994" s="9"/>
      <c r="W1994" s="4"/>
      <c r="X1994" s="17"/>
      <c r="Y1994" s="16"/>
      <c r="Z1994" s="16"/>
      <c r="AD1994" s="5"/>
    </row>
    <row r="1995" spans="1:30" x14ac:dyDescent="0.2">
      <c r="A1995" s="103"/>
      <c r="B1995" s="100"/>
      <c r="C1995" s="100"/>
      <c r="D1995" s="104"/>
      <c r="E1995" s="10"/>
      <c r="F1995" s="105"/>
      <c r="G1995" s="99"/>
      <c r="H1995" s="106"/>
      <c r="I1995" s="106"/>
      <c r="J1995" s="3"/>
      <c r="K1995" s="100"/>
      <c r="L1995" s="100"/>
      <c r="M1995" s="100"/>
      <c r="N1995" s="107"/>
      <c r="O1995" s="99"/>
      <c r="P1995" s="100"/>
      <c r="Q1995" s="99"/>
      <c r="R1995" s="108"/>
      <c r="S1995" s="100"/>
      <c r="T1995" s="3"/>
      <c r="U1995" s="109"/>
      <c r="V1995" s="9"/>
      <c r="W1995" s="4"/>
      <c r="X1995" s="17"/>
      <c r="Y1995" s="16"/>
      <c r="Z1995" s="16"/>
      <c r="AD1995" s="5"/>
    </row>
    <row r="1996" spans="1:30" x14ac:dyDescent="0.2">
      <c r="A1996" s="103"/>
      <c r="B1996" s="100"/>
      <c r="C1996" s="100"/>
      <c r="D1996" s="104"/>
      <c r="E1996" s="10"/>
      <c r="F1996" s="105"/>
      <c r="G1996" s="99"/>
      <c r="H1996" s="106"/>
      <c r="I1996" s="106"/>
      <c r="J1996" s="3"/>
      <c r="K1996" s="100"/>
      <c r="L1996" s="100"/>
      <c r="M1996" s="100"/>
      <c r="N1996" s="107"/>
      <c r="O1996" s="99"/>
      <c r="P1996" s="100"/>
      <c r="Q1996" s="99"/>
      <c r="R1996" s="108"/>
      <c r="S1996" s="100"/>
      <c r="T1996" s="3"/>
      <c r="U1996" s="109"/>
      <c r="V1996" s="9"/>
      <c r="W1996" s="4"/>
      <c r="X1996" s="17"/>
      <c r="Y1996" s="16"/>
      <c r="Z1996" s="16"/>
      <c r="AD1996" s="5"/>
    </row>
    <row r="1997" spans="1:30" x14ac:dyDescent="0.2">
      <c r="A1997" s="103"/>
      <c r="B1997" s="100"/>
      <c r="C1997" s="100"/>
      <c r="D1997" s="104"/>
      <c r="E1997" s="10"/>
      <c r="F1997" s="105"/>
      <c r="G1997" s="99"/>
      <c r="H1997" s="106"/>
      <c r="I1997" s="106"/>
      <c r="J1997" s="3"/>
      <c r="K1997" s="100"/>
      <c r="L1997" s="100"/>
      <c r="M1997" s="100"/>
      <c r="N1997" s="107"/>
      <c r="O1997" s="99"/>
      <c r="P1997" s="100"/>
      <c r="Q1997" s="99"/>
      <c r="R1997" s="108"/>
      <c r="S1997" s="100"/>
      <c r="T1997" s="3"/>
      <c r="U1997" s="109"/>
      <c r="V1997" s="9"/>
      <c r="W1997" s="4"/>
      <c r="X1997" s="17"/>
      <c r="Y1997" s="16"/>
      <c r="Z1997" s="16"/>
      <c r="AD1997" s="5"/>
    </row>
    <row r="1998" spans="1:30" x14ac:dyDescent="0.2">
      <c r="A1998" s="103"/>
      <c r="B1998" s="100"/>
      <c r="C1998" s="100"/>
      <c r="D1998" s="104"/>
      <c r="E1998" s="10"/>
      <c r="F1998" s="105"/>
      <c r="G1998" s="99"/>
      <c r="H1998" s="106"/>
      <c r="I1998" s="106"/>
      <c r="J1998" s="3"/>
      <c r="K1998" s="100"/>
      <c r="L1998" s="100"/>
      <c r="M1998" s="100"/>
      <c r="N1998" s="107"/>
      <c r="O1998" s="99"/>
      <c r="P1998" s="100"/>
      <c r="Q1998" s="99"/>
      <c r="R1998" s="108"/>
      <c r="S1998" s="100"/>
      <c r="T1998" s="3"/>
      <c r="U1998" s="109"/>
      <c r="V1998" s="9"/>
      <c r="W1998" s="4"/>
      <c r="X1998" s="17"/>
      <c r="Y1998" s="16"/>
      <c r="Z1998" s="16"/>
      <c r="AD1998" s="5"/>
    </row>
    <row r="1999" spans="1:30" x14ac:dyDescent="0.2">
      <c r="A1999" s="103"/>
      <c r="B1999" s="100"/>
      <c r="C1999" s="100"/>
      <c r="D1999" s="104"/>
      <c r="E1999" s="10"/>
      <c r="F1999" s="105"/>
      <c r="G1999" s="99"/>
      <c r="H1999" s="106"/>
      <c r="I1999" s="106"/>
      <c r="J1999" s="3"/>
      <c r="K1999" s="100"/>
      <c r="L1999" s="100"/>
      <c r="M1999" s="100"/>
      <c r="N1999" s="107"/>
      <c r="O1999" s="99"/>
      <c r="P1999" s="100"/>
      <c r="Q1999" s="99"/>
      <c r="R1999" s="108"/>
      <c r="S1999" s="100"/>
      <c r="T1999" s="3"/>
      <c r="U1999" s="109"/>
      <c r="V1999" s="9"/>
      <c r="W1999" s="4"/>
      <c r="X1999" s="17"/>
      <c r="Y1999" s="16"/>
      <c r="Z1999" s="16"/>
      <c r="AD1999" s="5"/>
    </row>
    <row r="2000" spans="1:30" x14ac:dyDescent="0.2">
      <c r="A2000" s="103"/>
      <c r="B2000" s="100"/>
      <c r="C2000" s="100"/>
      <c r="D2000" s="104"/>
      <c r="E2000" s="10"/>
      <c r="F2000" s="105"/>
      <c r="G2000" s="99"/>
      <c r="H2000" s="106"/>
      <c r="I2000" s="106"/>
      <c r="J2000" s="3"/>
      <c r="K2000" s="100"/>
      <c r="L2000" s="100"/>
      <c r="M2000" s="100"/>
      <c r="N2000" s="107"/>
      <c r="O2000" s="99"/>
      <c r="P2000" s="100"/>
      <c r="Q2000" s="99"/>
      <c r="R2000" s="108"/>
      <c r="S2000" s="100"/>
      <c r="T2000" s="3"/>
      <c r="U2000" s="109"/>
      <c r="V2000" s="9"/>
      <c r="W2000" s="4"/>
      <c r="X2000" s="17"/>
      <c r="Y2000" s="16"/>
      <c r="Z2000" s="16"/>
      <c r="AD2000" s="5"/>
    </row>
    <row r="2001" spans="1:30" x14ac:dyDescent="0.2">
      <c r="A2001" s="103"/>
      <c r="B2001" s="100"/>
      <c r="C2001" s="100"/>
      <c r="D2001" s="104"/>
      <c r="E2001" s="10"/>
      <c r="F2001" s="105"/>
      <c r="G2001" s="99"/>
      <c r="H2001" s="106"/>
      <c r="I2001" s="106"/>
      <c r="J2001" s="3"/>
      <c r="K2001" s="100"/>
      <c r="L2001" s="100"/>
      <c r="M2001" s="100"/>
      <c r="N2001" s="107"/>
      <c r="O2001" s="99"/>
      <c r="P2001" s="100"/>
      <c r="Q2001" s="99"/>
      <c r="R2001" s="108"/>
      <c r="S2001" s="100"/>
      <c r="T2001" s="3"/>
      <c r="U2001" s="109"/>
      <c r="V2001" s="9"/>
      <c r="W2001" s="4"/>
      <c r="X2001" s="17"/>
      <c r="Y2001" s="16"/>
      <c r="Z2001" s="16"/>
      <c r="AD2001" s="5"/>
    </row>
    <row r="2002" spans="1:30" x14ac:dyDescent="0.2">
      <c r="A2002" s="103"/>
      <c r="B2002" s="100"/>
      <c r="C2002" s="100"/>
      <c r="D2002" s="104"/>
      <c r="E2002" s="10"/>
      <c r="F2002" s="105"/>
      <c r="G2002" s="99"/>
      <c r="H2002" s="106"/>
      <c r="I2002" s="106"/>
      <c r="J2002" s="3"/>
      <c r="K2002" s="100"/>
      <c r="L2002" s="100"/>
      <c r="M2002" s="100"/>
      <c r="N2002" s="107"/>
      <c r="O2002" s="99"/>
      <c r="P2002" s="100"/>
      <c r="Q2002" s="99"/>
      <c r="R2002" s="108"/>
      <c r="S2002" s="100"/>
      <c r="T2002" s="3"/>
      <c r="U2002" s="109"/>
      <c r="V2002" s="9"/>
      <c r="W2002" s="4"/>
      <c r="X2002" s="17"/>
      <c r="Y2002" s="16"/>
      <c r="Z2002" s="16"/>
      <c r="AD2002" s="5"/>
    </row>
    <row r="2003" spans="1:30" x14ac:dyDescent="0.2">
      <c r="A2003" s="103"/>
      <c r="B2003" s="100"/>
      <c r="C2003" s="100"/>
      <c r="D2003" s="104"/>
      <c r="E2003" s="10"/>
      <c r="F2003" s="105"/>
      <c r="G2003" s="99"/>
      <c r="H2003" s="106"/>
      <c r="I2003" s="106"/>
      <c r="J2003" s="3"/>
      <c r="K2003" s="100"/>
      <c r="L2003" s="100"/>
      <c r="M2003" s="100"/>
      <c r="N2003" s="107"/>
      <c r="O2003" s="99"/>
      <c r="P2003" s="100"/>
      <c r="Q2003" s="99"/>
      <c r="R2003" s="108"/>
      <c r="S2003" s="100"/>
      <c r="T2003" s="3"/>
      <c r="U2003" s="109"/>
      <c r="V2003" s="9"/>
      <c r="W2003" s="4"/>
      <c r="X2003" s="17"/>
      <c r="Y2003" s="16"/>
      <c r="Z2003" s="16"/>
      <c r="AD2003" s="5"/>
    </row>
    <row r="2004" spans="1:30" x14ac:dyDescent="0.2">
      <c r="A2004" s="103"/>
      <c r="B2004" s="100"/>
      <c r="C2004" s="100"/>
      <c r="D2004" s="104"/>
      <c r="E2004" s="10"/>
      <c r="F2004" s="105"/>
      <c r="G2004" s="99"/>
      <c r="H2004" s="106"/>
      <c r="I2004" s="106"/>
      <c r="J2004" s="3"/>
      <c r="K2004" s="100"/>
      <c r="L2004" s="100"/>
      <c r="M2004" s="100"/>
      <c r="N2004" s="107"/>
      <c r="O2004" s="99"/>
      <c r="P2004" s="100"/>
      <c r="Q2004" s="99"/>
      <c r="R2004" s="108"/>
      <c r="S2004" s="100"/>
      <c r="T2004" s="3"/>
      <c r="U2004" s="109"/>
      <c r="V2004" s="9"/>
      <c r="W2004" s="4"/>
      <c r="X2004" s="17"/>
      <c r="Y2004" s="16"/>
      <c r="Z2004" s="16"/>
      <c r="AD2004" s="5"/>
    </row>
    <row r="2005" spans="1:30" x14ac:dyDescent="0.2">
      <c r="A2005" s="103"/>
      <c r="B2005" s="100"/>
      <c r="C2005" s="100"/>
      <c r="D2005" s="104"/>
      <c r="E2005" s="10"/>
      <c r="F2005" s="105"/>
      <c r="G2005" s="99"/>
      <c r="H2005" s="106"/>
      <c r="I2005" s="106"/>
      <c r="J2005" s="3"/>
      <c r="K2005" s="100"/>
      <c r="L2005" s="100"/>
      <c r="M2005" s="100"/>
      <c r="N2005" s="107"/>
      <c r="O2005" s="99"/>
      <c r="P2005" s="100"/>
      <c r="Q2005" s="99"/>
      <c r="R2005" s="108"/>
      <c r="S2005" s="100"/>
      <c r="T2005" s="3"/>
      <c r="U2005" s="109"/>
      <c r="V2005" s="9"/>
      <c r="W2005" s="4"/>
      <c r="X2005" s="17"/>
      <c r="Y2005" s="16"/>
      <c r="Z2005" s="16"/>
      <c r="AD2005" s="5"/>
    </row>
    <row r="2006" spans="1:30" x14ac:dyDescent="0.2">
      <c r="A2006" s="103"/>
      <c r="B2006" s="100"/>
      <c r="C2006" s="100"/>
      <c r="D2006" s="104"/>
      <c r="E2006" s="10"/>
      <c r="F2006" s="105"/>
      <c r="G2006" s="99"/>
      <c r="H2006" s="106"/>
      <c r="I2006" s="106"/>
      <c r="J2006" s="3"/>
      <c r="K2006" s="100"/>
      <c r="L2006" s="100"/>
      <c r="M2006" s="100"/>
      <c r="N2006" s="107"/>
      <c r="O2006" s="99"/>
      <c r="P2006" s="100"/>
      <c r="Q2006" s="99"/>
      <c r="R2006" s="108"/>
      <c r="S2006" s="100"/>
      <c r="T2006" s="3"/>
      <c r="U2006" s="109"/>
      <c r="V2006" s="9"/>
      <c r="W2006" s="4"/>
      <c r="X2006" s="17"/>
      <c r="Y2006" s="16"/>
      <c r="Z2006" s="16"/>
      <c r="AD2006" s="5"/>
    </row>
    <row r="2007" spans="1:30" x14ac:dyDescent="0.2">
      <c r="A2007" s="103"/>
      <c r="B2007" s="100"/>
      <c r="C2007" s="100"/>
      <c r="D2007" s="104"/>
      <c r="E2007" s="10"/>
      <c r="F2007" s="105"/>
      <c r="G2007" s="99"/>
      <c r="H2007" s="106"/>
      <c r="I2007" s="106"/>
      <c r="J2007" s="3"/>
      <c r="K2007" s="100"/>
      <c r="L2007" s="100"/>
      <c r="M2007" s="100"/>
      <c r="N2007" s="107"/>
      <c r="O2007" s="99"/>
      <c r="P2007" s="100"/>
      <c r="Q2007" s="99"/>
      <c r="R2007" s="108"/>
      <c r="S2007" s="100"/>
      <c r="T2007" s="3"/>
      <c r="U2007" s="109"/>
      <c r="V2007" s="9"/>
      <c r="W2007" s="4"/>
      <c r="X2007" s="17"/>
      <c r="Y2007" s="16"/>
      <c r="Z2007" s="16"/>
      <c r="AD2007" s="5"/>
    </row>
    <row r="2008" spans="1:30" x14ac:dyDescent="0.2">
      <c r="A2008" s="103"/>
      <c r="B2008" s="100"/>
      <c r="C2008" s="100"/>
      <c r="D2008" s="104"/>
      <c r="E2008" s="10"/>
      <c r="F2008" s="105"/>
      <c r="G2008" s="99"/>
      <c r="H2008" s="106"/>
      <c r="I2008" s="106"/>
      <c r="J2008" s="3"/>
      <c r="K2008" s="100"/>
      <c r="L2008" s="100"/>
      <c r="M2008" s="100"/>
      <c r="N2008" s="107"/>
      <c r="O2008" s="99"/>
      <c r="P2008" s="100"/>
      <c r="Q2008" s="99"/>
      <c r="R2008" s="108"/>
      <c r="S2008" s="100"/>
      <c r="T2008" s="3"/>
      <c r="U2008" s="109"/>
      <c r="V2008" s="9"/>
      <c r="W2008" s="4"/>
      <c r="X2008" s="17"/>
      <c r="Y2008" s="16"/>
      <c r="Z2008" s="16"/>
      <c r="AD2008" s="5"/>
    </row>
    <row r="2009" spans="1:30" x14ac:dyDescent="0.2">
      <c r="A2009" s="103"/>
      <c r="B2009" s="100"/>
      <c r="C2009" s="100"/>
      <c r="D2009" s="104"/>
      <c r="E2009" s="10"/>
      <c r="F2009" s="105"/>
      <c r="G2009" s="99"/>
      <c r="H2009" s="106"/>
      <c r="I2009" s="106"/>
      <c r="J2009" s="3"/>
      <c r="K2009" s="100"/>
      <c r="L2009" s="100"/>
      <c r="M2009" s="100"/>
      <c r="N2009" s="107"/>
      <c r="O2009" s="99"/>
      <c r="P2009" s="100"/>
      <c r="Q2009" s="99"/>
      <c r="R2009" s="108"/>
      <c r="S2009" s="100"/>
      <c r="T2009" s="3"/>
      <c r="U2009" s="109"/>
      <c r="V2009" s="9"/>
      <c r="W2009" s="4"/>
      <c r="X2009" s="17"/>
      <c r="Y2009" s="16"/>
      <c r="Z2009" s="16"/>
      <c r="AD2009" s="5"/>
    </row>
    <row r="2010" spans="1:30" x14ac:dyDescent="0.2">
      <c r="A2010" s="103"/>
      <c r="B2010" s="100"/>
      <c r="C2010" s="100"/>
      <c r="D2010" s="104"/>
      <c r="E2010" s="10"/>
      <c r="F2010" s="105"/>
      <c r="G2010" s="99"/>
      <c r="H2010" s="106"/>
      <c r="I2010" s="106"/>
      <c r="J2010" s="3"/>
      <c r="K2010" s="100"/>
      <c r="L2010" s="100"/>
      <c r="M2010" s="100"/>
      <c r="N2010" s="107"/>
      <c r="O2010" s="99"/>
      <c r="P2010" s="100"/>
      <c r="Q2010" s="99"/>
      <c r="R2010" s="108"/>
      <c r="S2010" s="100"/>
      <c r="T2010" s="3"/>
      <c r="U2010" s="109"/>
      <c r="V2010" s="9"/>
      <c r="W2010" s="4"/>
      <c r="X2010" s="17"/>
      <c r="Y2010" s="16"/>
      <c r="Z2010" s="16"/>
      <c r="AD2010" s="5"/>
    </row>
    <row r="2011" spans="1:30" x14ac:dyDescent="0.2">
      <c r="A2011" s="103"/>
      <c r="B2011" s="100"/>
      <c r="C2011" s="100"/>
      <c r="D2011" s="104"/>
      <c r="E2011" s="10"/>
      <c r="F2011" s="105"/>
      <c r="G2011" s="99"/>
      <c r="H2011" s="106"/>
      <c r="I2011" s="106"/>
      <c r="J2011" s="3"/>
      <c r="K2011" s="100"/>
      <c r="L2011" s="100"/>
      <c r="M2011" s="100"/>
      <c r="N2011" s="107"/>
      <c r="O2011" s="99"/>
      <c r="P2011" s="100"/>
      <c r="Q2011" s="99"/>
      <c r="R2011" s="108"/>
      <c r="S2011" s="100"/>
      <c r="T2011" s="3"/>
      <c r="U2011" s="109"/>
      <c r="V2011" s="9"/>
      <c r="W2011" s="4"/>
      <c r="X2011" s="17"/>
      <c r="Y2011" s="16"/>
      <c r="Z2011" s="16"/>
      <c r="AD2011" s="5"/>
    </row>
    <row r="2012" spans="1:30" x14ac:dyDescent="0.2">
      <c r="A2012" s="103"/>
      <c r="B2012" s="100"/>
      <c r="C2012" s="100"/>
      <c r="D2012" s="104"/>
      <c r="E2012" s="10"/>
      <c r="F2012" s="105"/>
      <c r="G2012" s="99"/>
      <c r="H2012" s="106"/>
      <c r="I2012" s="106"/>
      <c r="J2012" s="3"/>
      <c r="K2012" s="100"/>
      <c r="L2012" s="100"/>
      <c r="M2012" s="100"/>
      <c r="N2012" s="107"/>
      <c r="O2012" s="99"/>
      <c r="P2012" s="100"/>
      <c r="Q2012" s="99"/>
      <c r="R2012" s="108"/>
      <c r="S2012" s="100"/>
      <c r="T2012" s="3"/>
      <c r="U2012" s="109"/>
      <c r="V2012" s="9"/>
      <c r="W2012" s="4"/>
      <c r="X2012" s="17"/>
      <c r="Y2012" s="16"/>
      <c r="Z2012" s="16"/>
      <c r="AD2012" s="5"/>
    </row>
    <row r="2013" spans="1:30" x14ac:dyDescent="0.2">
      <c r="A2013" s="103"/>
      <c r="B2013" s="100"/>
      <c r="C2013" s="100"/>
      <c r="D2013" s="104"/>
      <c r="E2013" s="10"/>
      <c r="F2013" s="105"/>
      <c r="G2013" s="99"/>
      <c r="H2013" s="106"/>
      <c r="I2013" s="106"/>
      <c r="J2013" s="3"/>
      <c r="K2013" s="100"/>
      <c r="L2013" s="100"/>
      <c r="M2013" s="100"/>
      <c r="N2013" s="107"/>
      <c r="O2013" s="99"/>
      <c r="P2013" s="100"/>
      <c r="Q2013" s="99"/>
      <c r="R2013" s="108"/>
      <c r="S2013" s="100"/>
      <c r="T2013" s="3"/>
      <c r="U2013" s="109"/>
      <c r="V2013" s="9"/>
      <c r="W2013" s="4"/>
      <c r="X2013" s="17"/>
      <c r="Y2013" s="16"/>
      <c r="Z2013" s="16"/>
      <c r="AD2013" s="5"/>
    </row>
    <row r="2014" spans="1:30" x14ac:dyDescent="0.2">
      <c r="A2014" s="103"/>
      <c r="B2014" s="100"/>
      <c r="C2014" s="100"/>
      <c r="D2014" s="104"/>
      <c r="E2014" s="10"/>
      <c r="F2014" s="105"/>
      <c r="G2014" s="99"/>
      <c r="H2014" s="106"/>
      <c r="I2014" s="106"/>
      <c r="J2014" s="3"/>
      <c r="K2014" s="100"/>
      <c r="L2014" s="100"/>
      <c r="M2014" s="100"/>
      <c r="N2014" s="107"/>
      <c r="O2014" s="99"/>
      <c r="P2014" s="100"/>
      <c r="Q2014" s="99"/>
      <c r="R2014" s="108"/>
      <c r="S2014" s="100"/>
      <c r="T2014" s="3"/>
      <c r="U2014" s="109"/>
      <c r="V2014" s="9"/>
      <c r="W2014" s="4"/>
      <c r="X2014" s="17"/>
      <c r="Y2014" s="16"/>
      <c r="Z2014" s="16"/>
      <c r="AD2014" s="5"/>
    </row>
    <row r="2015" spans="1:30" x14ac:dyDescent="0.2">
      <c r="A2015" s="103"/>
      <c r="B2015" s="100"/>
      <c r="C2015" s="100"/>
      <c r="D2015" s="104"/>
      <c r="E2015" s="10"/>
      <c r="F2015" s="105"/>
      <c r="G2015" s="99"/>
      <c r="H2015" s="106"/>
      <c r="I2015" s="106"/>
      <c r="J2015" s="3"/>
      <c r="K2015" s="100"/>
      <c r="L2015" s="100"/>
      <c r="M2015" s="100"/>
      <c r="N2015" s="107"/>
      <c r="O2015" s="99"/>
      <c r="P2015" s="100"/>
      <c r="Q2015" s="99"/>
      <c r="R2015" s="108"/>
      <c r="S2015" s="100"/>
      <c r="T2015" s="3"/>
      <c r="U2015" s="109"/>
      <c r="V2015" s="9"/>
      <c r="W2015" s="4"/>
      <c r="X2015" s="17"/>
      <c r="Y2015" s="16"/>
      <c r="Z2015" s="16"/>
      <c r="AD2015" s="5"/>
    </row>
    <row r="2016" spans="1:30" x14ac:dyDescent="0.2">
      <c r="A2016" s="103"/>
      <c r="B2016" s="100"/>
      <c r="C2016" s="100"/>
      <c r="D2016" s="104"/>
      <c r="E2016" s="10"/>
      <c r="F2016" s="105"/>
      <c r="G2016" s="99"/>
      <c r="H2016" s="106"/>
      <c r="I2016" s="106"/>
      <c r="J2016" s="3"/>
      <c r="K2016" s="100"/>
      <c r="L2016" s="100"/>
      <c r="M2016" s="100"/>
      <c r="N2016" s="107"/>
      <c r="O2016" s="99"/>
      <c r="P2016" s="100"/>
      <c r="Q2016" s="99"/>
      <c r="R2016" s="108"/>
      <c r="S2016" s="100"/>
      <c r="T2016" s="3"/>
      <c r="U2016" s="109"/>
      <c r="V2016" s="9"/>
      <c r="W2016" s="4"/>
      <c r="X2016" s="17"/>
      <c r="Y2016" s="16"/>
      <c r="Z2016" s="16"/>
      <c r="AD2016" s="5"/>
    </row>
    <row r="2017" spans="1:30" x14ac:dyDescent="0.2">
      <c r="A2017" s="103"/>
      <c r="B2017" s="100"/>
      <c r="C2017" s="100"/>
      <c r="D2017" s="104"/>
      <c r="E2017" s="10"/>
      <c r="F2017" s="105"/>
      <c r="G2017" s="99"/>
      <c r="H2017" s="106"/>
      <c r="I2017" s="106"/>
      <c r="J2017" s="3"/>
      <c r="K2017" s="100"/>
      <c r="L2017" s="100"/>
      <c r="M2017" s="100"/>
      <c r="N2017" s="107"/>
      <c r="O2017" s="99"/>
      <c r="P2017" s="100"/>
      <c r="Q2017" s="99"/>
      <c r="R2017" s="108"/>
      <c r="S2017" s="100"/>
      <c r="T2017" s="3"/>
      <c r="U2017" s="109"/>
      <c r="V2017" s="9"/>
      <c r="W2017" s="25"/>
      <c r="X2017" s="17"/>
      <c r="Y2017" s="16"/>
      <c r="Z2017" s="16"/>
      <c r="AD2017" s="5"/>
    </row>
    <row r="2018" spans="1:30" x14ac:dyDescent="0.2">
      <c r="A2018" s="103"/>
      <c r="B2018" s="100"/>
      <c r="C2018" s="100"/>
      <c r="D2018" s="104"/>
      <c r="E2018" s="10"/>
      <c r="F2018" s="105"/>
      <c r="G2018" s="99"/>
      <c r="H2018" s="106"/>
      <c r="I2018" s="106"/>
      <c r="J2018" s="3"/>
      <c r="K2018" s="100"/>
      <c r="L2018" s="100"/>
      <c r="M2018" s="100"/>
      <c r="N2018" s="107"/>
      <c r="O2018" s="99"/>
      <c r="P2018" s="100"/>
      <c r="Q2018" s="99"/>
      <c r="R2018" s="108"/>
      <c r="S2018" s="100"/>
      <c r="T2018" s="3"/>
      <c r="U2018" s="109"/>
      <c r="V2018" s="9"/>
      <c r="W2018" s="4"/>
      <c r="X2018" s="17"/>
      <c r="Y2018" s="16"/>
      <c r="Z2018" s="16"/>
      <c r="AD2018" s="5"/>
    </row>
    <row r="2019" spans="1:30" x14ac:dyDescent="0.2">
      <c r="A2019" s="103"/>
      <c r="B2019" s="100"/>
      <c r="C2019" s="100"/>
      <c r="D2019" s="104"/>
      <c r="E2019" s="10"/>
      <c r="F2019" s="105"/>
      <c r="G2019" s="99"/>
      <c r="H2019" s="106"/>
      <c r="I2019" s="106"/>
      <c r="J2019" s="3"/>
      <c r="K2019" s="100"/>
      <c r="L2019" s="100"/>
      <c r="M2019" s="100"/>
      <c r="N2019" s="107"/>
      <c r="O2019" s="99"/>
      <c r="P2019" s="100"/>
      <c r="Q2019" s="99"/>
      <c r="R2019" s="108"/>
      <c r="S2019" s="100"/>
      <c r="T2019" s="3"/>
      <c r="U2019" s="109"/>
      <c r="V2019" s="9"/>
      <c r="W2019" s="4"/>
      <c r="X2019" s="17"/>
      <c r="Y2019" s="16"/>
      <c r="Z2019" s="16"/>
      <c r="AD2019" s="5"/>
    </row>
    <row r="2020" spans="1:30" x14ac:dyDescent="0.2">
      <c r="A2020" s="103"/>
      <c r="B2020" s="100"/>
      <c r="C2020" s="100"/>
      <c r="D2020" s="104"/>
      <c r="E2020" s="10"/>
      <c r="F2020" s="105"/>
      <c r="G2020" s="99"/>
      <c r="H2020" s="106"/>
      <c r="I2020" s="106"/>
      <c r="J2020" s="3"/>
      <c r="K2020" s="100"/>
      <c r="L2020" s="100"/>
      <c r="M2020" s="100"/>
      <c r="N2020" s="107"/>
      <c r="O2020" s="99"/>
      <c r="P2020" s="100"/>
      <c r="Q2020" s="99"/>
      <c r="R2020" s="108"/>
      <c r="S2020" s="100"/>
      <c r="T2020" s="3"/>
      <c r="U2020" s="109"/>
      <c r="V2020" s="9"/>
      <c r="W2020" s="4"/>
      <c r="X2020" s="17"/>
      <c r="Y2020" s="16"/>
      <c r="Z2020" s="16"/>
      <c r="AD2020" s="5"/>
    </row>
    <row r="2021" spans="1:30" x14ac:dyDescent="0.2">
      <c r="A2021" s="103"/>
      <c r="B2021" s="100"/>
      <c r="C2021" s="100"/>
      <c r="D2021" s="104"/>
      <c r="E2021" s="10"/>
      <c r="F2021" s="105"/>
      <c r="G2021" s="99"/>
      <c r="H2021" s="106"/>
      <c r="I2021" s="106"/>
      <c r="J2021" s="3"/>
      <c r="K2021" s="100"/>
      <c r="L2021" s="100"/>
      <c r="M2021" s="100"/>
      <c r="N2021" s="107"/>
      <c r="O2021" s="99"/>
      <c r="P2021" s="100"/>
      <c r="Q2021" s="99"/>
      <c r="R2021" s="108"/>
      <c r="S2021" s="100"/>
      <c r="T2021" s="3"/>
      <c r="U2021" s="109"/>
      <c r="V2021" s="9"/>
      <c r="W2021" s="4"/>
      <c r="X2021" s="17"/>
      <c r="Y2021" s="16"/>
      <c r="Z2021" s="16"/>
      <c r="AD2021" s="5"/>
    </row>
    <row r="2022" spans="1:30" x14ac:dyDescent="0.2">
      <c r="A2022" s="103"/>
      <c r="B2022" s="100"/>
      <c r="C2022" s="100"/>
      <c r="D2022" s="104"/>
      <c r="E2022" s="10"/>
      <c r="F2022" s="105"/>
      <c r="G2022" s="99"/>
      <c r="H2022" s="106"/>
      <c r="I2022" s="106"/>
      <c r="J2022" s="3"/>
      <c r="K2022" s="100"/>
      <c r="L2022" s="100"/>
      <c r="M2022" s="100"/>
      <c r="N2022" s="107"/>
      <c r="O2022" s="99"/>
      <c r="P2022" s="100"/>
      <c r="Q2022" s="99"/>
      <c r="R2022" s="108"/>
      <c r="S2022" s="100"/>
      <c r="T2022" s="3"/>
      <c r="U2022" s="109"/>
      <c r="V2022" s="9"/>
      <c r="W2022" s="4"/>
      <c r="X2022" s="17"/>
      <c r="Y2022" s="16"/>
      <c r="Z2022" s="16"/>
      <c r="AD2022" s="5"/>
    </row>
    <row r="2023" spans="1:30" x14ac:dyDescent="0.2">
      <c r="A2023" s="103"/>
      <c r="B2023" s="100"/>
      <c r="C2023" s="100"/>
      <c r="D2023" s="104"/>
      <c r="E2023" s="10"/>
      <c r="F2023" s="105"/>
      <c r="G2023" s="99"/>
      <c r="H2023" s="106"/>
      <c r="I2023" s="106"/>
      <c r="J2023" s="3"/>
      <c r="K2023" s="100"/>
      <c r="L2023" s="100"/>
      <c r="M2023" s="100"/>
      <c r="N2023" s="107"/>
      <c r="O2023" s="99"/>
      <c r="P2023" s="100"/>
      <c r="Q2023" s="99"/>
      <c r="R2023" s="108"/>
      <c r="S2023" s="100"/>
      <c r="T2023" s="3"/>
      <c r="U2023" s="109"/>
      <c r="V2023" s="9"/>
      <c r="W2023" s="4"/>
      <c r="X2023" s="17"/>
      <c r="Y2023" s="16"/>
      <c r="Z2023" s="16"/>
      <c r="AD2023" s="5"/>
    </row>
    <row r="2024" spans="1:30" x14ac:dyDescent="0.2">
      <c r="A2024" s="103"/>
      <c r="B2024" s="100"/>
      <c r="C2024" s="100"/>
      <c r="D2024" s="104"/>
      <c r="E2024" s="10"/>
      <c r="F2024" s="105"/>
      <c r="G2024" s="99"/>
      <c r="H2024" s="106"/>
      <c r="I2024" s="106"/>
      <c r="J2024" s="3"/>
      <c r="K2024" s="100"/>
      <c r="L2024" s="100"/>
      <c r="M2024" s="100"/>
      <c r="N2024" s="107"/>
      <c r="O2024" s="99"/>
      <c r="P2024" s="100"/>
      <c r="Q2024" s="99"/>
      <c r="R2024" s="108"/>
      <c r="S2024" s="100"/>
      <c r="T2024" s="3"/>
      <c r="U2024" s="109"/>
      <c r="V2024" s="9"/>
      <c r="W2024" s="4"/>
      <c r="X2024" s="17"/>
      <c r="Y2024" s="16"/>
      <c r="Z2024" s="16"/>
      <c r="AD2024" s="5"/>
    </row>
    <row r="2025" spans="1:30" x14ac:dyDescent="0.2">
      <c r="A2025" s="103"/>
      <c r="B2025" s="100"/>
      <c r="C2025" s="100"/>
      <c r="D2025" s="104"/>
      <c r="E2025" s="10"/>
      <c r="F2025" s="105"/>
      <c r="G2025" s="99"/>
      <c r="H2025" s="106"/>
      <c r="I2025" s="106"/>
      <c r="J2025" s="3"/>
      <c r="K2025" s="100"/>
      <c r="L2025" s="100"/>
      <c r="M2025" s="100"/>
      <c r="N2025" s="107"/>
      <c r="O2025" s="99"/>
      <c r="P2025" s="100"/>
      <c r="Q2025" s="99"/>
      <c r="R2025" s="108"/>
      <c r="S2025" s="100"/>
      <c r="T2025" s="3"/>
      <c r="U2025" s="109"/>
      <c r="V2025" s="9"/>
      <c r="W2025" s="4"/>
      <c r="X2025" s="17"/>
      <c r="Y2025" s="16"/>
      <c r="Z2025" s="16"/>
      <c r="AD2025" s="5"/>
    </row>
    <row r="2026" spans="1:30" x14ac:dyDescent="0.2">
      <c r="A2026" s="103"/>
      <c r="B2026" s="100"/>
      <c r="C2026" s="100"/>
      <c r="D2026" s="104"/>
      <c r="E2026" s="10"/>
      <c r="F2026" s="105"/>
      <c r="G2026" s="99"/>
      <c r="H2026" s="106"/>
      <c r="I2026" s="106"/>
      <c r="J2026" s="3"/>
      <c r="K2026" s="100"/>
      <c r="L2026" s="100"/>
      <c r="M2026" s="100"/>
      <c r="N2026" s="107"/>
      <c r="O2026" s="99"/>
      <c r="P2026" s="100"/>
      <c r="Q2026" s="99"/>
      <c r="R2026" s="108"/>
      <c r="S2026" s="100"/>
      <c r="T2026" s="3"/>
      <c r="U2026" s="109"/>
      <c r="V2026" s="9"/>
      <c r="W2026" s="4"/>
      <c r="X2026" s="17"/>
      <c r="Y2026" s="16"/>
      <c r="Z2026" s="16"/>
      <c r="AD2026" s="5"/>
    </row>
    <row r="2027" spans="1:30" x14ac:dyDescent="0.2">
      <c r="A2027" s="103"/>
      <c r="B2027" s="100"/>
      <c r="C2027" s="100"/>
      <c r="D2027" s="104"/>
      <c r="E2027" s="10"/>
      <c r="F2027" s="105"/>
      <c r="G2027" s="99"/>
      <c r="H2027" s="106"/>
      <c r="I2027" s="106"/>
      <c r="J2027" s="3"/>
      <c r="K2027" s="100"/>
      <c r="L2027" s="100"/>
      <c r="M2027" s="100"/>
      <c r="N2027" s="107"/>
      <c r="O2027" s="99"/>
      <c r="P2027" s="100"/>
      <c r="Q2027" s="99"/>
      <c r="R2027" s="108"/>
      <c r="S2027" s="100"/>
      <c r="T2027" s="3"/>
      <c r="U2027" s="109"/>
      <c r="V2027" s="9"/>
      <c r="W2027" s="4"/>
      <c r="X2027" s="17"/>
      <c r="Y2027" s="16"/>
      <c r="Z2027" s="16"/>
      <c r="AD2027" s="5"/>
    </row>
    <row r="2028" spans="1:30" x14ac:dyDescent="0.2">
      <c r="A2028" s="103"/>
      <c r="B2028" s="100"/>
      <c r="C2028" s="100"/>
      <c r="D2028" s="104"/>
      <c r="E2028" s="10"/>
      <c r="F2028" s="105"/>
      <c r="G2028" s="99"/>
      <c r="H2028" s="106"/>
      <c r="I2028" s="106"/>
      <c r="J2028" s="3"/>
      <c r="K2028" s="100"/>
      <c r="L2028" s="100"/>
      <c r="M2028" s="100"/>
      <c r="N2028" s="107"/>
      <c r="O2028" s="99"/>
      <c r="P2028" s="100"/>
      <c r="Q2028" s="99"/>
      <c r="R2028" s="108"/>
      <c r="S2028" s="100"/>
      <c r="T2028" s="3"/>
      <c r="U2028" s="109"/>
      <c r="V2028" s="9"/>
      <c r="W2028" s="4"/>
      <c r="X2028" s="17"/>
      <c r="Y2028" s="16"/>
      <c r="Z2028" s="16"/>
      <c r="AD2028" s="5"/>
    </row>
    <row r="2029" spans="1:30" x14ac:dyDescent="0.2">
      <c r="A2029" s="103"/>
      <c r="B2029" s="100"/>
      <c r="C2029" s="100"/>
      <c r="D2029" s="104"/>
      <c r="E2029" s="10"/>
      <c r="F2029" s="105"/>
      <c r="G2029" s="99"/>
      <c r="H2029" s="106"/>
      <c r="I2029" s="106"/>
      <c r="J2029" s="3"/>
      <c r="K2029" s="100"/>
      <c r="L2029" s="100"/>
      <c r="M2029" s="100"/>
      <c r="N2029" s="107"/>
      <c r="O2029" s="99"/>
      <c r="P2029" s="100"/>
      <c r="Q2029" s="99"/>
      <c r="R2029" s="108"/>
      <c r="S2029" s="100"/>
      <c r="T2029" s="3"/>
      <c r="U2029" s="109"/>
      <c r="V2029" s="9"/>
      <c r="W2029" s="4"/>
      <c r="X2029" s="17"/>
      <c r="Y2029" s="16"/>
      <c r="Z2029" s="16"/>
      <c r="AD2029" s="5"/>
    </row>
    <row r="2030" spans="1:30" x14ac:dyDescent="0.2">
      <c r="A2030" s="103"/>
      <c r="B2030" s="100"/>
      <c r="C2030" s="100"/>
      <c r="D2030" s="104"/>
      <c r="E2030" s="10"/>
      <c r="F2030" s="105"/>
      <c r="G2030" s="99"/>
      <c r="H2030" s="106"/>
      <c r="I2030" s="106"/>
      <c r="J2030" s="3"/>
      <c r="K2030" s="100"/>
      <c r="L2030" s="100"/>
      <c r="M2030" s="100"/>
      <c r="N2030" s="107"/>
      <c r="O2030" s="99"/>
      <c r="P2030" s="100"/>
      <c r="Q2030" s="99"/>
      <c r="R2030" s="108"/>
      <c r="S2030" s="100"/>
      <c r="T2030" s="3"/>
      <c r="U2030" s="109"/>
      <c r="V2030" s="9"/>
      <c r="W2030" s="4"/>
      <c r="X2030" s="17"/>
      <c r="Y2030" s="16"/>
      <c r="Z2030" s="16"/>
      <c r="AD2030" s="5"/>
    </row>
    <row r="2031" spans="1:30" x14ac:dyDescent="0.2">
      <c r="A2031" s="103"/>
      <c r="B2031" s="100"/>
      <c r="C2031" s="100"/>
      <c r="D2031" s="104"/>
      <c r="E2031" s="10"/>
      <c r="F2031" s="105"/>
      <c r="G2031" s="99"/>
      <c r="H2031" s="106"/>
      <c r="I2031" s="106"/>
      <c r="J2031" s="3"/>
      <c r="K2031" s="100"/>
      <c r="L2031" s="100"/>
      <c r="M2031" s="100"/>
      <c r="N2031" s="107"/>
      <c r="O2031" s="99"/>
      <c r="P2031" s="100"/>
      <c r="Q2031" s="99"/>
      <c r="R2031" s="108"/>
      <c r="S2031" s="100"/>
      <c r="T2031" s="3"/>
      <c r="U2031" s="109"/>
      <c r="V2031" s="9"/>
      <c r="W2031" s="4"/>
      <c r="X2031" s="17"/>
      <c r="Y2031" s="16"/>
      <c r="Z2031" s="16"/>
      <c r="AD2031" s="5"/>
    </row>
    <row r="2032" spans="1:30" x14ac:dyDescent="0.2">
      <c r="A2032" s="103"/>
      <c r="B2032" s="100"/>
      <c r="C2032" s="100"/>
      <c r="D2032" s="104"/>
      <c r="E2032" s="10"/>
      <c r="F2032" s="105"/>
      <c r="G2032" s="99"/>
      <c r="H2032" s="106"/>
      <c r="I2032" s="106"/>
      <c r="J2032" s="3"/>
      <c r="K2032" s="100"/>
      <c r="L2032" s="100"/>
      <c r="M2032" s="100"/>
      <c r="N2032" s="107"/>
      <c r="O2032" s="99"/>
      <c r="P2032" s="100"/>
      <c r="Q2032" s="99"/>
      <c r="R2032" s="108"/>
      <c r="S2032" s="100"/>
      <c r="T2032" s="3"/>
      <c r="U2032" s="109"/>
      <c r="V2032" s="9"/>
      <c r="W2032" s="4"/>
      <c r="X2032" s="17"/>
      <c r="Y2032" s="16"/>
      <c r="Z2032" s="16"/>
      <c r="AD2032" s="5"/>
    </row>
    <row r="2033" spans="1:30" x14ac:dyDescent="0.2">
      <c r="A2033" s="103"/>
      <c r="B2033" s="100"/>
      <c r="C2033" s="100"/>
      <c r="D2033" s="104"/>
      <c r="E2033" s="10"/>
      <c r="F2033" s="105"/>
      <c r="G2033" s="99"/>
      <c r="H2033" s="106"/>
      <c r="I2033" s="106"/>
      <c r="J2033" s="3"/>
      <c r="K2033" s="100"/>
      <c r="L2033" s="100"/>
      <c r="M2033" s="100"/>
      <c r="N2033" s="107"/>
      <c r="O2033" s="99"/>
      <c r="P2033" s="100"/>
      <c r="Q2033" s="99"/>
      <c r="R2033" s="108"/>
      <c r="S2033" s="100"/>
      <c r="T2033" s="3"/>
      <c r="U2033" s="109"/>
      <c r="V2033" s="9"/>
      <c r="W2033" s="4"/>
      <c r="X2033" s="17"/>
      <c r="Y2033" s="16"/>
      <c r="Z2033" s="16"/>
      <c r="AD2033" s="5"/>
    </row>
    <row r="2034" spans="1:30" x14ac:dyDescent="0.2">
      <c r="A2034" s="103"/>
      <c r="B2034" s="100"/>
      <c r="C2034" s="100"/>
      <c r="D2034" s="104"/>
      <c r="E2034" s="10"/>
      <c r="F2034" s="105"/>
      <c r="G2034" s="99"/>
      <c r="H2034" s="106"/>
      <c r="I2034" s="106"/>
      <c r="J2034" s="3"/>
      <c r="K2034" s="100"/>
      <c r="L2034" s="100"/>
      <c r="M2034" s="100"/>
      <c r="N2034" s="107"/>
      <c r="O2034" s="99"/>
      <c r="P2034" s="100"/>
      <c r="Q2034" s="99"/>
      <c r="R2034" s="108"/>
      <c r="S2034" s="100"/>
      <c r="T2034" s="3"/>
      <c r="U2034" s="109"/>
      <c r="V2034" s="9"/>
      <c r="W2034" s="4"/>
      <c r="X2034" s="17"/>
      <c r="Y2034" s="16"/>
      <c r="Z2034" s="16"/>
      <c r="AD2034" s="5"/>
    </row>
    <row r="2035" spans="1:30" x14ac:dyDescent="0.2">
      <c r="A2035" s="103"/>
      <c r="B2035" s="100"/>
      <c r="C2035" s="100"/>
      <c r="D2035" s="104"/>
      <c r="E2035" s="10"/>
      <c r="F2035" s="105"/>
      <c r="G2035" s="99"/>
      <c r="H2035" s="106"/>
      <c r="I2035" s="106"/>
      <c r="J2035" s="3"/>
      <c r="K2035" s="100"/>
      <c r="L2035" s="100"/>
      <c r="M2035" s="100"/>
      <c r="N2035" s="107"/>
      <c r="O2035" s="99"/>
      <c r="P2035" s="100"/>
      <c r="Q2035" s="99"/>
      <c r="R2035" s="108"/>
      <c r="S2035" s="100"/>
      <c r="T2035" s="3"/>
      <c r="U2035" s="109"/>
      <c r="V2035" s="9"/>
      <c r="W2035" s="4"/>
      <c r="X2035" s="17"/>
      <c r="Y2035" s="16"/>
      <c r="Z2035" s="16"/>
      <c r="AD2035" s="5"/>
    </row>
    <row r="2036" spans="1:30" x14ac:dyDescent="0.2">
      <c r="A2036" s="103"/>
      <c r="B2036" s="100"/>
      <c r="C2036" s="100"/>
      <c r="D2036" s="104"/>
      <c r="E2036" s="10"/>
      <c r="F2036" s="105"/>
      <c r="G2036" s="99"/>
      <c r="H2036" s="106"/>
      <c r="I2036" s="106"/>
      <c r="J2036" s="3"/>
      <c r="K2036" s="100"/>
      <c r="L2036" s="100"/>
      <c r="M2036" s="100"/>
      <c r="N2036" s="107"/>
      <c r="O2036" s="99"/>
      <c r="P2036" s="100"/>
      <c r="Q2036" s="99"/>
      <c r="R2036" s="108"/>
      <c r="S2036" s="100"/>
      <c r="T2036" s="3"/>
      <c r="U2036" s="109"/>
      <c r="V2036" s="9"/>
      <c r="W2036" s="4"/>
      <c r="X2036" s="17"/>
      <c r="Y2036" s="16"/>
      <c r="Z2036" s="16"/>
      <c r="AD2036" s="5"/>
    </row>
    <row r="2037" spans="1:30" x14ac:dyDescent="0.2">
      <c r="A2037" s="103"/>
      <c r="B2037" s="100"/>
      <c r="C2037" s="100"/>
      <c r="D2037" s="104"/>
      <c r="E2037" s="10"/>
      <c r="F2037" s="105"/>
      <c r="G2037" s="99"/>
      <c r="H2037" s="106"/>
      <c r="I2037" s="106"/>
      <c r="J2037" s="3"/>
      <c r="K2037" s="100"/>
      <c r="L2037" s="100"/>
      <c r="M2037" s="100"/>
      <c r="N2037" s="107"/>
      <c r="O2037" s="99"/>
      <c r="P2037" s="100"/>
      <c r="Q2037" s="99"/>
      <c r="R2037" s="108"/>
      <c r="S2037" s="100"/>
      <c r="T2037" s="3"/>
      <c r="U2037" s="109"/>
      <c r="V2037" s="9"/>
      <c r="W2037" s="4"/>
      <c r="X2037" s="17"/>
      <c r="Y2037" s="16"/>
      <c r="Z2037" s="16"/>
      <c r="AD2037" s="5"/>
    </row>
    <row r="2038" spans="1:30" x14ac:dyDescent="0.2">
      <c r="A2038" s="103"/>
      <c r="B2038" s="100"/>
      <c r="C2038" s="100"/>
      <c r="D2038" s="104"/>
      <c r="E2038" s="10"/>
      <c r="F2038" s="105"/>
      <c r="G2038" s="99"/>
      <c r="H2038" s="106"/>
      <c r="I2038" s="106"/>
      <c r="J2038" s="3"/>
      <c r="K2038" s="100"/>
      <c r="L2038" s="100"/>
      <c r="M2038" s="100"/>
      <c r="N2038" s="107"/>
      <c r="O2038" s="99"/>
      <c r="P2038" s="100"/>
      <c r="Q2038" s="99"/>
      <c r="R2038" s="108"/>
      <c r="S2038" s="100"/>
      <c r="T2038" s="3"/>
      <c r="U2038" s="109"/>
      <c r="V2038" s="9"/>
      <c r="W2038" s="4"/>
      <c r="X2038" s="17"/>
      <c r="Y2038" s="16"/>
      <c r="Z2038" s="16"/>
      <c r="AD2038" s="5"/>
    </row>
    <row r="2039" spans="1:30" x14ac:dyDescent="0.2">
      <c r="A2039" s="103"/>
      <c r="B2039" s="100"/>
      <c r="C2039" s="100"/>
      <c r="D2039" s="104"/>
      <c r="E2039" s="10"/>
      <c r="F2039" s="105"/>
      <c r="G2039" s="99"/>
      <c r="H2039" s="106"/>
      <c r="I2039" s="106"/>
      <c r="J2039" s="3"/>
      <c r="K2039" s="100"/>
      <c r="L2039" s="100"/>
      <c r="M2039" s="100"/>
      <c r="N2039" s="107"/>
      <c r="O2039" s="99"/>
      <c r="P2039" s="100"/>
      <c r="Q2039" s="99"/>
      <c r="R2039" s="108"/>
      <c r="S2039" s="100"/>
      <c r="T2039" s="3"/>
      <c r="U2039" s="109"/>
      <c r="V2039" s="9"/>
      <c r="W2039" s="4"/>
      <c r="X2039" s="17"/>
      <c r="Y2039" s="16"/>
      <c r="Z2039" s="16"/>
      <c r="AD2039" s="5"/>
    </row>
    <row r="2040" spans="1:30" x14ac:dyDescent="0.2">
      <c r="A2040" s="103"/>
      <c r="B2040" s="100"/>
      <c r="C2040" s="100"/>
      <c r="D2040" s="104"/>
      <c r="E2040" s="10"/>
      <c r="F2040" s="105"/>
      <c r="G2040" s="99"/>
      <c r="H2040" s="106"/>
      <c r="I2040" s="106"/>
      <c r="J2040" s="3"/>
      <c r="K2040" s="100"/>
      <c r="L2040" s="100"/>
      <c r="M2040" s="100"/>
      <c r="N2040" s="107"/>
      <c r="O2040" s="99"/>
      <c r="P2040" s="100"/>
      <c r="Q2040" s="99"/>
      <c r="R2040" s="108"/>
      <c r="S2040" s="100"/>
      <c r="T2040" s="3"/>
      <c r="U2040" s="109"/>
      <c r="V2040" s="9"/>
      <c r="W2040" s="4"/>
      <c r="X2040" s="17"/>
      <c r="Y2040" s="16"/>
      <c r="Z2040" s="16"/>
      <c r="AD2040" s="5"/>
    </row>
    <row r="2041" spans="1:30" x14ac:dyDescent="0.2">
      <c r="A2041" s="103"/>
      <c r="B2041" s="100"/>
      <c r="C2041" s="100"/>
      <c r="D2041" s="104"/>
      <c r="E2041" s="10"/>
      <c r="F2041" s="105"/>
      <c r="G2041" s="99"/>
      <c r="H2041" s="106"/>
      <c r="I2041" s="106"/>
      <c r="J2041" s="3"/>
      <c r="K2041" s="100"/>
      <c r="L2041" s="100"/>
      <c r="M2041" s="100"/>
      <c r="N2041" s="107"/>
      <c r="O2041" s="99"/>
      <c r="P2041" s="100"/>
      <c r="Q2041" s="99"/>
      <c r="R2041" s="108"/>
      <c r="S2041" s="100"/>
      <c r="T2041" s="3"/>
      <c r="U2041" s="109"/>
      <c r="V2041" s="9"/>
      <c r="W2041" s="4"/>
      <c r="X2041" s="17"/>
      <c r="Y2041" s="16"/>
      <c r="Z2041" s="16"/>
      <c r="AD2041" s="5"/>
    </row>
    <row r="2042" spans="1:30" x14ac:dyDescent="0.2">
      <c r="A2042" s="103"/>
      <c r="B2042" s="100"/>
      <c r="C2042" s="100"/>
      <c r="D2042" s="104"/>
      <c r="E2042" s="10"/>
      <c r="F2042" s="105"/>
      <c r="G2042" s="99"/>
      <c r="H2042" s="106"/>
      <c r="I2042" s="106"/>
      <c r="J2042" s="3"/>
      <c r="K2042" s="100"/>
      <c r="L2042" s="100"/>
      <c r="M2042" s="100"/>
      <c r="N2042" s="107"/>
      <c r="O2042" s="99"/>
      <c r="P2042" s="100"/>
      <c r="Q2042" s="99"/>
      <c r="R2042" s="108"/>
      <c r="S2042" s="100"/>
      <c r="T2042" s="3"/>
      <c r="U2042" s="109"/>
      <c r="V2042" s="9"/>
      <c r="W2042" s="4"/>
      <c r="X2042" s="17"/>
      <c r="Y2042" s="16"/>
      <c r="Z2042" s="16"/>
      <c r="AD2042" s="5"/>
    </row>
    <row r="2043" spans="1:30" x14ac:dyDescent="0.2">
      <c r="A2043" s="103"/>
      <c r="B2043" s="100"/>
      <c r="C2043" s="100"/>
      <c r="D2043" s="104"/>
      <c r="E2043" s="10"/>
      <c r="F2043" s="105"/>
      <c r="G2043" s="99"/>
      <c r="H2043" s="106"/>
      <c r="I2043" s="106"/>
      <c r="J2043" s="3"/>
      <c r="K2043" s="100"/>
      <c r="L2043" s="100"/>
      <c r="M2043" s="100"/>
      <c r="N2043" s="107"/>
      <c r="O2043" s="99"/>
      <c r="P2043" s="100"/>
      <c r="Q2043" s="99"/>
      <c r="R2043" s="108"/>
      <c r="S2043" s="100"/>
      <c r="T2043" s="3"/>
      <c r="U2043" s="109"/>
      <c r="V2043" s="9"/>
      <c r="W2043" s="4"/>
      <c r="X2043" s="17"/>
      <c r="Y2043" s="16"/>
      <c r="Z2043" s="16"/>
      <c r="AD2043" s="5"/>
    </row>
    <row r="2044" spans="1:30" x14ac:dyDescent="0.2">
      <c r="A2044" s="103"/>
      <c r="B2044" s="100"/>
      <c r="C2044" s="100"/>
      <c r="D2044" s="104"/>
      <c r="E2044" s="10"/>
      <c r="F2044" s="105"/>
      <c r="G2044" s="99"/>
      <c r="H2044" s="106"/>
      <c r="I2044" s="106"/>
      <c r="J2044" s="3"/>
      <c r="K2044" s="100"/>
      <c r="L2044" s="100"/>
      <c r="M2044" s="100"/>
      <c r="N2044" s="107"/>
      <c r="O2044" s="99"/>
      <c r="P2044" s="100"/>
      <c r="Q2044" s="99"/>
      <c r="R2044" s="108"/>
      <c r="S2044" s="100"/>
      <c r="T2044" s="3"/>
      <c r="U2044" s="109"/>
      <c r="V2044" s="9"/>
      <c r="W2044" s="4"/>
      <c r="X2044" s="17"/>
      <c r="Y2044" s="16"/>
      <c r="Z2044" s="16"/>
      <c r="AD2044" s="5"/>
    </row>
    <row r="2045" spans="1:30" x14ac:dyDescent="0.2">
      <c r="A2045" s="103"/>
      <c r="B2045" s="100"/>
      <c r="C2045" s="100"/>
      <c r="D2045" s="104"/>
      <c r="E2045" s="10"/>
      <c r="F2045" s="105"/>
      <c r="G2045" s="99"/>
      <c r="H2045" s="106"/>
      <c r="I2045" s="106"/>
      <c r="J2045" s="3"/>
      <c r="K2045" s="100"/>
      <c r="L2045" s="100"/>
      <c r="M2045" s="100"/>
      <c r="N2045" s="107"/>
      <c r="O2045" s="99"/>
      <c r="P2045" s="100"/>
      <c r="Q2045" s="99"/>
      <c r="R2045" s="108"/>
      <c r="S2045" s="100"/>
      <c r="T2045" s="3"/>
      <c r="U2045" s="109"/>
      <c r="V2045" s="9"/>
      <c r="W2045" s="4"/>
      <c r="X2045" s="17"/>
      <c r="Y2045" s="16"/>
      <c r="Z2045" s="16"/>
      <c r="AD2045" s="5"/>
    </row>
    <row r="2046" spans="1:30" x14ac:dyDescent="0.2">
      <c r="A2046" s="103"/>
      <c r="B2046" s="100"/>
      <c r="C2046" s="100"/>
      <c r="D2046" s="104"/>
      <c r="E2046" s="10"/>
      <c r="F2046" s="105"/>
      <c r="G2046" s="99"/>
      <c r="H2046" s="106"/>
      <c r="I2046" s="106"/>
      <c r="J2046" s="3"/>
      <c r="K2046" s="100"/>
      <c r="L2046" s="100"/>
      <c r="M2046" s="100"/>
      <c r="N2046" s="107"/>
      <c r="O2046" s="99"/>
      <c r="P2046" s="100"/>
      <c r="Q2046" s="99"/>
      <c r="R2046" s="108"/>
      <c r="S2046" s="100"/>
      <c r="T2046" s="3"/>
      <c r="U2046" s="109"/>
      <c r="V2046" s="9"/>
      <c r="W2046" s="4"/>
      <c r="X2046" s="17"/>
      <c r="Y2046" s="16"/>
      <c r="Z2046" s="16"/>
      <c r="AD2046" s="5"/>
    </row>
    <row r="2047" spans="1:30" x14ac:dyDescent="0.2">
      <c r="A2047" s="103"/>
      <c r="B2047" s="100"/>
      <c r="C2047" s="100"/>
      <c r="D2047" s="104"/>
      <c r="E2047" s="10"/>
      <c r="F2047" s="105"/>
      <c r="G2047" s="99"/>
      <c r="H2047" s="106"/>
      <c r="I2047" s="106"/>
      <c r="J2047" s="3"/>
      <c r="K2047" s="100"/>
      <c r="L2047" s="100"/>
      <c r="M2047" s="100"/>
      <c r="N2047" s="107"/>
      <c r="O2047" s="99"/>
      <c r="P2047" s="100"/>
      <c r="Q2047" s="99"/>
      <c r="R2047" s="108"/>
      <c r="S2047" s="100"/>
      <c r="T2047" s="3"/>
      <c r="U2047" s="109"/>
      <c r="V2047" s="9"/>
      <c r="W2047" s="4"/>
      <c r="X2047" s="17"/>
      <c r="Y2047" s="16"/>
      <c r="Z2047" s="16"/>
      <c r="AD2047" s="5"/>
    </row>
    <row r="2048" spans="1:30" x14ac:dyDescent="0.2">
      <c r="A2048" s="103"/>
      <c r="B2048" s="100"/>
      <c r="C2048" s="100"/>
      <c r="D2048" s="104"/>
      <c r="E2048" s="10"/>
      <c r="F2048" s="105"/>
      <c r="G2048" s="99"/>
      <c r="H2048" s="106"/>
      <c r="I2048" s="106"/>
      <c r="J2048" s="3"/>
      <c r="K2048" s="100"/>
      <c r="L2048" s="100"/>
      <c r="M2048" s="100"/>
      <c r="N2048" s="107"/>
      <c r="O2048" s="99"/>
      <c r="P2048" s="100"/>
      <c r="Q2048" s="99"/>
      <c r="R2048" s="108"/>
      <c r="S2048" s="100"/>
      <c r="T2048" s="3"/>
      <c r="U2048" s="109"/>
      <c r="V2048" s="9"/>
      <c r="W2048" s="25"/>
      <c r="X2048" s="17"/>
      <c r="Y2048" s="16"/>
      <c r="Z2048" s="16"/>
      <c r="AD2048" s="5"/>
    </row>
    <row r="2049" spans="1:30" x14ac:dyDescent="0.2">
      <c r="A2049" s="103"/>
      <c r="B2049" s="100"/>
      <c r="C2049" s="100"/>
      <c r="D2049" s="104"/>
      <c r="E2049" s="10"/>
      <c r="F2049" s="105"/>
      <c r="G2049" s="99"/>
      <c r="H2049" s="106"/>
      <c r="I2049" s="106"/>
      <c r="J2049" s="3"/>
      <c r="K2049" s="100"/>
      <c r="L2049" s="100"/>
      <c r="M2049" s="100"/>
      <c r="N2049" s="107"/>
      <c r="O2049" s="99"/>
      <c r="P2049" s="100"/>
      <c r="Q2049" s="99"/>
      <c r="R2049" s="108"/>
      <c r="S2049" s="100"/>
      <c r="T2049" s="3"/>
      <c r="U2049" s="109"/>
      <c r="V2049" s="9"/>
      <c r="W2049" s="4"/>
      <c r="X2049" s="17"/>
      <c r="Y2049" s="16"/>
      <c r="Z2049" s="16"/>
      <c r="AD2049" s="5"/>
    </row>
    <row r="2050" spans="1:30" x14ac:dyDescent="0.2">
      <c r="A2050" s="103"/>
      <c r="B2050" s="100"/>
      <c r="C2050" s="100"/>
      <c r="D2050" s="104"/>
      <c r="E2050" s="10"/>
      <c r="F2050" s="105"/>
      <c r="G2050" s="99"/>
      <c r="H2050" s="106"/>
      <c r="I2050" s="106"/>
      <c r="J2050" s="3"/>
      <c r="K2050" s="100"/>
      <c r="L2050" s="100"/>
      <c r="M2050" s="100"/>
      <c r="N2050" s="107"/>
      <c r="O2050" s="99"/>
      <c r="P2050" s="100"/>
      <c r="Q2050" s="99"/>
      <c r="R2050" s="108"/>
      <c r="S2050" s="100"/>
      <c r="T2050" s="3"/>
      <c r="U2050" s="109"/>
      <c r="V2050" s="9"/>
      <c r="W2050" s="4"/>
      <c r="X2050" s="17"/>
      <c r="Y2050" s="16"/>
      <c r="Z2050" s="16"/>
      <c r="AD2050" s="5"/>
    </row>
    <row r="2051" spans="1:30" x14ac:dyDescent="0.2">
      <c r="A2051" s="103"/>
      <c r="B2051" s="100"/>
      <c r="C2051" s="100"/>
      <c r="D2051" s="104"/>
      <c r="E2051" s="10"/>
      <c r="F2051" s="105"/>
      <c r="G2051" s="99"/>
      <c r="H2051" s="106"/>
      <c r="I2051" s="106"/>
      <c r="J2051" s="3"/>
      <c r="K2051" s="100"/>
      <c r="L2051" s="100"/>
      <c r="M2051" s="100"/>
      <c r="N2051" s="107"/>
      <c r="O2051" s="99"/>
      <c r="P2051" s="100"/>
      <c r="Q2051" s="99"/>
      <c r="R2051" s="108"/>
      <c r="S2051" s="100"/>
      <c r="T2051" s="3"/>
      <c r="U2051" s="109"/>
      <c r="V2051" s="9"/>
      <c r="W2051" s="4"/>
      <c r="X2051" s="17"/>
      <c r="Y2051" s="16"/>
      <c r="Z2051" s="16"/>
      <c r="AD2051" s="5"/>
    </row>
    <row r="2052" spans="1:30" x14ac:dyDescent="0.2">
      <c r="A2052" s="103"/>
      <c r="B2052" s="100"/>
      <c r="C2052" s="100"/>
      <c r="D2052" s="104"/>
      <c r="E2052" s="10"/>
      <c r="F2052" s="105"/>
      <c r="G2052" s="99"/>
      <c r="H2052" s="106"/>
      <c r="I2052" s="106"/>
      <c r="J2052" s="3"/>
      <c r="K2052" s="100"/>
      <c r="L2052" s="100"/>
      <c r="M2052" s="100"/>
      <c r="N2052" s="107"/>
      <c r="O2052" s="99"/>
      <c r="P2052" s="100"/>
      <c r="Q2052" s="99"/>
      <c r="R2052" s="108"/>
      <c r="S2052" s="100"/>
      <c r="T2052" s="3"/>
      <c r="U2052" s="109"/>
      <c r="V2052" s="9"/>
      <c r="W2052" s="4"/>
      <c r="X2052" s="17"/>
      <c r="Y2052" s="16"/>
      <c r="Z2052" s="16"/>
      <c r="AD2052" s="5"/>
    </row>
    <row r="2053" spans="1:30" x14ac:dyDescent="0.2">
      <c r="A2053" s="103"/>
      <c r="B2053" s="100"/>
      <c r="C2053" s="100"/>
      <c r="D2053" s="104"/>
      <c r="E2053" s="10"/>
      <c r="F2053" s="105"/>
      <c r="G2053" s="99"/>
      <c r="H2053" s="106"/>
      <c r="I2053" s="106"/>
      <c r="J2053" s="3"/>
      <c r="K2053" s="100"/>
      <c r="L2053" s="100"/>
      <c r="M2053" s="100"/>
      <c r="N2053" s="107"/>
      <c r="O2053" s="99"/>
      <c r="P2053" s="100"/>
      <c r="Q2053" s="99"/>
      <c r="R2053" s="108"/>
      <c r="S2053" s="100"/>
      <c r="T2053" s="3"/>
      <c r="U2053" s="109"/>
      <c r="V2053" s="9"/>
      <c r="W2053" s="4"/>
      <c r="X2053" s="17"/>
      <c r="Y2053" s="16"/>
      <c r="Z2053" s="16"/>
      <c r="AD2053" s="5"/>
    </row>
    <row r="2054" spans="1:30" x14ac:dyDescent="0.2">
      <c r="A2054" s="103"/>
      <c r="B2054" s="100"/>
      <c r="C2054" s="100"/>
      <c r="D2054" s="104"/>
      <c r="E2054" s="10"/>
      <c r="F2054" s="105"/>
      <c r="G2054" s="99"/>
      <c r="H2054" s="106"/>
      <c r="I2054" s="106"/>
      <c r="J2054" s="3"/>
      <c r="K2054" s="100"/>
      <c r="L2054" s="100"/>
      <c r="M2054" s="100"/>
      <c r="N2054" s="107"/>
      <c r="O2054" s="99"/>
      <c r="P2054" s="100"/>
      <c r="Q2054" s="99"/>
      <c r="R2054" s="108"/>
      <c r="S2054" s="100"/>
      <c r="T2054" s="3"/>
      <c r="U2054" s="109"/>
      <c r="V2054" s="9"/>
      <c r="W2054" s="4"/>
      <c r="X2054" s="17"/>
      <c r="Y2054" s="16"/>
      <c r="Z2054" s="16"/>
      <c r="AD2054" s="5"/>
    </row>
    <row r="2055" spans="1:30" x14ac:dyDescent="0.2">
      <c r="A2055" s="103"/>
      <c r="B2055" s="100"/>
      <c r="C2055" s="100"/>
      <c r="D2055" s="104"/>
      <c r="E2055" s="10"/>
      <c r="F2055" s="105"/>
      <c r="G2055" s="99"/>
      <c r="H2055" s="106"/>
      <c r="I2055" s="106"/>
      <c r="J2055" s="3"/>
      <c r="K2055" s="100"/>
      <c r="L2055" s="100"/>
      <c r="M2055" s="100"/>
      <c r="N2055" s="107"/>
      <c r="O2055" s="99"/>
      <c r="P2055" s="100"/>
      <c r="Q2055" s="99"/>
      <c r="R2055" s="108"/>
      <c r="S2055" s="100"/>
      <c r="T2055" s="3"/>
      <c r="U2055" s="109"/>
      <c r="V2055" s="9"/>
      <c r="W2055" s="4"/>
      <c r="X2055" s="17"/>
      <c r="Y2055" s="16"/>
      <c r="Z2055" s="16"/>
      <c r="AD2055" s="5"/>
    </row>
    <row r="2056" spans="1:30" x14ac:dyDescent="0.2">
      <c r="A2056" s="103"/>
      <c r="B2056" s="100"/>
      <c r="C2056" s="100"/>
      <c r="D2056" s="104"/>
      <c r="E2056" s="10"/>
      <c r="F2056" s="105"/>
      <c r="G2056" s="99"/>
      <c r="H2056" s="106"/>
      <c r="I2056" s="106"/>
      <c r="J2056" s="3"/>
      <c r="K2056" s="100"/>
      <c r="L2056" s="100"/>
      <c r="M2056" s="100"/>
      <c r="N2056" s="107"/>
      <c r="O2056" s="99"/>
      <c r="P2056" s="100"/>
      <c r="Q2056" s="99"/>
      <c r="R2056" s="108"/>
      <c r="S2056" s="100"/>
      <c r="T2056" s="3"/>
      <c r="U2056" s="109"/>
      <c r="V2056" s="9"/>
      <c r="W2056" s="4"/>
      <c r="X2056" s="17"/>
      <c r="Y2056" s="16"/>
      <c r="Z2056" s="16"/>
      <c r="AD2056" s="5"/>
    </row>
    <row r="2057" spans="1:30" x14ac:dyDescent="0.2">
      <c r="A2057" s="103"/>
      <c r="B2057" s="100"/>
      <c r="C2057" s="100"/>
      <c r="D2057" s="104"/>
      <c r="E2057" s="10"/>
      <c r="F2057" s="105"/>
      <c r="G2057" s="99"/>
      <c r="H2057" s="106"/>
      <c r="I2057" s="106"/>
      <c r="J2057" s="3"/>
      <c r="K2057" s="100"/>
      <c r="L2057" s="100"/>
      <c r="M2057" s="100"/>
      <c r="N2057" s="107"/>
      <c r="O2057" s="99"/>
      <c r="P2057" s="100"/>
      <c r="Q2057" s="99"/>
      <c r="R2057" s="108"/>
      <c r="S2057" s="100"/>
      <c r="T2057" s="3"/>
      <c r="U2057" s="109"/>
      <c r="V2057" s="9"/>
      <c r="W2057" s="4"/>
      <c r="X2057" s="17"/>
      <c r="Y2057" s="16"/>
      <c r="Z2057" s="16"/>
      <c r="AD2057" s="5"/>
    </row>
    <row r="2058" spans="1:30" x14ac:dyDescent="0.2">
      <c r="A2058" s="103"/>
      <c r="B2058" s="100"/>
      <c r="C2058" s="100"/>
      <c r="D2058" s="104"/>
      <c r="E2058" s="10"/>
      <c r="F2058" s="105"/>
      <c r="G2058" s="99"/>
      <c r="H2058" s="106"/>
      <c r="I2058" s="106"/>
      <c r="J2058" s="3"/>
      <c r="K2058" s="100"/>
      <c r="L2058" s="100"/>
      <c r="M2058" s="100"/>
      <c r="N2058" s="107"/>
      <c r="O2058" s="99"/>
      <c r="P2058" s="100"/>
      <c r="Q2058" s="99"/>
      <c r="R2058" s="108"/>
      <c r="S2058" s="100"/>
      <c r="T2058" s="3"/>
      <c r="U2058" s="109"/>
      <c r="V2058" s="9"/>
      <c r="W2058" s="4"/>
      <c r="X2058" s="17"/>
      <c r="Y2058" s="16"/>
      <c r="Z2058" s="16"/>
      <c r="AD2058" s="5"/>
    </row>
    <row r="2059" spans="1:30" x14ac:dyDescent="0.2">
      <c r="A2059" s="103"/>
      <c r="B2059" s="100"/>
      <c r="C2059" s="100"/>
      <c r="D2059" s="104"/>
      <c r="E2059" s="10"/>
      <c r="F2059" s="105"/>
      <c r="G2059" s="99"/>
      <c r="H2059" s="106"/>
      <c r="I2059" s="106"/>
      <c r="J2059" s="3"/>
      <c r="K2059" s="100"/>
      <c r="L2059" s="100"/>
      <c r="M2059" s="100"/>
      <c r="N2059" s="107"/>
      <c r="O2059" s="99"/>
      <c r="P2059" s="100"/>
      <c r="Q2059" s="99"/>
      <c r="R2059" s="108"/>
      <c r="S2059" s="100"/>
      <c r="T2059" s="3"/>
      <c r="U2059" s="109"/>
      <c r="V2059" s="9"/>
      <c r="W2059" s="4"/>
      <c r="X2059" s="17"/>
      <c r="Y2059" s="16"/>
      <c r="Z2059" s="16"/>
      <c r="AD2059" s="5"/>
    </row>
    <row r="2060" spans="1:30" x14ac:dyDescent="0.2">
      <c r="A2060" s="103"/>
      <c r="B2060" s="100"/>
      <c r="C2060" s="100"/>
      <c r="D2060" s="104"/>
      <c r="E2060" s="10"/>
      <c r="F2060" s="105"/>
      <c r="G2060" s="99"/>
      <c r="H2060" s="106"/>
      <c r="I2060" s="106"/>
      <c r="J2060" s="3"/>
      <c r="K2060" s="100"/>
      <c r="L2060" s="100"/>
      <c r="M2060" s="100"/>
      <c r="N2060" s="107"/>
      <c r="O2060" s="99"/>
      <c r="P2060" s="100"/>
      <c r="Q2060" s="99"/>
      <c r="R2060" s="108"/>
      <c r="S2060" s="100"/>
      <c r="T2060" s="3"/>
      <c r="U2060" s="109"/>
      <c r="V2060" s="9"/>
      <c r="W2060" s="4"/>
      <c r="X2060" s="17"/>
      <c r="Y2060" s="16"/>
      <c r="Z2060" s="16"/>
      <c r="AD2060" s="5"/>
    </row>
    <row r="2061" spans="1:30" x14ac:dyDescent="0.2">
      <c r="A2061" s="103"/>
      <c r="B2061" s="100"/>
      <c r="C2061" s="100"/>
      <c r="D2061" s="104"/>
      <c r="E2061" s="10"/>
      <c r="F2061" s="105"/>
      <c r="G2061" s="99"/>
      <c r="H2061" s="106"/>
      <c r="I2061" s="106"/>
      <c r="J2061" s="3"/>
      <c r="K2061" s="100"/>
      <c r="L2061" s="100"/>
      <c r="M2061" s="100"/>
      <c r="N2061" s="107"/>
      <c r="O2061" s="99"/>
      <c r="P2061" s="100"/>
      <c r="Q2061" s="99"/>
      <c r="R2061" s="108"/>
      <c r="S2061" s="100"/>
      <c r="T2061" s="3"/>
      <c r="U2061" s="109"/>
      <c r="V2061" s="9"/>
      <c r="W2061" s="4"/>
      <c r="X2061" s="17"/>
      <c r="Y2061" s="16"/>
      <c r="Z2061" s="16"/>
      <c r="AD2061" s="5"/>
    </row>
    <row r="2062" spans="1:30" x14ac:dyDescent="0.2">
      <c r="A2062" s="103"/>
      <c r="B2062" s="100"/>
      <c r="C2062" s="100"/>
      <c r="D2062" s="104"/>
      <c r="E2062" s="10"/>
      <c r="F2062" s="105"/>
      <c r="G2062" s="99"/>
      <c r="H2062" s="106"/>
      <c r="I2062" s="106"/>
      <c r="J2062" s="3"/>
      <c r="K2062" s="100"/>
      <c r="L2062" s="100"/>
      <c r="M2062" s="100"/>
      <c r="N2062" s="107"/>
      <c r="O2062" s="99"/>
      <c r="P2062" s="100"/>
      <c r="Q2062" s="99"/>
      <c r="R2062" s="108"/>
      <c r="S2062" s="100"/>
      <c r="T2062" s="3"/>
      <c r="U2062" s="109"/>
      <c r="V2062" s="9"/>
      <c r="W2062" s="4"/>
      <c r="X2062" s="17"/>
      <c r="Y2062" s="16"/>
      <c r="Z2062" s="16"/>
      <c r="AD2062" s="5"/>
    </row>
    <row r="2063" spans="1:30" x14ac:dyDescent="0.2">
      <c r="A2063" s="103"/>
      <c r="B2063" s="100"/>
      <c r="C2063" s="100"/>
      <c r="D2063" s="104"/>
      <c r="E2063" s="10"/>
      <c r="F2063" s="105"/>
      <c r="G2063" s="99"/>
      <c r="H2063" s="106"/>
      <c r="I2063" s="106"/>
      <c r="J2063" s="3"/>
      <c r="K2063" s="100"/>
      <c r="L2063" s="100"/>
      <c r="M2063" s="100"/>
      <c r="N2063" s="107"/>
      <c r="O2063" s="99"/>
      <c r="P2063" s="100"/>
      <c r="Q2063" s="99"/>
      <c r="R2063" s="108"/>
      <c r="S2063" s="100"/>
      <c r="T2063" s="3"/>
      <c r="U2063" s="109"/>
      <c r="V2063" s="9"/>
      <c r="W2063" s="4"/>
      <c r="X2063" s="17"/>
      <c r="Y2063" s="16"/>
      <c r="Z2063" s="16"/>
      <c r="AD2063" s="5"/>
    </row>
    <row r="2064" spans="1:30" x14ac:dyDescent="0.2">
      <c r="A2064" s="103"/>
      <c r="B2064" s="100"/>
      <c r="C2064" s="100"/>
      <c r="D2064" s="104"/>
      <c r="E2064" s="10"/>
      <c r="F2064" s="105"/>
      <c r="G2064" s="99"/>
      <c r="H2064" s="106"/>
      <c r="I2064" s="106"/>
      <c r="J2064" s="3"/>
      <c r="K2064" s="100"/>
      <c r="L2064" s="100"/>
      <c r="M2064" s="100"/>
      <c r="N2064" s="107"/>
      <c r="O2064" s="99"/>
      <c r="P2064" s="100"/>
      <c r="Q2064" s="99"/>
      <c r="R2064" s="108"/>
      <c r="S2064" s="100"/>
      <c r="T2064" s="3"/>
      <c r="U2064" s="109"/>
      <c r="V2064" s="9"/>
      <c r="W2064" s="4"/>
      <c r="X2064" s="17"/>
      <c r="Y2064" s="16"/>
      <c r="Z2064" s="16"/>
      <c r="AD2064" s="5"/>
    </row>
    <row r="2065" spans="1:30" x14ac:dyDescent="0.2">
      <c r="A2065" s="103"/>
      <c r="B2065" s="100"/>
      <c r="C2065" s="100"/>
      <c r="D2065" s="104"/>
      <c r="E2065" s="10"/>
      <c r="F2065" s="105"/>
      <c r="G2065" s="99"/>
      <c r="H2065" s="106"/>
      <c r="I2065" s="106"/>
      <c r="J2065" s="3"/>
      <c r="K2065" s="100"/>
      <c r="L2065" s="100"/>
      <c r="M2065" s="100"/>
      <c r="N2065" s="107"/>
      <c r="O2065" s="99"/>
      <c r="P2065" s="100"/>
      <c r="Q2065" s="99"/>
      <c r="R2065" s="108"/>
      <c r="S2065" s="100"/>
      <c r="T2065" s="3"/>
      <c r="U2065" s="109"/>
      <c r="V2065" s="9"/>
      <c r="W2065" s="4"/>
      <c r="X2065" s="17"/>
      <c r="Y2065" s="16"/>
      <c r="Z2065" s="16"/>
      <c r="AD2065" s="5"/>
    </row>
    <row r="2066" spans="1:30" x14ac:dyDescent="0.2">
      <c r="A2066" s="103"/>
      <c r="B2066" s="100"/>
      <c r="C2066" s="100"/>
      <c r="D2066" s="104"/>
      <c r="E2066" s="10"/>
      <c r="F2066" s="105"/>
      <c r="G2066" s="99"/>
      <c r="H2066" s="106"/>
      <c r="I2066" s="106"/>
      <c r="J2066" s="3"/>
      <c r="K2066" s="100"/>
      <c r="L2066" s="100"/>
      <c r="M2066" s="100"/>
      <c r="N2066" s="107"/>
      <c r="O2066" s="99"/>
      <c r="P2066" s="100"/>
      <c r="Q2066" s="99"/>
      <c r="R2066" s="108"/>
      <c r="S2066" s="100"/>
      <c r="T2066" s="3"/>
      <c r="U2066" s="109"/>
      <c r="V2066" s="9"/>
      <c r="W2066" s="4"/>
      <c r="X2066" s="17"/>
      <c r="Y2066" s="16"/>
      <c r="Z2066" s="16"/>
      <c r="AD2066" s="5"/>
    </row>
    <row r="2067" spans="1:30" x14ac:dyDescent="0.2">
      <c r="A2067" s="103"/>
      <c r="B2067" s="100"/>
      <c r="C2067" s="100"/>
      <c r="D2067" s="104"/>
      <c r="E2067" s="10"/>
      <c r="F2067" s="105"/>
      <c r="G2067" s="99"/>
      <c r="H2067" s="106"/>
      <c r="I2067" s="106"/>
      <c r="J2067" s="3"/>
      <c r="K2067" s="100"/>
      <c r="L2067" s="100"/>
      <c r="M2067" s="100"/>
      <c r="N2067" s="107"/>
      <c r="O2067" s="99"/>
      <c r="P2067" s="100"/>
      <c r="Q2067" s="99"/>
      <c r="R2067" s="108"/>
      <c r="S2067" s="100"/>
      <c r="T2067" s="3"/>
      <c r="U2067" s="109"/>
      <c r="V2067" s="9"/>
      <c r="W2067" s="4"/>
      <c r="X2067" s="17"/>
      <c r="Y2067" s="16"/>
      <c r="Z2067" s="16"/>
      <c r="AD2067" s="5"/>
    </row>
    <row r="2068" spans="1:30" x14ac:dyDescent="0.2">
      <c r="A2068" s="103"/>
      <c r="B2068" s="100"/>
      <c r="C2068" s="100"/>
      <c r="D2068" s="104"/>
      <c r="E2068" s="10"/>
      <c r="F2068" s="105"/>
      <c r="G2068" s="99"/>
      <c r="H2068" s="106"/>
      <c r="I2068" s="106"/>
      <c r="J2068" s="3"/>
      <c r="K2068" s="100"/>
      <c r="L2068" s="100"/>
      <c r="M2068" s="100"/>
      <c r="N2068" s="107"/>
      <c r="O2068" s="99"/>
      <c r="P2068" s="100"/>
      <c r="Q2068" s="99"/>
      <c r="R2068" s="108"/>
      <c r="S2068" s="100"/>
      <c r="T2068" s="3"/>
      <c r="U2068" s="109"/>
      <c r="V2068" s="9"/>
      <c r="W2068" s="4"/>
      <c r="X2068" s="17"/>
      <c r="Y2068" s="16"/>
      <c r="Z2068" s="16"/>
      <c r="AD2068" s="5"/>
    </row>
    <row r="2069" spans="1:30" x14ac:dyDescent="0.2">
      <c r="A2069" s="103"/>
      <c r="B2069" s="100"/>
      <c r="C2069" s="100"/>
      <c r="D2069" s="104"/>
      <c r="E2069" s="10"/>
      <c r="F2069" s="105"/>
      <c r="G2069" s="99"/>
      <c r="H2069" s="106"/>
      <c r="I2069" s="106"/>
      <c r="J2069" s="3"/>
      <c r="K2069" s="100"/>
      <c r="L2069" s="100"/>
      <c r="M2069" s="100"/>
      <c r="N2069" s="107"/>
      <c r="O2069" s="99"/>
      <c r="P2069" s="100"/>
      <c r="Q2069" s="99"/>
      <c r="R2069" s="108"/>
      <c r="S2069" s="100"/>
      <c r="T2069" s="3"/>
      <c r="U2069" s="109"/>
      <c r="V2069" s="9"/>
      <c r="W2069" s="4"/>
      <c r="X2069" s="17"/>
      <c r="Y2069" s="16"/>
      <c r="Z2069" s="16"/>
      <c r="AD2069" s="5"/>
    </row>
    <row r="2070" spans="1:30" x14ac:dyDescent="0.2">
      <c r="A2070" s="103"/>
      <c r="B2070" s="100"/>
      <c r="C2070" s="100"/>
      <c r="D2070" s="104"/>
      <c r="E2070" s="10"/>
      <c r="F2070" s="105"/>
      <c r="G2070" s="99"/>
      <c r="H2070" s="106"/>
      <c r="I2070" s="106"/>
      <c r="J2070" s="3"/>
      <c r="K2070" s="100"/>
      <c r="L2070" s="100"/>
      <c r="M2070" s="100"/>
      <c r="N2070" s="107"/>
      <c r="O2070" s="99"/>
      <c r="P2070" s="100"/>
      <c r="Q2070" s="99"/>
      <c r="R2070" s="108"/>
      <c r="S2070" s="100"/>
      <c r="T2070" s="3"/>
      <c r="U2070" s="109"/>
      <c r="V2070" s="9"/>
      <c r="W2070" s="4"/>
      <c r="X2070" s="17"/>
      <c r="Y2070" s="16"/>
      <c r="Z2070" s="16"/>
      <c r="AD2070" s="5"/>
    </row>
    <row r="2071" spans="1:30" x14ac:dyDescent="0.2">
      <c r="A2071" s="103"/>
      <c r="B2071" s="100"/>
      <c r="C2071" s="100"/>
      <c r="D2071" s="104"/>
      <c r="E2071" s="10"/>
      <c r="F2071" s="105"/>
      <c r="G2071" s="99"/>
      <c r="H2071" s="106"/>
      <c r="I2071" s="106"/>
      <c r="J2071" s="3"/>
      <c r="K2071" s="100"/>
      <c r="L2071" s="100"/>
      <c r="M2071" s="100"/>
      <c r="N2071" s="107"/>
      <c r="O2071" s="99"/>
      <c r="P2071" s="100"/>
      <c r="Q2071" s="99"/>
      <c r="R2071" s="108"/>
      <c r="S2071" s="100"/>
      <c r="T2071" s="3"/>
      <c r="U2071" s="109"/>
      <c r="V2071" s="9"/>
      <c r="W2071" s="4"/>
      <c r="X2071" s="17"/>
      <c r="Y2071" s="16"/>
      <c r="Z2071" s="16"/>
      <c r="AD2071" s="5"/>
    </row>
    <row r="2072" spans="1:30" x14ac:dyDescent="0.2">
      <c r="A2072" s="103"/>
      <c r="B2072" s="100"/>
      <c r="C2072" s="100"/>
      <c r="D2072" s="104"/>
      <c r="E2072" s="10"/>
      <c r="F2072" s="105"/>
      <c r="G2072" s="99"/>
      <c r="H2072" s="106"/>
      <c r="I2072" s="106"/>
      <c r="J2072" s="3"/>
      <c r="K2072" s="100"/>
      <c r="L2072" s="100"/>
      <c r="M2072" s="100"/>
      <c r="N2072" s="107"/>
      <c r="O2072" s="99"/>
      <c r="P2072" s="100"/>
      <c r="Q2072" s="99"/>
      <c r="R2072" s="108"/>
      <c r="S2072" s="100"/>
      <c r="T2072" s="3"/>
      <c r="U2072" s="109"/>
      <c r="V2072" s="9"/>
      <c r="W2072" s="4"/>
      <c r="X2072" s="17"/>
      <c r="Y2072" s="16"/>
      <c r="Z2072" s="16"/>
      <c r="AD2072" s="5"/>
    </row>
    <row r="2073" spans="1:30" x14ac:dyDescent="0.2">
      <c r="A2073" s="103"/>
      <c r="B2073" s="100"/>
      <c r="C2073" s="100"/>
      <c r="D2073" s="104"/>
      <c r="E2073" s="10"/>
      <c r="F2073" s="105"/>
      <c r="G2073" s="99"/>
      <c r="H2073" s="106"/>
      <c r="I2073" s="106"/>
      <c r="J2073" s="3"/>
      <c r="K2073" s="100"/>
      <c r="L2073" s="100"/>
      <c r="M2073" s="100"/>
      <c r="N2073" s="107"/>
      <c r="O2073" s="99"/>
      <c r="P2073" s="100"/>
      <c r="Q2073" s="99"/>
      <c r="R2073" s="108"/>
      <c r="S2073" s="100"/>
      <c r="T2073" s="3"/>
      <c r="U2073" s="109"/>
      <c r="V2073" s="9"/>
      <c r="W2073" s="4"/>
      <c r="X2073" s="17"/>
      <c r="Y2073" s="16"/>
      <c r="Z2073" s="16"/>
      <c r="AD2073" s="5"/>
    </row>
    <row r="2074" spans="1:30" x14ac:dyDescent="0.2">
      <c r="A2074" s="103"/>
      <c r="B2074" s="100"/>
      <c r="C2074" s="100"/>
      <c r="D2074" s="104"/>
      <c r="E2074" s="10"/>
      <c r="F2074" s="105"/>
      <c r="G2074" s="99"/>
      <c r="H2074" s="106"/>
      <c r="I2074" s="106"/>
      <c r="J2074" s="3"/>
      <c r="K2074" s="100"/>
      <c r="L2074" s="100"/>
      <c r="M2074" s="100"/>
      <c r="N2074" s="107"/>
      <c r="O2074" s="99"/>
      <c r="P2074" s="100"/>
      <c r="Q2074" s="99"/>
      <c r="R2074" s="108"/>
      <c r="S2074" s="100"/>
      <c r="T2074" s="3"/>
      <c r="U2074" s="109"/>
      <c r="V2074" s="9"/>
      <c r="W2074" s="4"/>
      <c r="X2074" s="17"/>
      <c r="Y2074" s="16"/>
      <c r="Z2074" s="16"/>
      <c r="AD2074" s="5"/>
    </row>
    <row r="2075" spans="1:30" x14ac:dyDescent="0.2">
      <c r="A2075" s="103"/>
      <c r="B2075" s="100"/>
      <c r="C2075" s="100"/>
      <c r="D2075" s="104"/>
      <c r="E2075" s="10"/>
      <c r="F2075" s="105"/>
      <c r="G2075" s="99"/>
      <c r="H2075" s="106"/>
      <c r="I2075" s="106"/>
      <c r="J2075" s="3"/>
      <c r="K2075" s="100"/>
      <c r="L2075" s="100"/>
      <c r="M2075" s="100"/>
      <c r="N2075" s="107"/>
      <c r="O2075" s="99"/>
      <c r="P2075" s="100"/>
      <c r="Q2075" s="99"/>
      <c r="R2075" s="108"/>
      <c r="S2075" s="100"/>
      <c r="T2075" s="3"/>
      <c r="U2075" s="109"/>
      <c r="V2075" s="9"/>
      <c r="W2075" s="4"/>
      <c r="X2075" s="17"/>
      <c r="Y2075" s="16"/>
      <c r="Z2075" s="16"/>
      <c r="AD2075" s="5"/>
    </row>
    <row r="2076" spans="1:30" x14ac:dyDescent="0.2">
      <c r="A2076" s="103"/>
      <c r="B2076" s="100"/>
      <c r="C2076" s="100"/>
      <c r="D2076" s="104"/>
      <c r="E2076" s="10"/>
      <c r="F2076" s="105"/>
      <c r="G2076" s="99"/>
      <c r="H2076" s="106"/>
      <c r="I2076" s="106"/>
      <c r="J2076" s="3"/>
      <c r="K2076" s="100"/>
      <c r="L2076" s="100"/>
      <c r="M2076" s="100"/>
      <c r="N2076" s="107"/>
      <c r="O2076" s="99"/>
      <c r="P2076" s="100"/>
      <c r="Q2076" s="99"/>
      <c r="R2076" s="108"/>
      <c r="S2076" s="100"/>
      <c r="T2076" s="3"/>
      <c r="U2076" s="109"/>
      <c r="V2076" s="9"/>
      <c r="W2076" s="4"/>
      <c r="X2076" s="17"/>
      <c r="Y2076" s="16"/>
      <c r="Z2076" s="16"/>
      <c r="AD2076" s="5"/>
    </row>
    <row r="2077" spans="1:30" x14ac:dyDescent="0.2">
      <c r="A2077" s="103"/>
      <c r="B2077" s="100"/>
      <c r="C2077" s="100"/>
      <c r="D2077" s="104"/>
      <c r="E2077" s="10"/>
      <c r="F2077" s="105"/>
      <c r="G2077" s="99"/>
      <c r="H2077" s="106"/>
      <c r="I2077" s="106"/>
      <c r="J2077" s="3"/>
      <c r="K2077" s="100"/>
      <c r="L2077" s="100"/>
      <c r="M2077" s="100"/>
      <c r="N2077" s="107"/>
      <c r="O2077" s="99"/>
      <c r="P2077" s="100"/>
      <c r="Q2077" s="99"/>
      <c r="R2077" s="108"/>
      <c r="S2077" s="100"/>
      <c r="T2077" s="3"/>
      <c r="U2077" s="109"/>
      <c r="V2077" s="9"/>
      <c r="W2077" s="4"/>
      <c r="X2077" s="17"/>
      <c r="Y2077" s="16"/>
      <c r="Z2077" s="16"/>
      <c r="AD2077" s="5"/>
    </row>
    <row r="2078" spans="1:30" x14ac:dyDescent="0.2">
      <c r="A2078" s="103"/>
      <c r="B2078" s="100"/>
      <c r="C2078" s="100"/>
      <c r="D2078" s="104"/>
      <c r="E2078" s="10"/>
      <c r="F2078" s="105"/>
      <c r="G2078" s="99"/>
      <c r="H2078" s="106"/>
      <c r="I2078" s="106"/>
      <c r="J2078" s="3"/>
      <c r="K2078" s="100"/>
      <c r="L2078" s="100"/>
      <c r="M2078" s="100"/>
      <c r="N2078" s="107"/>
      <c r="O2078" s="99"/>
      <c r="P2078" s="100"/>
      <c r="Q2078" s="99"/>
      <c r="R2078" s="108"/>
      <c r="S2078" s="100"/>
      <c r="T2078" s="3"/>
      <c r="U2078" s="109"/>
      <c r="V2078" s="9"/>
      <c r="W2078" s="25"/>
      <c r="X2078" s="20"/>
      <c r="Y2078" s="16"/>
      <c r="Z2078" s="16"/>
      <c r="AD2078" s="5"/>
    </row>
    <row r="2079" spans="1:30" x14ac:dyDescent="0.2">
      <c r="A2079" s="103"/>
      <c r="B2079" s="100"/>
      <c r="C2079" s="100"/>
      <c r="D2079" s="104"/>
      <c r="E2079" s="10"/>
      <c r="F2079" s="105"/>
      <c r="G2079" s="99"/>
      <c r="H2079" s="106"/>
      <c r="I2079" s="106"/>
      <c r="J2079" s="3"/>
      <c r="K2079" s="100"/>
      <c r="L2079" s="100"/>
      <c r="M2079" s="100"/>
      <c r="N2079" s="107"/>
      <c r="O2079" s="99"/>
      <c r="P2079" s="100"/>
      <c r="Q2079" s="99"/>
      <c r="R2079" s="108"/>
      <c r="S2079" s="100"/>
      <c r="T2079" s="3"/>
      <c r="U2079" s="109"/>
      <c r="V2079" s="9"/>
      <c r="W2079" s="4"/>
      <c r="X2079" s="21"/>
      <c r="Y2079" s="16"/>
      <c r="Z2079" s="16"/>
      <c r="AD2079" s="5"/>
    </row>
    <row r="2080" spans="1:30" x14ac:dyDescent="0.2">
      <c r="A2080" s="103"/>
      <c r="B2080" s="100"/>
      <c r="C2080" s="100"/>
      <c r="D2080" s="104"/>
      <c r="E2080" s="10"/>
      <c r="F2080" s="105"/>
      <c r="G2080" s="99"/>
      <c r="H2080" s="106"/>
      <c r="I2080" s="106"/>
      <c r="J2080" s="3"/>
      <c r="K2080" s="100"/>
      <c r="L2080" s="100"/>
      <c r="M2080" s="100"/>
      <c r="N2080" s="107"/>
      <c r="O2080" s="99"/>
      <c r="P2080" s="100"/>
      <c r="Q2080" s="99"/>
      <c r="R2080" s="108"/>
      <c r="S2080" s="100"/>
      <c r="T2080" s="3"/>
      <c r="U2080" s="109"/>
      <c r="V2080" s="9"/>
      <c r="W2080" s="4"/>
      <c r="X2080" s="20"/>
      <c r="Y2080" s="16"/>
      <c r="Z2080" s="16"/>
      <c r="AD2080" s="5"/>
    </row>
    <row r="2081" spans="1:30" x14ac:dyDescent="0.2">
      <c r="A2081" s="103"/>
      <c r="B2081" s="100"/>
      <c r="C2081" s="100"/>
      <c r="D2081" s="104"/>
      <c r="E2081" s="10"/>
      <c r="F2081" s="105"/>
      <c r="G2081" s="99"/>
      <c r="H2081" s="106"/>
      <c r="I2081" s="106"/>
      <c r="J2081" s="3"/>
      <c r="K2081" s="100"/>
      <c r="L2081" s="100"/>
      <c r="M2081" s="100"/>
      <c r="N2081" s="107"/>
      <c r="O2081" s="99"/>
      <c r="P2081" s="100"/>
      <c r="Q2081" s="99"/>
      <c r="R2081" s="108"/>
      <c r="S2081" s="100"/>
      <c r="T2081" s="3"/>
      <c r="U2081" s="109"/>
      <c r="V2081" s="9"/>
      <c r="W2081" s="4"/>
      <c r="X2081" s="17"/>
      <c r="Y2081" s="16"/>
      <c r="Z2081" s="16"/>
      <c r="AD2081" s="5"/>
    </row>
    <row r="2082" spans="1:30" x14ac:dyDescent="0.2">
      <c r="A2082" s="103"/>
      <c r="B2082" s="100"/>
      <c r="C2082" s="100"/>
      <c r="D2082" s="104"/>
      <c r="E2082" s="10"/>
      <c r="F2082" s="105"/>
      <c r="G2082" s="99"/>
      <c r="H2082" s="106"/>
      <c r="I2082" s="106"/>
      <c r="J2082" s="3"/>
      <c r="K2082" s="100"/>
      <c r="L2082" s="100"/>
      <c r="M2082" s="100"/>
      <c r="N2082" s="107"/>
      <c r="O2082" s="99"/>
      <c r="P2082" s="100"/>
      <c r="Q2082" s="99"/>
      <c r="R2082" s="108"/>
      <c r="S2082" s="100"/>
      <c r="T2082" s="3"/>
      <c r="U2082" s="109"/>
      <c r="V2082" s="9"/>
      <c r="W2082" s="4"/>
      <c r="X2082" s="17"/>
      <c r="Y2082" s="16"/>
      <c r="Z2082" s="16"/>
      <c r="AD2082" s="5"/>
    </row>
    <row r="2083" spans="1:30" x14ac:dyDescent="0.2">
      <c r="A2083" s="103"/>
      <c r="B2083" s="100"/>
      <c r="C2083" s="100"/>
      <c r="D2083" s="104"/>
      <c r="E2083" s="10"/>
      <c r="F2083" s="105"/>
      <c r="G2083" s="99"/>
      <c r="H2083" s="106"/>
      <c r="I2083" s="106"/>
      <c r="J2083" s="3"/>
      <c r="K2083" s="100"/>
      <c r="L2083" s="100"/>
      <c r="M2083" s="100"/>
      <c r="N2083" s="107"/>
      <c r="O2083" s="99"/>
      <c r="P2083" s="100"/>
      <c r="Q2083" s="99"/>
      <c r="R2083" s="108"/>
      <c r="S2083" s="100"/>
      <c r="T2083" s="3"/>
      <c r="U2083" s="109"/>
      <c r="V2083" s="9"/>
      <c r="W2083" s="4"/>
      <c r="X2083" s="17"/>
      <c r="Y2083" s="16"/>
      <c r="Z2083" s="16"/>
      <c r="AD2083" s="5"/>
    </row>
    <row r="2084" spans="1:30" x14ac:dyDescent="0.2">
      <c r="A2084" s="103"/>
      <c r="B2084" s="100"/>
      <c r="C2084" s="100"/>
      <c r="D2084" s="104"/>
      <c r="E2084" s="10"/>
      <c r="F2084" s="105"/>
      <c r="G2084" s="99"/>
      <c r="H2084" s="106"/>
      <c r="I2084" s="106"/>
      <c r="J2084" s="3"/>
      <c r="K2084" s="100"/>
      <c r="L2084" s="100"/>
      <c r="M2084" s="100"/>
      <c r="N2084" s="107"/>
      <c r="O2084" s="99"/>
      <c r="P2084" s="100"/>
      <c r="Q2084" s="99"/>
      <c r="R2084" s="108"/>
      <c r="S2084" s="100"/>
      <c r="T2084" s="3"/>
      <c r="U2084" s="109"/>
      <c r="V2084" s="9"/>
      <c r="W2084" s="4"/>
      <c r="X2084" s="17"/>
      <c r="Y2084" s="16"/>
      <c r="Z2084" s="16"/>
      <c r="AD2084" s="5"/>
    </row>
    <row r="2085" spans="1:30" x14ac:dyDescent="0.2">
      <c r="A2085" s="103"/>
      <c r="B2085" s="100"/>
      <c r="C2085" s="100"/>
      <c r="D2085" s="104"/>
      <c r="E2085" s="10"/>
      <c r="F2085" s="105"/>
      <c r="G2085" s="99"/>
      <c r="H2085" s="106"/>
      <c r="I2085" s="106"/>
      <c r="J2085" s="3"/>
      <c r="K2085" s="100"/>
      <c r="L2085" s="100"/>
      <c r="M2085" s="100"/>
      <c r="N2085" s="107"/>
      <c r="O2085" s="99"/>
      <c r="P2085" s="100"/>
      <c r="Q2085" s="99"/>
      <c r="R2085" s="108"/>
      <c r="S2085" s="100"/>
      <c r="T2085" s="3"/>
      <c r="U2085" s="109"/>
      <c r="V2085" s="9"/>
      <c r="W2085" s="4"/>
      <c r="X2085" s="17"/>
      <c r="Y2085" s="16"/>
      <c r="Z2085" s="16"/>
      <c r="AD2085" s="5"/>
    </row>
    <row r="2086" spans="1:30" x14ac:dyDescent="0.2">
      <c r="A2086" s="103"/>
      <c r="B2086" s="100"/>
      <c r="C2086" s="100"/>
      <c r="D2086" s="104"/>
      <c r="E2086" s="10"/>
      <c r="F2086" s="105"/>
      <c r="G2086" s="99"/>
      <c r="H2086" s="106"/>
      <c r="I2086" s="106"/>
      <c r="J2086" s="3"/>
      <c r="K2086" s="100"/>
      <c r="L2086" s="100"/>
      <c r="M2086" s="100"/>
      <c r="N2086" s="107"/>
      <c r="O2086" s="99"/>
      <c r="P2086" s="100"/>
      <c r="Q2086" s="99"/>
      <c r="R2086" s="108"/>
      <c r="S2086" s="100"/>
      <c r="T2086" s="3"/>
      <c r="U2086" s="109"/>
      <c r="V2086" s="9"/>
      <c r="W2086" s="4"/>
      <c r="X2086" s="17"/>
      <c r="Y2086" s="16"/>
      <c r="Z2086" s="16"/>
      <c r="AD2086" s="5"/>
    </row>
    <row r="2087" spans="1:30" x14ac:dyDescent="0.2">
      <c r="A2087" s="103"/>
      <c r="B2087" s="100"/>
      <c r="C2087" s="100"/>
      <c r="D2087" s="104"/>
      <c r="E2087" s="10"/>
      <c r="F2087" s="105"/>
      <c r="G2087" s="99"/>
      <c r="H2087" s="106"/>
      <c r="I2087" s="106"/>
      <c r="J2087" s="3"/>
      <c r="K2087" s="100"/>
      <c r="L2087" s="100"/>
      <c r="M2087" s="100"/>
      <c r="N2087" s="107"/>
      <c r="O2087" s="99"/>
      <c r="P2087" s="100"/>
      <c r="Q2087" s="99"/>
      <c r="R2087" s="108"/>
      <c r="S2087" s="100"/>
      <c r="T2087" s="3"/>
      <c r="U2087" s="109"/>
      <c r="V2087" s="9"/>
      <c r="W2087" s="4"/>
      <c r="X2087" s="17"/>
      <c r="Y2087" s="16"/>
      <c r="Z2087" s="16"/>
      <c r="AD2087" s="5"/>
    </row>
    <row r="2088" spans="1:30" x14ac:dyDescent="0.2">
      <c r="A2088" s="103"/>
      <c r="B2088" s="100"/>
      <c r="C2088" s="100"/>
      <c r="D2088" s="104"/>
      <c r="E2088" s="10"/>
      <c r="F2088" s="105"/>
      <c r="G2088" s="99"/>
      <c r="H2088" s="106"/>
      <c r="I2088" s="106"/>
      <c r="J2088" s="3"/>
      <c r="K2088" s="100"/>
      <c r="L2088" s="100"/>
      <c r="M2088" s="100"/>
      <c r="N2088" s="107"/>
      <c r="O2088" s="99"/>
      <c r="P2088" s="100"/>
      <c r="Q2088" s="99"/>
      <c r="R2088" s="108"/>
      <c r="S2088" s="100"/>
      <c r="T2088" s="3"/>
      <c r="U2088" s="109"/>
      <c r="V2088" s="9"/>
      <c r="W2088" s="4"/>
      <c r="X2088" s="17"/>
      <c r="Y2088" s="16"/>
      <c r="Z2088" s="16"/>
      <c r="AD2088" s="5"/>
    </row>
    <row r="2089" spans="1:30" x14ac:dyDescent="0.2">
      <c r="A2089" s="103"/>
      <c r="B2089" s="100"/>
      <c r="C2089" s="100"/>
      <c r="D2089" s="104"/>
      <c r="E2089" s="10"/>
      <c r="F2089" s="105"/>
      <c r="G2089" s="99"/>
      <c r="H2089" s="106"/>
      <c r="I2089" s="106"/>
      <c r="J2089" s="3"/>
      <c r="K2089" s="100"/>
      <c r="L2089" s="100"/>
      <c r="M2089" s="100"/>
      <c r="N2089" s="107"/>
      <c r="O2089" s="99"/>
      <c r="P2089" s="100"/>
      <c r="Q2089" s="99"/>
      <c r="R2089" s="108"/>
      <c r="S2089" s="100"/>
      <c r="T2089" s="3"/>
      <c r="U2089" s="109"/>
      <c r="V2089" s="9"/>
      <c r="W2089" s="4"/>
      <c r="X2089" s="17"/>
      <c r="Y2089" s="16"/>
      <c r="Z2089" s="16"/>
      <c r="AD2089" s="5"/>
    </row>
    <row r="2090" spans="1:30" x14ac:dyDescent="0.2">
      <c r="A2090" s="103"/>
      <c r="B2090" s="100"/>
      <c r="C2090" s="100"/>
      <c r="D2090" s="104"/>
      <c r="E2090" s="10"/>
      <c r="F2090" s="105"/>
      <c r="G2090" s="99"/>
      <c r="H2090" s="106"/>
      <c r="I2090" s="106"/>
      <c r="J2090" s="3"/>
      <c r="K2090" s="100"/>
      <c r="L2090" s="100"/>
      <c r="M2090" s="100"/>
      <c r="N2090" s="107"/>
      <c r="O2090" s="99"/>
      <c r="P2090" s="100"/>
      <c r="Q2090" s="99"/>
      <c r="R2090" s="108"/>
      <c r="S2090" s="100"/>
      <c r="T2090" s="3"/>
      <c r="U2090" s="109"/>
      <c r="V2090" s="9"/>
      <c r="W2090" s="4"/>
      <c r="X2090" s="17"/>
      <c r="Y2090" s="16"/>
      <c r="Z2090" s="16"/>
      <c r="AD2090" s="5"/>
    </row>
    <row r="2091" spans="1:30" x14ac:dyDescent="0.2">
      <c r="A2091" s="103"/>
      <c r="B2091" s="100"/>
      <c r="C2091" s="100"/>
      <c r="D2091" s="104"/>
      <c r="E2091" s="10"/>
      <c r="F2091" s="105"/>
      <c r="G2091" s="99"/>
      <c r="H2091" s="106"/>
      <c r="I2091" s="106"/>
      <c r="J2091" s="3"/>
      <c r="K2091" s="100"/>
      <c r="L2091" s="100"/>
      <c r="M2091" s="100"/>
      <c r="N2091" s="107"/>
      <c r="O2091" s="99"/>
      <c r="P2091" s="100"/>
      <c r="Q2091" s="99"/>
      <c r="R2091" s="108"/>
      <c r="S2091" s="100"/>
      <c r="T2091" s="3"/>
      <c r="U2091" s="109"/>
      <c r="V2091" s="9"/>
      <c r="W2091" s="4"/>
      <c r="X2091" s="17"/>
      <c r="Y2091" s="16"/>
      <c r="Z2091" s="16"/>
      <c r="AD2091" s="5"/>
    </row>
    <row r="2092" spans="1:30" x14ac:dyDescent="0.2">
      <c r="A2092" s="103"/>
      <c r="B2092" s="100"/>
      <c r="C2092" s="100"/>
      <c r="D2092" s="104"/>
      <c r="E2092" s="10"/>
      <c r="F2092" s="105"/>
      <c r="G2092" s="99"/>
      <c r="H2092" s="106"/>
      <c r="I2092" s="106"/>
      <c r="J2092" s="3"/>
      <c r="K2092" s="100"/>
      <c r="L2092" s="100"/>
      <c r="M2092" s="100"/>
      <c r="N2092" s="107"/>
      <c r="O2092" s="99"/>
      <c r="P2092" s="100"/>
      <c r="Q2092" s="99"/>
      <c r="R2092" s="108"/>
      <c r="S2092" s="100"/>
      <c r="T2092" s="3"/>
      <c r="U2092" s="109"/>
      <c r="V2092" s="9"/>
      <c r="W2092" s="4"/>
      <c r="X2092" s="17"/>
      <c r="Y2092" s="16"/>
      <c r="Z2092" s="16"/>
      <c r="AD2092" s="5"/>
    </row>
    <row r="2093" spans="1:30" x14ac:dyDescent="0.2">
      <c r="A2093" s="103"/>
      <c r="B2093" s="100"/>
      <c r="C2093" s="100"/>
      <c r="D2093" s="104"/>
      <c r="E2093" s="10"/>
      <c r="F2093" s="105"/>
      <c r="G2093" s="99"/>
      <c r="H2093" s="106"/>
      <c r="I2093" s="106"/>
      <c r="J2093" s="3"/>
      <c r="K2093" s="100"/>
      <c r="L2093" s="100"/>
      <c r="M2093" s="100"/>
      <c r="N2093" s="107"/>
      <c r="O2093" s="99"/>
      <c r="P2093" s="100"/>
      <c r="Q2093" s="99"/>
      <c r="R2093" s="108"/>
      <c r="S2093" s="100"/>
      <c r="T2093" s="3"/>
      <c r="U2093" s="109"/>
      <c r="V2093" s="9"/>
      <c r="W2093" s="4"/>
      <c r="X2093" s="17"/>
      <c r="Y2093" s="16"/>
      <c r="Z2093" s="16"/>
      <c r="AD2093" s="5"/>
    </row>
    <row r="2094" spans="1:30" x14ac:dyDescent="0.2">
      <c r="A2094" s="103"/>
      <c r="B2094" s="100"/>
      <c r="C2094" s="100"/>
      <c r="D2094" s="104"/>
      <c r="E2094" s="10"/>
      <c r="F2094" s="105"/>
      <c r="G2094" s="99"/>
      <c r="H2094" s="106"/>
      <c r="I2094" s="106"/>
      <c r="J2094" s="3"/>
      <c r="K2094" s="100"/>
      <c r="L2094" s="100"/>
      <c r="M2094" s="100"/>
      <c r="N2094" s="107"/>
      <c r="O2094" s="99"/>
      <c r="P2094" s="100"/>
      <c r="Q2094" s="99"/>
      <c r="R2094" s="108"/>
      <c r="S2094" s="100"/>
      <c r="T2094" s="3"/>
      <c r="U2094" s="109"/>
      <c r="V2094" s="9"/>
      <c r="W2094" s="4"/>
      <c r="X2094" s="17"/>
      <c r="Y2094" s="16"/>
      <c r="Z2094" s="16"/>
      <c r="AD2094" s="5"/>
    </row>
    <row r="2095" spans="1:30" x14ac:dyDescent="0.2">
      <c r="A2095" s="103"/>
      <c r="B2095" s="100"/>
      <c r="C2095" s="100"/>
      <c r="D2095" s="104"/>
      <c r="E2095" s="10"/>
      <c r="F2095" s="105"/>
      <c r="G2095" s="99"/>
      <c r="H2095" s="106"/>
      <c r="I2095" s="106"/>
      <c r="J2095" s="3"/>
      <c r="K2095" s="100"/>
      <c r="L2095" s="100"/>
      <c r="M2095" s="100"/>
      <c r="N2095" s="107"/>
      <c r="O2095" s="99"/>
      <c r="P2095" s="100"/>
      <c r="Q2095" s="99"/>
      <c r="R2095" s="108"/>
      <c r="S2095" s="100"/>
      <c r="T2095" s="3"/>
      <c r="U2095" s="109"/>
      <c r="V2095" s="9"/>
      <c r="W2095" s="4"/>
      <c r="X2095" s="17"/>
      <c r="Y2095" s="16"/>
      <c r="Z2095" s="16"/>
      <c r="AD2095" s="5"/>
    </row>
    <row r="2096" spans="1:30" x14ac:dyDescent="0.2">
      <c r="A2096" s="103"/>
      <c r="B2096" s="100"/>
      <c r="C2096" s="100"/>
      <c r="D2096" s="104"/>
      <c r="E2096" s="10"/>
      <c r="F2096" s="105"/>
      <c r="G2096" s="99"/>
      <c r="H2096" s="106"/>
      <c r="I2096" s="106"/>
      <c r="J2096" s="3"/>
      <c r="K2096" s="100"/>
      <c r="L2096" s="100"/>
      <c r="M2096" s="100"/>
      <c r="N2096" s="107"/>
      <c r="O2096" s="99"/>
      <c r="P2096" s="100"/>
      <c r="Q2096" s="99"/>
      <c r="R2096" s="108"/>
      <c r="S2096" s="100"/>
      <c r="T2096" s="3"/>
      <c r="U2096" s="109"/>
      <c r="V2096" s="9"/>
      <c r="W2096" s="4"/>
      <c r="X2096" s="17"/>
      <c r="Y2096" s="16"/>
      <c r="Z2096" s="16"/>
      <c r="AD2096" s="5"/>
    </row>
    <row r="2097" spans="1:30" x14ac:dyDescent="0.2">
      <c r="A2097" s="103"/>
      <c r="B2097" s="100"/>
      <c r="C2097" s="100"/>
      <c r="D2097" s="104"/>
      <c r="E2097" s="10"/>
      <c r="F2097" s="105"/>
      <c r="G2097" s="99"/>
      <c r="H2097" s="106"/>
      <c r="I2097" s="106"/>
      <c r="J2097" s="3"/>
      <c r="K2097" s="100"/>
      <c r="L2097" s="100"/>
      <c r="M2097" s="100"/>
      <c r="N2097" s="107"/>
      <c r="O2097" s="99"/>
      <c r="P2097" s="100"/>
      <c r="Q2097" s="99"/>
      <c r="R2097" s="108"/>
      <c r="S2097" s="100"/>
      <c r="T2097" s="3"/>
      <c r="U2097" s="109"/>
      <c r="V2097" s="9"/>
      <c r="W2097" s="4"/>
      <c r="X2097" s="17"/>
      <c r="Y2097" s="16"/>
      <c r="Z2097" s="16"/>
      <c r="AD2097" s="5"/>
    </row>
    <row r="2098" spans="1:30" x14ac:dyDescent="0.2">
      <c r="A2098" s="103"/>
      <c r="B2098" s="100"/>
      <c r="C2098" s="100"/>
      <c r="D2098" s="104"/>
      <c r="E2098" s="10"/>
      <c r="F2098" s="105"/>
      <c r="G2098" s="99"/>
      <c r="H2098" s="106"/>
      <c r="I2098" s="106"/>
      <c r="J2098" s="3"/>
      <c r="K2098" s="100"/>
      <c r="L2098" s="100"/>
      <c r="M2098" s="100"/>
      <c r="N2098" s="107"/>
      <c r="O2098" s="99"/>
      <c r="P2098" s="100"/>
      <c r="Q2098" s="99"/>
      <c r="R2098" s="108"/>
      <c r="S2098" s="100"/>
      <c r="T2098" s="3"/>
      <c r="U2098" s="109"/>
      <c r="V2098" s="9"/>
      <c r="W2098" s="4"/>
      <c r="X2098" s="17"/>
      <c r="Y2098" s="16"/>
      <c r="Z2098" s="16"/>
      <c r="AD2098" s="5"/>
    </row>
    <row r="2099" spans="1:30" x14ac:dyDescent="0.2">
      <c r="A2099" s="103"/>
      <c r="B2099" s="100"/>
      <c r="C2099" s="100"/>
      <c r="D2099" s="104"/>
      <c r="E2099" s="10"/>
      <c r="F2099" s="105"/>
      <c r="G2099" s="99"/>
      <c r="H2099" s="106"/>
      <c r="I2099" s="106"/>
      <c r="J2099" s="3"/>
      <c r="K2099" s="100"/>
      <c r="L2099" s="100"/>
      <c r="M2099" s="100"/>
      <c r="N2099" s="107"/>
      <c r="O2099" s="99"/>
      <c r="P2099" s="100"/>
      <c r="Q2099" s="99"/>
      <c r="R2099" s="108"/>
      <c r="S2099" s="100"/>
      <c r="T2099" s="3"/>
      <c r="U2099" s="109"/>
      <c r="V2099" s="9"/>
      <c r="W2099" s="4"/>
      <c r="X2099" s="17"/>
      <c r="Y2099" s="16"/>
      <c r="Z2099" s="16"/>
      <c r="AD2099" s="5"/>
    </row>
    <row r="2100" spans="1:30" x14ac:dyDescent="0.2">
      <c r="A2100" s="103"/>
      <c r="B2100" s="100"/>
      <c r="C2100" s="100"/>
      <c r="D2100" s="104"/>
      <c r="E2100" s="10"/>
      <c r="F2100" s="105"/>
      <c r="G2100" s="99"/>
      <c r="H2100" s="106"/>
      <c r="I2100" s="106"/>
      <c r="J2100" s="3"/>
      <c r="K2100" s="100"/>
      <c r="L2100" s="100"/>
      <c r="M2100" s="100"/>
      <c r="N2100" s="107"/>
      <c r="O2100" s="99"/>
      <c r="P2100" s="100"/>
      <c r="Q2100" s="99"/>
      <c r="R2100" s="108"/>
      <c r="S2100" s="100"/>
      <c r="T2100" s="3"/>
      <c r="U2100" s="109"/>
      <c r="V2100" s="9"/>
      <c r="W2100" s="4"/>
      <c r="X2100" s="17"/>
      <c r="Y2100" s="16"/>
      <c r="Z2100" s="16"/>
      <c r="AD2100" s="5"/>
    </row>
    <row r="2101" spans="1:30" x14ac:dyDescent="0.2">
      <c r="A2101" s="103"/>
      <c r="B2101" s="100"/>
      <c r="C2101" s="100"/>
      <c r="D2101" s="104"/>
      <c r="E2101" s="10"/>
      <c r="F2101" s="105"/>
      <c r="G2101" s="99"/>
      <c r="H2101" s="106"/>
      <c r="I2101" s="106"/>
      <c r="J2101" s="3"/>
      <c r="K2101" s="100"/>
      <c r="L2101" s="100"/>
      <c r="M2101" s="100"/>
      <c r="N2101" s="107"/>
      <c r="O2101" s="99"/>
      <c r="P2101" s="100"/>
      <c r="Q2101" s="99"/>
      <c r="R2101" s="108"/>
      <c r="S2101" s="100"/>
      <c r="T2101" s="3"/>
      <c r="U2101" s="109"/>
      <c r="V2101" s="9"/>
      <c r="W2101" s="4"/>
      <c r="X2101" s="17"/>
      <c r="Y2101" s="16"/>
      <c r="Z2101" s="16"/>
      <c r="AD2101" s="5"/>
    </row>
    <row r="2102" spans="1:30" x14ac:dyDescent="0.2">
      <c r="A2102" s="103"/>
      <c r="B2102" s="100"/>
      <c r="C2102" s="100"/>
      <c r="D2102" s="104"/>
      <c r="E2102" s="10"/>
      <c r="F2102" s="105"/>
      <c r="G2102" s="99"/>
      <c r="H2102" s="106"/>
      <c r="I2102" s="106"/>
      <c r="J2102" s="3"/>
      <c r="K2102" s="100"/>
      <c r="L2102" s="100"/>
      <c r="M2102" s="100"/>
      <c r="N2102" s="107"/>
      <c r="O2102" s="99"/>
      <c r="P2102" s="100"/>
      <c r="Q2102" s="99"/>
      <c r="R2102" s="108"/>
      <c r="S2102" s="100"/>
      <c r="T2102" s="3"/>
      <c r="U2102" s="109"/>
      <c r="V2102" s="9"/>
      <c r="W2102" s="4"/>
      <c r="X2102" s="17"/>
      <c r="Y2102" s="16"/>
      <c r="Z2102" s="16"/>
      <c r="AD2102" s="5"/>
    </row>
    <row r="2103" spans="1:30" x14ac:dyDescent="0.2">
      <c r="A2103" s="103"/>
      <c r="B2103" s="100"/>
      <c r="C2103" s="100"/>
      <c r="D2103" s="104"/>
      <c r="E2103" s="10"/>
      <c r="F2103" s="105"/>
      <c r="G2103" s="99"/>
      <c r="H2103" s="106"/>
      <c r="I2103" s="106"/>
      <c r="J2103" s="3"/>
      <c r="K2103" s="100"/>
      <c r="L2103" s="100"/>
      <c r="M2103" s="100"/>
      <c r="N2103" s="107"/>
      <c r="O2103" s="99"/>
      <c r="P2103" s="100"/>
      <c r="Q2103" s="99"/>
      <c r="R2103" s="108"/>
      <c r="S2103" s="100"/>
      <c r="T2103" s="3"/>
      <c r="U2103" s="109"/>
      <c r="V2103" s="9"/>
      <c r="W2103" s="4"/>
      <c r="X2103" s="17"/>
      <c r="Y2103" s="16"/>
      <c r="Z2103" s="16"/>
      <c r="AD2103" s="5"/>
    </row>
    <row r="2104" spans="1:30" x14ac:dyDescent="0.2">
      <c r="A2104" s="103"/>
      <c r="B2104" s="100"/>
      <c r="C2104" s="100"/>
      <c r="D2104" s="104"/>
      <c r="E2104" s="10"/>
      <c r="F2104" s="105"/>
      <c r="G2104" s="99"/>
      <c r="H2104" s="106"/>
      <c r="I2104" s="106"/>
      <c r="J2104" s="3"/>
      <c r="K2104" s="100"/>
      <c r="L2104" s="100"/>
      <c r="M2104" s="100"/>
      <c r="N2104" s="107"/>
      <c r="O2104" s="99"/>
      <c r="P2104" s="100"/>
      <c r="Q2104" s="99"/>
      <c r="R2104" s="108"/>
      <c r="S2104" s="100"/>
      <c r="T2104" s="3"/>
      <c r="U2104" s="109"/>
      <c r="V2104" s="9"/>
      <c r="W2104" s="4"/>
      <c r="X2104" s="17"/>
      <c r="Y2104" s="16"/>
      <c r="Z2104" s="16"/>
      <c r="AD2104" s="5"/>
    </row>
    <row r="2105" spans="1:30" x14ac:dyDescent="0.2">
      <c r="A2105" s="103"/>
      <c r="B2105" s="100"/>
      <c r="C2105" s="100"/>
      <c r="D2105" s="104"/>
      <c r="E2105" s="10"/>
      <c r="F2105" s="105"/>
      <c r="G2105" s="99"/>
      <c r="H2105" s="106"/>
      <c r="I2105" s="106"/>
      <c r="J2105" s="3"/>
      <c r="K2105" s="100"/>
      <c r="L2105" s="100"/>
      <c r="M2105" s="100"/>
      <c r="N2105" s="107"/>
      <c r="O2105" s="99"/>
      <c r="P2105" s="100"/>
      <c r="Q2105" s="99"/>
      <c r="R2105" s="108"/>
      <c r="S2105" s="100"/>
      <c r="T2105" s="3"/>
      <c r="U2105" s="109"/>
      <c r="V2105" s="9"/>
      <c r="W2105" s="4"/>
      <c r="X2105" s="17"/>
      <c r="Y2105" s="16"/>
      <c r="Z2105" s="16"/>
      <c r="AD2105" s="5"/>
    </row>
    <row r="2106" spans="1:30" x14ac:dyDescent="0.2">
      <c r="A2106" s="103"/>
      <c r="B2106" s="100"/>
      <c r="C2106" s="100"/>
      <c r="D2106" s="104"/>
      <c r="E2106" s="10"/>
      <c r="F2106" s="105"/>
      <c r="G2106" s="99"/>
      <c r="H2106" s="106"/>
      <c r="I2106" s="106"/>
      <c r="J2106" s="3"/>
      <c r="K2106" s="100"/>
      <c r="L2106" s="100"/>
      <c r="M2106" s="100"/>
      <c r="N2106" s="107"/>
      <c r="O2106" s="99"/>
      <c r="P2106" s="100"/>
      <c r="Q2106" s="99"/>
      <c r="R2106" s="108"/>
      <c r="S2106" s="100"/>
      <c r="T2106" s="3"/>
      <c r="U2106" s="109"/>
      <c r="V2106" s="9"/>
      <c r="W2106" s="4"/>
      <c r="X2106" s="17"/>
      <c r="Y2106" s="16"/>
      <c r="Z2106" s="16"/>
      <c r="AD2106" s="5"/>
    </row>
    <row r="2107" spans="1:30" x14ac:dyDescent="0.2">
      <c r="A2107" s="103"/>
      <c r="B2107" s="100"/>
      <c r="C2107" s="100"/>
      <c r="D2107" s="104"/>
      <c r="E2107" s="10"/>
      <c r="F2107" s="105"/>
      <c r="G2107" s="99"/>
      <c r="H2107" s="106"/>
      <c r="I2107" s="106"/>
      <c r="J2107" s="3"/>
      <c r="K2107" s="100"/>
      <c r="L2107" s="100"/>
      <c r="M2107" s="100"/>
      <c r="N2107" s="107"/>
      <c r="O2107" s="99"/>
      <c r="P2107" s="100"/>
      <c r="Q2107" s="99"/>
      <c r="R2107" s="108"/>
      <c r="S2107" s="100"/>
      <c r="T2107" s="3"/>
      <c r="U2107" s="109"/>
      <c r="V2107" s="9"/>
      <c r="W2107" s="4"/>
      <c r="X2107" s="17"/>
      <c r="Y2107" s="16"/>
      <c r="Z2107" s="16"/>
      <c r="AD2107" s="5"/>
    </row>
    <row r="2108" spans="1:30" x14ac:dyDescent="0.2">
      <c r="A2108" s="103"/>
      <c r="B2108" s="100"/>
      <c r="C2108" s="100"/>
      <c r="D2108" s="104"/>
      <c r="E2108" s="10"/>
      <c r="F2108" s="105"/>
      <c r="G2108" s="99"/>
      <c r="H2108" s="106"/>
      <c r="I2108" s="106"/>
      <c r="J2108" s="3"/>
      <c r="K2108" s="100"/>
      <c r="L2108" s="100"/>
      <c r="M2108" s="100"/>
      <c r="N2108" s="107"/>
      <c r="O2108" s="99"/>
      <c r="P2108" s="100"/>
      <c r="Q2108" s="99"/>
      <c r="R2108" s="108"/>
      <c r="S2108" s="100"/>
      <c r="T2108" s="3"/>
      <c r="U2108" s="109"/>
      <c r="V2108" s="9"/>
      <c r="W2108" s="4"/>
      <c r="X2108" s="17"/>
      <c r="Y2108" s="16"/>
      <c r="Z2108" s="16"/>
      <c r="AD2108" s="5"/>
    </row>
    <row r="2109" spans="1:30" x14ac:dyDescent="0.2">
      <c r="A2109" s="103"/>
      <c r="B2109" s="100"/>
      <c r="C2109" s="100"/>
      <c r="D2109" s="104"/>
      <c r="E2109" s="10"/>
      <c r="F2109" s="105"/>
      <c r="G2109" s="99"/>
      <c r="H2109" s="106"/>
      <c r="I2109" s="106"/>
      <c r="J2109" s="3"/>
      <c r="K2109" s="100"/>
      <c r="L2109" s="100"/>
      <c r="M2109" s="100"/>
      <c r="N2109" s="107"/>
      <c r="O2109" s="99"/>
      <c r="P2109" s="100"/>
      <c r="Q2109" s="99"/>
      <c r="R2109" s="108"/>
      <c r="S2109" s="100"/>
      <c r="T2109" s="3"/>
      <c r="U2109" s="109"/>
      <c r="V2109" s="9"/>
      <c r="W2109" s="25"/>
      <c r="X2109" s="17"/>
      <c r="Y2109" s="16"/>
      <c r="Z2109" s="16"/>
      <c r="AD2109" s="5"/>
    </row>
    <row r="2110" spans="1:30" x14ac:dyDescent="0.2">
      <c r="A2110" s="103"/>
      <c r="B2110" s="100"/>
      <c r="C2110" s="100"/>
      <c r="D2110" s="104"/>
      <c r="E2110" s="10"/>
      <c r="F2110" s="105"/>
      <c r="G2110" s="99"/>
      <c r="H2110" s="106"/>
      <c r="I2110" s="106"/>
      <c r="J2110" s="3"/>
      <c r="K2110" s="100"/>
      <c r="L2110" s="100"/>
      <c r="M2110" s="100"/>
      <c r="N2110" s="107"/>
      <c r="O2110" s="99"/>
      <c r="P2110" s="100"/>
      <c r="Q2110" s="99"/>
      <c r="R2110" s="108"/>
      <c r="S2110" s="100"/>
      <c r="T2110" s="3"/>
      <c r="U2110" s="109"/>
      <c r="V2110" s="9"/>
      <c r="W2110" s="4"/>
      <c r="X2110" s="17"/>
      <c r="Y2110" s="16"/>
      <c r="Z2110" s="16"/>
      <c r="AD2110" s="5"/>
    </row>
    <row r="2111" spans="1:30" x14ac:dyDescent="0.2">
      <c r="A2111" s="103"/>
      <c r="B2111" s="100"/>
      <c r="C2111" s="100"/>
      <c r="D2111" s="104"/>
      <c r="E2111" s="10"/>
      <c r="F2111" s="105"/>
      <c r="G2111" s="99"/>
      <c r="H2111" s="106"/>
      <c r="I2111" s="106"/>
      <c r="J2111" s="3"/>
      <c r="K2111" s="100"/>
      <c r="L2111" s="100"/>
      <c r="M2111" s="100"/>
      <c r="N2111" s="107"/>
      <c r="O2111" s="99"/>
      <c r="P2111" s="100"/>
      <c r="Q2111" s="99"/>
      <c r="R2111" s="108"/>
      <c r="S2111" s="100"/>
      <c r="T2111" s="3"/>
      <c r="U2111" s="109"/>
      <c r="V2111" s="9"/>
      <c r="W2111" s="4"/>
      <c r="X2111" s="17"/>
      <c r="Y2111" s="16"/>
      <c r="Z2111" s="16"/>
      <c r="AD2111" s="5"/>
    </row>
    <row r="2112" spans="1:30" x14ac:dyDescent="0.2">
      <c r="A2112" s="103"/>
      <c r="B2112" s="100"/>
      <c r="C2112" s="100"/>
      <c r="D2112" s="104"/>
      <c r="E2112" s="10"/>
      <c r="F2112" s="105"/>
      <c r="G2112" s="99"/>
      <c r="H2112" s="106"/>
      <c r="I2112" s="106"/>
      <c r="J2112" s="3"/>
      <c r="K2112" s="100"/>
      <c r="L2112" s="100"/>
      <c r="M2112" s="100"/>
      <c r="N2112" s="107"/>
      <c r="O2112" s="99"/>
      <c r="P2112" s="100"/>
      <c r="Q2112" s="99"/>
      <c r="R2112" s="108"/>
      <c r="S2112" s="100"/>
      <c r="T2112" s="3"/>
      <c r="U2112" s="109"/>
      <c r="V2112" s="9"/>
      <c r="W2112" s="4"/>
      <c r="X2112" s="17"/>
      <c r="Y2112" s="16"/>
      <c r="Z2112" s="16"/>
      <c r="AD2112" s="5"/>
    </row>
    <row r="2113" spans="1:30" x14ac:dyDescent="0.2">
      <c r="A2113" s="103"/>
      <c r="B2113" s="100"/>
      <c r="C2113" s="100"/>
      <c r="D2113" s="104"/>
      <c r="E2113" s="10"/>
      <c r="F2113" s="105"/>
      <c r="G2113" s="99"/>
      <c r="H2113" s="106"/>
      <c r="I2113" s="106"/>
      <c r="J2113" s="3"/>
      <c r="K2113" s="100"/>
      <c r="L2113" s="100"/>
      <c r="M2113" s="100"/>
      <c r="N2113" s="107"/>
      <c r="O2113" s="99"/>
      <c r="P2113" s="100"/>
      <c r="Q2113" s="99"/>
      <c r="R2113" s="108"/>
      <c r="S2113" s="100"/>
      <c r="T2113" s="3"/>
      <c r="U2113" s="109"/>
      <c r="V2113" s="9"/>
      <c r="W2113" s="4"/>
      <c r="X2113" s="17"/>
      <c r="Y2113" s="16"/>
      <c r="Z2113" s="16"/>
      <c r="AD2113" s="5"/>
    </row>
    <row r="2114" spans="1:30" x14ac:dyDescent="0.2">
      <c r="A2114" s="103"/>
      <c r="B2114" s="100"/>
      <c r="C2114" s="100"/>
      <c r="D2114" s="104"/>
      <c r="E2114" s="10"/>
      <c r="F2114" s="105"/>
      <c r="G2114" s="99"/>
      <c r="H2114" s="106"/>
      <c r="I2114" s="106"/>
      <c r="J2114" s="3"/>
      <c r="K2114" s="100"/>
      <c r="L2114" s="100"/>
      <c r="M2114" s="100"/>
      <c r="N2114" s="107"/>
      <c r="O2114" s="99"/>
      <c r="P2114" s="100"/>
      <c r="Q2114" s="99"/>
      <c r="R2114" s="108"/>
      <c r="S2114" s="100"/>
      <c r="T2114" s="3"/>
      <c r="U2114" s="109"/>
      <c r="V2114" s="9"/>
      <c r="W2114" s="4"/>
      <c r="X2114" s="17"/>
      <c r="Y2114" s="16"/>
      <c r="Z2114" s="16"/>
      <c r="AD2114" s="5"/>
    </row>
    <row r="2115" spans="1:30" x14ac:dyDescent="0.2">
      <c r="A2115" s="103"/>
      <c r="B2115" s="100"/>
      <c r="C2115" s="100"/>
      <c r="D2115" s="104"/>
      <c r="E2115" s="10"/>
      <c r="F2115" s="105"/>
      <c r="G2115" s="99"/>
      <c r="H2115" s="106"/>
      <c r="I2115" s="106"/>
      <c r="J2115" s="3"/>
      <c r="K2115" s="100"/>
      <c r="L2115" s="100"/>
      <c r="M2115" s="100"/>
      <c r="N2115" s="107"/>
      <c r="O2115" s="99"/>
      <c r="P2115" s="100"/>
      <c r="Q2115" s="99"/>
      <c r="R2115" s="108"/>
      <c r="S2115" s="100"/>
      <c r="T2115" s="3"/>
      <c r="U2115" s="109"/>
      <c r="V2115" s="9"/>
      <c r="W2115" s="4"/>
      <c r="X2115" s="17"/>
      <c r="Y2115" s="16"/>
      <c r="Z2115" s="16"/>
      <c r="AD2115" s="5"/>
    </row>
    <row r="2116" spans="1:30" x14ac:dyDescent="0.2">
      <c r="A2116" s="103"/>
      <c r="B2116" s="100"/>
      <c r="C2116" s="100"/>
      <c r="D2116" s="104"/>
      <c r="E2116" s="10"/>
      <c r="F2116" s="105"/>
      <c r="G2116" s="99"/>
      <c r="H2116" s="106"/>
      <c r="I2116" s="106"/>
      <c r="J2116" s="3"/>
      <c r="K2116" s="100"/>
      <c r="L2116" s="100"/>
      <c r="M2116" s="100"/>
      <c r="N2116" s="107"/>
      <c r="O2116" s="99"/>
      <c r="P2116" s="100"/>
      <c r="Q2116" s="99"/>
      <c r="R2116" s="108"/>
      <c r="S2116" s="100"/>
      <c r="T2116" s="3"/>
      <c r="U2116" s="109"/>
      <c r="V2116" s="9"/>
      <c r="W2116" s="4"/>
      <c r="X2116" s="17"/>
      <c r="Y2116" s="16"/>
      <c r="Z2116" s="16"/>
      <c r="AD2116" s="5"/>
    </row>
    <row r="2117" spans="1:30" x14ac:dyDescent="0.2">
      <c r="A2117" s="103"/>
      <c r="B2117" s="100"/>
      <c r="C2117" s="100"/>
      <c r="D2117" s="104"/>
      <c r="E2117" s="10"/>
      <c r="F2117" s="105"/>
      <c r="G2117" s="99"/>
      <c r="H2117" s="106"/>
      <c r="I2117" s="106"/>
      <c r="J2117" s="3"/>
      <c r="K2117" s="100"/>
      <c r="L2117" s="100"/>
      <c r="M2117" s="100"/>
      <c r="N2117" s="107"/>
      <c r="O2117" s="99"/>
      <c r="P2117" s="100"/>
      <c r="Q2117" s="99"/>
      <c r="R2117" s="108"/>
      <c r="S2117" s="100"/>
      <c r="T2117" s="3"/>
      <c r="U2117" s="109"/>
      <c r="V2117" s="9"/>
      <c r="W2117" s="4"/>
      <c r="X2117" s="17"/>
      <c r="Y2117" s="16"/>
      <c r="Z2117" s="16"/>
      <c r="AD2117" s="5"/>
    </row>
    <row r="2118" spans="1:30" x14ac:dyDescent="0.2">
      <c r="A2118" s="103"/>
      <c r="B2118" s="100"/>
      <c r="C2118" s="100"/>
      <c r="D2118" s="104"/>
      <c r="E2118" s="10"/>
      <c r="F2118" s="105"/>
      <c r="G2118" s="99"/>
      <c r="H2118" s="106"/>
      <c r="I2118" s="106"/>
      <c r="J2118" s="3"/>
      <c r="K2118" s="100"/>
      <c r="L2118" s="100"/>
      <c r="M2118" s="100"/>
      <c r="N2118" s="107"/>
      <c r="O2118" s="99"/>
      <c r="P2118" s="100"/>
      <c r="Q2118" s="99"/>
      <c r="R2118" s="108"/>
      <c r="S2118" s="100"/>
      <c r="T2118" s="3"/>
      <c r="U2118" s="109"/>
      <c r="V2118" s="9"/>
      <c r="W2118" s="4"/>
      <c r="X2118" s="17"/>
      <c r="Y2118" s="16"/>
      <c r="Z2118" s="16"/>
      <c r="AD2118" s="5"/>
    </row>
    <row r="2119" spans="1:30" x14ac:dyDescent="0.2">
      <c r="A2119" s="103"/>
      <c r="B2119" s="100"/>
      <c r="C2119" s="100"/>
      <c r="D2119" s="104"/>
      <c r="E2119" s="10"/>
      <c r="F2119" s="105"/>
      <c r="G2119" s="99"/>
      <c r="H2119" s="106"/>
      <c r="I2119" s="106"/>
      <c r="J2119" s="3"/>
      <c r="K2119" s="100"/>
      <c r="L2119" s="100"/>
      <c r="M2119" s="100"/>
      <c r="N2119" s="107"/>
      <c r="O2119" s="99"/>
      <c r="P2119" s="100"/>
      <c r="Q2119" s="99"/>
      <c r="R2119" s="108"/>
      <c r="S2119" s="100"/>
      <c r="T2119" s="3"/>
      <c r="U2119" s="109"/>
      <c r="V2119" s="9"/>
      <c r="W2119" s="4"/>
      <c r="X2119" s="17"/>
      <c r="Y2119" s="16"/>
      <c r="Z2119" s="16"/>
      <c r="AD2119" s="5"/>
    </row>
    <row r="2120" spans="1:30" x14ac:dyDescent="0.2">
      <c r="A2120" s="103"/>
      <c r="B2120" s="100"/>
      <c r="C2120" s="100"/>
      <c r="D2120" s="104"/>
      <c r="E2120" s="10"/>
      <c r="F2120" s="105"/>
      <c r="G2120" s="99"/>
      <c r="H2120" s="106"/>
      <c r="I2120" s="106"/>
      <c r="J2120" s="3"/>
      <c r="K2120" s="100"/>
      <c r="L2120" s="100"/>
      <c r="M2120" s="100"/>
      <c r="N2120" s="107"/>
      <c r="O2120" s="99"/>
      <c r="P2120" s="100"/>
      <c r="Q2120" s="99"/>
      <c r="R2120" s="108"/>
      <c r="S2120" s="100"/>
      <c r="T2120" s="3"/>
      <c r="U2120" s="109"/>
      <c r="V2120" s="9"/>
      <c r="W2120" s="4"/>
      <c r="X2120" s="17"/>
      <c r="Y2120" s="16"/>
      <c r="Z2120" s="16"/>
      <c r="AD2120" s="5"/>
    </row>
    <row r="2121" spans="1:30" x14ac:dyDescent="0.2">
      <c r="A2121" s="103"/>
      <c r="B2121" s="100"/>
      <c r="C2121" s="100"/>
      <c r="D2121" s="104"/>
      <c r="E2121" s="10"/>
      <c r="F2121" s="105"/>
      <c r="G2121" s="99"/>
      <c r="H2121" s="106"/>
      <c r="I2121" s="106"/>
      <c r="J2121" s="3"/>
      <c r="K2121" s="100"/>
      <c r="L2121" s="100"/>
      <c r="M2121" s="100"/>
      <c r="N2121" s="107"/>
      <c r="O2121" s="99"/>
      <c r="P2121" s="100"/>
      <c r="Q2121" s="99"/>
      <c r="R2121" s="108"/>
      <c r="S2121" s="100"/>
      <c r="T2121" s="3"/>
      <c r="U2121" s="109"/>
      <c r="V2121" s="9"/>
      <c r="W2121" s="4"/>
      <c r="X2121" s="17"/>
      <c r="Y2121" s="16"/>
      <c r="Z2121" s="16"/>
      <c r="AD2121" s="5"/>
    </row>
    <row r="2122" spans="1:30" x14ac:dyDescent="0.2">
      <c r="A2122" s="103"/>
      <c r="B2122" s="100"/>
      <c r="C2122" s="100"/>
      <c r="D2122" s="104"/>
      <c r="E2122" s="10"/>
      <c r="F2122" s="105"/>
      <c r="G2122" s="99"/>
      <c r="H2122" s="106"/>
      <c r="I2122" s="106"/>
      <c r="J2122" s="3"/>
      <c r="K2122" s="100"/>
      <c r="L2122" s="100"/>
      <c r="M2122" s="100"/>
      <c r="N2122" s="107"/>
      <c r="O2122" s="99"/>
      <c r="P2122" s="100"/>
      <c r="Q2122" s="99"/>
      <c r="R2122" s="108"/>
      <c r="S2122" s="100"/>
      <c r="T2122" s="3"/>
      <c r="U2122" s="109"/>
      <c r="V2122" s="9"/>
      <c r="W2122" s="4"/>
      <c r="X2122" s="17"/>
      <c r="Y2122" s="16"/>
      <c r="Z2122" s="16"/>
      <c r="AD2122" s="5"/>
    </row>
    <row r="2123" spans="1:30" x14ac:dyDescent="0.2">
      <c r="A2123" s="103"/>
      <c r="B2123" s="100"/>
      <c r="C2123" s="100"/>
      <c r="D2123" s="104"/>
      <c r="E2123" s="10"/>
      <c r="F2123" s="105"/>
      <c r="G2123" s="99"/>
      <c r="H2123" s="106"/>
      <c r="I2123" s="106"/>
      <c r="J2123" s="3"/>
      <c r="K2123" s="100"/>
      <c r="L2123" s="100"/>
      <c r="M2123" s="100"/>
      <c r="N2123" s="107"/>
      <c r="O2123" s="99"/>
      <c r="P2123" s="100"/>
      <c r="Q2123" s="99"/>
      <c r="R2123" s="108"/>
      <c r="S2123" s="100"/>
      <c r="T2123" s="3"/>
      <c r="U2123" s="109"/>
      <c r="V2123" s="9"/>
      <c r="W2123" s="4"/>
      <c r="X2123" s="17"/>
      <c r="Y2123" s="16"/>
      <c r="Z2123" s="16"/>
      <c r="AD2123" s="5"/>
    </row>
    <row r="2124" spans="1:30" x14ac:dyDescent="0.2">
      <c r="A2124" s="103"/>
      <c r="B2124" s="100"/>
      <c r="C2124" s="100"/>
      <c r="D2124" s="104"/>
      <c r="E2124" s="10"/>
      <c r="F2124" s="105"/>
      <c r="G2124" s="99"/>
      <c r="H2124" s="106"/>
      <c r="I2124" s="106"/>
      <c r="J2124" s="3"/>
      <c r="K2124" s="100"/>
      <c r="L2124" s="100"/>
      <c r="M2124" s="100"/>
      <c r="N2124" s="107"/>
      <c r="O2124" s="99"/>
      <c r="P2124" s="100"/>
      <c r="Q2124" s="99"/>
      <c r="R2124" s="108"/>
      <c r="S2124" s="100"/>
      <c r="T2124" s="3"/>
      <c r="U2124" s="109"/>
      <c r="V2124" s="9"/>
      <c r="W2124" s="4"/>
      <c r="X2124" s="17"/>
      <c r="Y2124" s="16"/>
      <c r="Z2124" s="16"/>
      <c r="AD2124" s="5"/>
    </row>
    <row r="2125" spans="1:30" x14ac:dyDescent="0.2">
      <c r="A2125" s="103"/>
      <c r="B2125" s="100"/>
      <c r="C2125" s="100"/>
      <c r="D2125" s="104"/>
      <c r="E2125" s="10"/>
      <c r="F2125" s="105"/>
      <c r="G2125" s="99"/>
      <c r="H2125" s="106"/>
      <c r="I2125" s="106"/>
      <c r="J2125" s="3"/>
      <c r="K2125" s="100"/>
      <c r="L2125" s="100"/>
      <c r="M2125" s="100"/>
      <c r="N2125" s="107"/>
      <c r="O2125" s="99"/>
      <c r="P2125" s="100"/>
      <c r="Q2125" s="99"/>
      <c r="R2125" s="108"/>
      <c r="S2125" s="100"/>
      <c r="T2125" s="3"/>
      <c r="U2125" s="109"/>
      <c r="V2125" s="9"/>
      <c r="W2125" s="4"/>
      <c r="X2125" s="17"/>
      <c r="Y2125" s="16"/>
      <c r="Z2125" s="16"/>
      <c r="AD2125" s="5"/>
    </row>
    <row r="2126" spans="1:30" x14ac:dyDescent="0.2">
      <c r="A2126" s="103"/>
      <c r="B2126" s="100"/>
      <c r="C2126" s="100"/>
      <c r="D2126" s="104"/>
      <c r="E2126" s="10"/>
      <c r="F2126" s="105"/>
      <c r="G2126" s="99"/>
      <c r="H2126" s="106"/>
      <c r="I2126" s="106"/>
      <c r="J2126" s="3"/>
      <c r="K2126" s="100"/>
      <c r="L2126" s="100"/>
      <c r="M2126" s="100"/>
      <c r="N2126" s="107"/>
      <c r="O2126" s="99"/>
      <c r="P2126" s="100"/>
      <c r="Q2126" s="99"/>
      <c r="R2126" s="108"/>
      <c r="S2126" s="100"/>
      <c r="T2126" s="3"/>
      <c r="U2126" s="109"/>
      <c r="V2126" s="9"/>
      <c r="W2126" s="4"/>
      <c r="X2126" s="17"/>
      <c r="Y2126" s="16"/>
      <c r="Z2126" s="16"/>
      <c r="AD2126" s="5"/>
    </row>
    <row r="2127" spans="1:30" x14ac:dyDescent="0.2">
      <c r="A2127" s="103"/>
      <c r="B2127" s="100"/>
      <c r="C2127" s="100"/>
      <c r="D2127" s="104"/>
      <c r="E2127" s="10"/>
      <c r="F2127" s="105"/>
      <c r="G2127" s="99"/>
      <c r="H2127" s="106"/>
      <c r="I2127" s="106"/>
      <c r="J2127" s="3"/>
      <c r="K2127" s="100"/>
      <c r="L2127" s="100"/>
      <c r="M2127" s="100"/>
      <c r="N2127" s="107"/>
      <c r="O2127" s="99"/>
      <c r="P2127" s="100"/>
      <c r="Q2127" s="99"/>
      <c r="R2127" s="108"/>
      <c r="S2127" s="100"/>
      <c r="T2127" s="3"/>
      <c r="U2127" s="109"/>
      <c r="V2127" s="9"/>
      <c r="W2127" s="4"/>
      <c r="X2127" s="17"/>
      <c r="Y2127" s="16"/>
      <c r="Z2127" s="16"/>
      <c r="AD2127" s="5"/>
    </row>
    <row r="2128" spans="1:30" x14ac:dyDescent="0.2">
      <c r="A2128" s="103"/>
      <c r="B2128" s="100"/>
      <c r="C2128" s="100"/>
      <c r="D2128" s="104"/>
      <c r="E2128" s="10"/>
      <c r="F2128" s="105"/>
      <c r="G2128" s="99"/>
      <c r="H2128" s="106"/>
      <c r="I2128" s="106"/>
      <c r="J2128" s="3"/>
      <c r="K2128" s="100"/>
      <c r="L2128" s="100"/>
      <c r="M2128" s="100"/>
      <c r="N2128" s="107"/>
      <c r="O2128" s="99"/>
      <c r="P2128" s="100"/>
      <c r="Q2128" s="99"/>
      <c r="R2128" s="108"/>
      <c r="S2128" s="100"/>
      <c r="T2128" s="3"/>
      <c r="U2128" s="109"/>
      <c r="V2128" s="9"/>
      <c r="W2128" s="4"/>
      <c r="X2128" s="17"/>
      <c r="Y2128" s="16"/>
      <c r="Z2128" s="16"/>
      <c r="AD2128" s="5"/>
    </row>
    <row r="2129" spans="1:30" x14ac:dyDescent="0.2">
      <c r="A2129" s="103"/>
      <c r="B2129" s="100"/>
      <c r="C2129" s="100"/>
      <c r="D2129" s="104"/>
      <c r="E2129" s="10"/>
      <c r="F2129" s="105"/>
      <c r="G2129" s="99"/>
      <c r="H2129" s="106"/>
      <c r="I2129" s="106"/>
      <c r="J2129" s="3"/>
      <c r="K2129" s="100"/>
      <c r="L2129" s="100"/>
      <c r="M2129" s="100"/>
      <c r="N2129" s="107"/>
      <c r="O2129" s="99"/>
      <c r="P2129" s="100"/>
      <c r="Q2129" s="99"/>
      <c r="R2129" s="108"/>
      <c r="S2129" s="100"/>
      <c r="T2129" s="3"/>
      <c r="U2129" s="109"/>
      <c r="V2129" s="9"/>
      <c r="W2129" s="4"/>
      <c r="X2129" s="17"/>
      <c r="Y2129" s="16"/>
      <c r="Z2129" s="16"/>
      <c r="AD2129" s="5"/>
    </row>
    <row r="2130" spans="1:30" x14ac:dyDescent="0.2">
      <c r="A2130" s="103"/>
      <c r="B2130" s="100"/>
      <c r="C2130" s="100"/>
      <c r="D2130" s="104"/>
      <c r="E2130" s="10"/>
      <c r="F2130" s="105"/>
      <c r="G2130" s="99"/>
      <c r="H2130" s="106"/>
      <c r="I2130" s="106"/>
      <c r="J2130" s="3"/>
      <c r="K2130" s="100"/>
      <c r="L2130" s="100"/>
      <c r="M2130" s="100"/>
      <c r="N2130" s="107"/>
      <c r="O2130" s="99"/>
      <c r="P2130" s="100"/>
      <c r="Q2130" s="99"/>
      <c r="R2130" s="108"/>
      <c r="S2130" s="100"/>
      <c r="T2130" s="3"/>
      <c r="U2130" s="109"/>
      <c r="V2130" s="9"/>
      <c r="W2130" s="4"/>
      <c r="X2130" s="17"/>
      <c r="Y2130" s="16"/>
      <c r="Z2130" s="16"/>
      <c r="AD2130" s="5"/>
    </row>
    <row r="2131" spans="1:30" x14ac:dyDescent="0.2">
      <c r="A2131" s="103"/>
      <c r="B2131" s="100"/>
      <c r="C2131" s="100"/>
      <c r="D2131" s="104"/>
      <c r="E2131" s="10"/>
      <c r="F2131" s="105"/>
      <c r="G2131" s="99"/>
      <c r="H2131" s="106"/>
      <c r="I2131" s="106"/>
      <c r="J2131" s="3"/>
      <c r="K2131" s="100"/>
      <c r="L2131" s="100"/>
      <c r="M2131" s="100"/>
      <c r="N2131" s="107"/>
      <c r="O2131" s="99"/>
      <c r="P2131" s="100"/>
      <c r="Q2131" s="99"/>
      <c r="R2131" s="108"/>
      <c r="S2131" s="100"/>
      <c r="T2131" s="3"/>
      <c r="U2131" s="109"/>
      <c r="V2131" s="9"/>
      <c r="W2131" s="4"/>
      <c r="X2131" s="17"/>
      <c r="Y2131" s="16"/>
      <c r="Z2131" s="16"/>
      <c r="AD2131" s="5"/>
    </row>
    <row r="2132" spans="1:30" x14ac:dyDescent="0.2">
      <c r="A2132" s="103"/>
      <c r="B2132" s="100"/>
      <c r="C2132" s="100"/>
      <c r="D2132" s="104"/>
      <c r="E2132" s="10"/>
      <c r="F2132" s="105"/>
      <c r="G2132" s="99"/>
      <c r="H2132" s="106"/>
      <c r="I2132" s="106"/>
      <c r="J2132" s="3"/>
      <c r="K2132" s="100"/>
      <c r="L2132" s="100"/>
      <c r="M2132" s="100"/>
      <c r="N2132" s="107"/>
      <c r="O2132" s="99"/>
      <c r="P2132" s="100"/>
      <c r="Q2132" s="99"/>
      <c r="R2132" s="108"/>
      <c r="S2132" s="100"/>
      <c r="T2132" s="3"/>
      <c r="U2132" s="109"/>
      <c r="V2132" s="9"/>
      <c r="W2132" s="4"/>
      <c r="X2132" s="17"/>
      <c r="Y2132" s="16"/>
      <c r="Z2132" s="16"/>
      <c r="AD2132" s="5"/>
    </row>
    <row r="2133" spans="1:30" x14ac:dyDescent="0.2">
      <c r="A2133" s="103"/>
      <c r="B2133" s="100"/>
      <c r="C2133" s="100"/>
      <c r="D2133" s="104"/>
      <c r="E2133" s="10"/>
      <c r="F2133" s="105"/>
      <c r="G2133" s="99"/>
      <c r="H2133" s="106"/>
      <c r="I2133" s="106"/>
      <c r="J2133" s="3"/>
      <c r="K2133" s="100"/>
      <c r="L2133" s="100"/>
      <c r="M2133" s="100"/>
      <c r="N2133" s="107"/>
      <c r="O2133" s="99"/>
      <c r="P2133" s="100"/>
      <c r="Q2133" s="99"/>
      <c r="R2133" s="108"/>
      <c r="S2133" s="100"/>
      <c r="T2133" s="3"/>
      <c r="U2133" s="109"/>
      <c r="V2133" s="9"/>
      <c r="W2133" s="4"/>
      <c r="X2133" s="17"/>
      <c r="Y2133" s="16"/>
      <c r="Z2133" s="16"/>
      <c r="AD2133" s="5"/>
    </row>
    <row r="2134" spans="1:30" x14ac:dyDescent="0.2">
      <c r="A2134" s="103"/>
      <c r="B2134" s="100"/>
      <c r="C2134" s="100"/>
      <c r="D2134" s="104"/>
      <c r="E2134" s="10"/>
      <c r="F2134" s="105"/>
      <c r="G2134" s="99"/>
      <c r="H2134" s="106"/>
      <c r="I2134" s="106"/>
      <c r="J2134" s="3"/>
      <c r="K2134" s="100"/>
      <c r="L2134" s="100"/>
      <c r="M2134" s="100"/>
      <c r="N2134" s="107"/>
      <c r="O2134" s="99"/>
      <c r="P2134" s="100"/>
      <c r="Q2134" s="99"/>
      <c r="R2134" s="108"/>
      <c r="S2134" s="100"/>
      <c r="T2134" s="3"/>
      <c r="U2134" s="109"/>
      <c r="V2134" s="9"/>
      <c r="W2134" s="4"/>
      <c r="X2134" s="17"/>
      <c r="Y2134" s="16"/>
      <c r="Z2134" s="16"/>
      <c r="AD2134" s="5"/>
    </row>
    <row r="2135" spans="1:30" x14ac:dyDescent="0.2">
      <c r="A2135" s="103"/>
      <c r="B2135" s="100"/>
      <c r="C2135" s="100"/>
      <c r="D2135" s="104"/>
      <c r="E2135" s="10"/>
      <c r="F2135" s="105"/>
      <c r="G2135" s="99"/>
      <c r="H2135" s="106"/>
      <c r="I2135" s="106"/>
      <c r="J2135" s="3"/>
      <c r="K2135" s="100"/>
      <c r="L2135" s="100"/>
      <c r="M2135" s="100"/>
      <c r="N2135" s="107"/>
      <c r="O2135" s="99"/>
      <c r="P2135" s="100"/>
      <c r="Q2135" s="99"/>
      <c r="R2135" s="108"/>
      <c r="S2135" s="100"/>
      <c r="T2135" s="3"/>
      <c r="U2135" s="109"/>
      <c r="V2135" s="9"/>
      <c r="W2135" s="4"/>
      <c r="X2135" s="17"/>
      <c r="Y2135" s="16"/>
      <c r="Z2135" s="16"/>
      <c r="AD2135" s="5"/>
    </row>
    <row r="2136" spans="1:30" x14ac:dyDescent="0.2">
      <c r="A2136" s="103"/>
      <c r="B2136" s="100"/>
      <c r="C2136" s="100"/>
      <c r="D2136" s="104"/>
      <c r="E2136" s="10"/>
      <c r="F2136" s="105"/>
      <c r="G2136" s="99"/>
      <c r="H2136" s="106"/>
      <c r="I2136" s="106"/>
      <c r="J2136" s="3"/>
      <c r="K2136" s="100"/>
      <c r="L2136" s="100"/>
      <c r="M2136" s="100"/>
      <c r="N2136" s="107"/>
      <c r="O2136" s="99"/>
      <c r="P2136" s="100"/>
      <c r="Q2136" s="99"/>
      <c r="R2136" s="108"/>
      <c r="S2136" s="100"/>
      <c r="T2136" s="3"/>
      <c r="U2136" s="109"/>
      <c r="V2136" s="9"/>
      <c r="W2136" s="4"/>
      <c r="X2136" s="17"/>
      <c r="Y2136" s="16"/>
      <c r="Z2136" s="16"/>
      <c r="AD2136" s="5"/>
    </row>
    <row r="2137" spans="1:30" x14ac:dyDescent="0.2">
      <c r="A2137" s="103"/>
      <c r="B2137" s="100"/>
      <c r="C2137" s="100"/>
      <c r="D2137" s="104"/>
      <c r="E2137" s="10"/>
      <c r="F2137" s="105"/>
      <c r="G2137" s="99"/>
      <c r="H2137" s="106"/>
      <c r="I2137" s="106"/>
      <c r="J2137" s="3"/>
      <c r="K2137" s="100"/>
      <c r="L2137" s="100"/>
      <c r="M2137" s="100"/>
      <c r="N2137" s="107"/>
      <c r="O2137" s="99"/>
      <c r="P2137" s="100"/>
      <c r="Q2137" s="99"/>
      <c r="R2137" s="108"/>
      <c r="S2137" s="100"/>
      <c r="T2137" s="3"/>
      <c r="U2137" s="109"/>
      <c r="V2137" s="9"/>
      <c r="W2137" s="4"/>
      <c r="X2137" s="17"/>
      <c r="Y2137" s="16"/>
      <c r="Z2137" s="16"/>
      <c r="AD2137" s="5"/>
    </row>
    <row r="2138" spans="1:30" x14ac:dyDescent="0.2">
      <c r="A2138" s="103"/>
      <c r="B2138" s="100"/>
      <c r="C2138" s="100"/>
      <c r="D2138" s="104"/>
      <c r="E2138" s="10"/>
      <c r="F2138" s="105"/>
      <c r="G2138" s="99"/>
      <c r="H2138" s="106"/>
      <c r="I2138" s="106"/>
      <c r="J2138" s="3"/>
      <c r="K2138" s="100"/>
      <c r="L2138" s="100"/>
      <c r="M2138" s="100"/>
      <c r="N2138" s="107"/>
      <c r="O2138" s="99"/>
      <c r="P2138" s="100"/>
      <c r="Q2138" s="99"/>
      <c r="R2138" s="108"/>
      <c r="S2138" s="100"/>
      <c r="T2138" s="3"/>
      <c r="U2138" s="109"/>
      <c r="V2138" s="9"/>
      <c r="W2138" s="4"/>
      <c r="X2138" s="17"/>
      <c r="Y2138" s="16"/>
      <c r="Z2138" s="16"/>
      <c r="AD2138" s="5"/>
    </row>
    <row r="2139" spans="1:30" x14ac:dyDescent="0.2">
      <c r="A2139" s="103"/>
      <c r="B2139" s="100"/>
      <c r="C2139" s="100"/>
      <c r="D2139" s="104"/>
      <c r="E2139" s="10"/>
      <c r="F2139" s="105"/>
      <c r="G2139" s="99"/>
      <c r="H2139" s="106"/>
      <c r="I2139" s="106"/>
      <c r="J2139" s="3"/>
      <c r="K2139" s="100"/>
      <c r="L2139" s="100"/>
      <c r="M2139" s="100"/>
      <c r="N2139" s="107"/>
      <c r="O2139" s="99"/>
      <c r="P2139" s="100"/>
      <c r="Q2139" s="99"/>
      <c r="R2139" s="108"/>
      <c r="S2139" s="100"/>
      <c r="T2139" s="3"/>
      <c r="U2139" s="109"/>
      <c r="V2139" s="9"/>
      <c r="W2139" s="27"/>
      <c r="X2139" s="17"/>
      <c r="Y2139" s="16"/>
      <c r="Z2139" s="16"/>
      <c r="AD2139" s="5"/>
    </row>
    <row r="2140" spans="1:30" x14ac:dyDescent="0.2">
      <c r="A2140" s="103"/>
      <c r="B2140" s="100"/>
      <c r="C2140" s="100"/>
      <c r="D2140" s="104"/>
      <c r="E2140" s="10"/>
      <c r="F2140" s="105"/>
      <c r="G2140" s="99"/>
      <c r="H2140" s="106"/>
      <c r="I2140" s="106"/>
      <c r="J2140" s="3"/>
      <c r="K2140" s="100"/>
      <c r="L2140" s="100"/>
      <c r="M2140" s="100"/>
      <c r="N2140" s="107"/>
      <c r="O2140" s="99"/>
      <c r="P2140" s="100"/>
      <c r="Q2140" s="99"/>
      <c r="R2140" s="108"/>
      <c r="S2140" s="100"/>
      <c r="T2140" s="3"/>
      <c r="U2140" s="109"/>
      <c r="V2140" s="9"/>
      <c r="W2140" s="4"/>
      <c r="X2140" s="17"/>
      <c r="Y2140" s="16"/>
      <c r="Z2140" s="16"/>
      <c r="AD2140" s="5"/>
    </row>
    <row r="2141" spans="1:30" x14ac:dyDescent="0.2">
      <c r="A2141" s="103"/>
      <c r="B2141" s="100"/>
      <c r="C2141" s="100"/>
      <c r="D2141" s="104"/>
      <c r="E2141" s="10"/>
      <c r="F2141" s="105"/>
      <c r="G2141" s="99"/>
      <c r="H2141" s="106"/>
      <c r="I2141" s="106"/>
      <c r="J2141" s="3"/>
      <c r="K2141" s="100"/>
      <c r="L2141" s="100"/>
      <c r="M2141" s="100"/>
      <c r="N2141" s="107"/>
      <c r="O2141" s="99"/>
      <c r="P2141" s="100"/>
      <c r="Q2141" s="99"/>
      <c r="R2141" s="108"/>
      <c r="S2141" s="100"/>
      <c r="T2141" s="3"/>
      <c r="U2141" s="109"/>
      <c r="V2141" s="9"/>
      <c r="W2141" s="4"/>
      <c r="X2141" s="17"/>
      <c r="Y2141" s="16"/>
      <c r="Z2141" s="16"/>
      <c r="AD2141" s="5"/>
    </row>
    <row r="2142" spans="1:30" x14ac:dyDescent="0.2">
      <c r="A2142" s="103"/>
      <c r="B2142" s="100"/>
      <c r="C2142" s="100"/>
      <c r="D2142" s="104"/>
      <c r="E2142" s="10"/>
      <c r="F2142" s="105"/>
      <c r="G2142" s="99"/>
      <c r="H2142" s="106"/>
      <c r="I2142" s="106"/>
      <c r="J2142" s="3"/>
      <c r="K2142" s="100"/>
      <c r="L2142" s="100"/>
      <c r="M2142" s="100"/>
      <c r="N2142" s="107"/>
      <c r="O2142" s="99"/>
      <c r="P2142" s="100"/>
      <c r="Q2142" s="99"/>
      <c r="R2142" s="108"/>
      <c r="S2142" s="100"/>
      <c r="T2142" s="3"/>
      <c r="U2142" s="109"/>
      <c r="V2142" s="9"/>
      <c r="W2142" s="4"/>
      <c r="X2142" s="17"/>
      <c r="Y2142" s="16"/>
      <c r="Z2142" s="16"/>
      <c r="AD2142" s="5"/>
    </row>
    <row r="2143" spans="1:30" x14ac:dyDescent="0.2">
      <c r="A2143" s="103"/>
      <c r="B2143" s="100"/>
      <c r="C2143" s="100"/>
      <c r="D2143" s="104"/>
      <c r="E2143" s="10"/>
      <c r="F2143" s="105"/>
      <c r="G2143" s="99"/>
      <c r="H2143" s="106"/>
      <c r="I2143" s="106"/>
      <c r="J2143" s="3"/>
      <c r="K2143" s="100"/>
      <c r="L2143" s="100"/>
      <c r="M2143" s="100"/>
      <c r="N2143" s="107"/>
      <c r="O2143" s="99"/>
      <c r="P2143" s="100"/>
      <c r="Q2143" s="99"/>
      <c r="R2143" s="108"/>
      <c r="S2143" s="100"/>
      <c r="T2143" s="3"/>
      <c r="U2143" s="109"/>
      <c r="V2143" s="9"/>
      <c r="W2143" s="4"/>
      <c r="X2143" s="17"/>
      <c r="Y2143" s="16"/>
      <c r="Z2143" s="16"/>
      <c r="AD2143" s="5"/>
    </row>
    <row r="2144" spans="1:30" x14ac:dyDescent="0.2">
      <c r="A2144" s="103"/>
      <c r="B2144" s="100"/>
      <c r="C2144" s="100"/>
      <c r="D2144" s="104"/>
      <c r="E2144" s="10"/>
      <c r="F2144" s="105"/>
      <c r="G2144" s="99"/>
      <c r="H2144" s="106"/>
      <c r="I2144" s="106"/>
      <c r="J2144" s="3"/>
      <c r="K2144" s="100"/>
      <c r="L2144" s="100"/>
      <c r="M2144" s="100"/>
      <c r="N2144" s="107"/>
      <c r="O2144" s="99"/>
      <c r="P2144" s="100"/>
      <c r="Q2144" s="99"/>
      <c r="R2144" s="108"/>
      <c r="S2144" s="100"/>
      <c r="T2144" s="3"/>
      <c r="U2144" s="109"/>
      <c r="V2144" s="9"/>
      <c r="W2144" s="4"/>
      <c r="X2144" s="17"/>
      <c r="Y2144" s="16"/>
      <c r="Z2144" s="16"/>
      <c r="AD2144" s="5"/>
    </row>
    <row r="2145" spans="1:30" x14ac:dyDescent="0.2">
      <c r="A2145" s="103"/>
      <c r="B2145" s="100"/>
      <c r="C2145" s="100"/>
      <c r="D2145" s="104"/>
      <c r="E2145" s="10"/>
      <c r="F2145" s="105"/>
      <c r="G2145" s="99"/>
      <c r="H2145" s="106"/>
      <c r="I2145" s="106"/>
      <c r="J2145" s="3"/>
      <c r="K2145" s="100"/>
      <c r="L2145" s="100"/>
      <c r="M2145" s="100"/>
      <c r="N2145" s="107"/>
      <c r="O2145" s="99"/>
      <c r="P2145" s="100"/>
      <c r="Q2145" s="99"/>
      <c r="R2145" s="108"/>
      <c r="S2145" s="100"/>
      <c r="T2145" s="3"/>
      <c r="U2145" s="109"/>
      <c r="V2145" s="9"/>
      <c r="W2145" s="4"/>
      <c r="X2145" s="17"/>
      <c r="Y2145" s="16"/>
      <c r="Z2145" s="16"/>
      <c r="AD2145" s="5"/>
    </row>
    <row r="2146" spans="1:30" x14ac:dyDescent="0.2">
      <c r="A2146" s="103"/>
      <c r="B2146" s="100"/>
      <c r="C2146" s="100"/>
      <c r="D2146" s="104"/>
      <c r="E2146" s="10"/>
      <c r="F2146" s="105"/>
      <c r="G2146" s="99"/>
      <c r="H2146" s="106"/>
      <c r="I2146" s="106"/>
      <c r="J2146" s="3"/>
      <c r="K2146" s="100"/>
      <c r="L2146" s="100"/>
      <c r="M2146" s="100"/>
      <c r="N2146" s="107"/>
      <c r="O2146" s="99"/>
      <c r="P2146" s="100"/>
      <c r="Q2146" s="99"/>
      <c r="R2146" s="108"/>
      <c r="S2146" s="100"/>
      <c r="T2146" s="3"/>
      <c r="U2146" s="109"/>
      <c r="V2146" s="9"/>
      <c r="W2146" s="4"/>
      <c r="X2146" s="17"/>
      <c r="Y2146" s="16"/>
      <c r="Z2146" s="16"/>
      <c r="AD2146" s="5"/>
    </row>
    <row r="2147" spans="1:30" x14ac:dyDescent="0.2">
      <c r="A2147" s="103"/>
      <c r="B2147" s="100"/>
      <c r="C2147" s="100"/>
      <c r="D2147" s="104"/>
      <c r="E2147" s="10"/>
      <c r="F2147" s="105"/>
      <c r="G2147" s="99"/>
      <c r="H2147" s="106"/>
      <c r="I2147" s="106"/>
      <c r="J2147" s="3"/>
      <c r="K2147" s="100"/>
      <c r="L2147" s="100"/>
      <c r="M2147" s="100"/>
      <c r="N2147" s="107"/>
      <c r="O2147" s="99"/>
      <c r="P2147" s="100"/>
      <c r="Q2147" s="99"/>
      <c r="R2147" s="108"/>
      <c r="S2147" s="100"/>
      <c r="T2147" s="3"/>
      <c r="U2147" s="109"/>
      <c r="V2147" s="9"/>
      <c r="W2147" s="4"/>
      <c r="X2147" s="17"/>
      <c r="Y2147" s="16"/>
      <c r="Z2147" s="16"/>
      <c r="AD2147" s="5"/>
    </row>
    <row r="2148" spans="1:30" x14ac:dyDescent="0.2">
      <c r="A2148" s="103"/>
      <c r="B2148" s="100"/>
      <c r="C2148" s="100"/>
      <c r="D2148" s="104"/>
      <c r="E2148" s="10"/>
      <c r="F2148" s="105"/>
      <c r="G2148" s="99"/>
      <c r="H2148" s="106"/>
      <c r="I2148" s="106"/>
      <c r="J2148" s="3"/>
      <c r="K2148" s="100"/>
      <c r="L2148" s="100"/>
      <c r="M2148" s="100"/>
      <c r="N2148" s="107"/>
      <c r="O2148" s="99"/>
      <c r="P2148" s="100"/>
      <c r="Q2148" s="99"/>
      <c r="R2148" s="108"/>
      <c r="S2148" s="100"/>
      <c r="T2148" s="3"/>
      <c r="U2148" s="109"/>
      <c r="V2148" s="9"/>
      <c r="W2148" s="4"/>
      <c r="X2148" s="17"/>
      <c r="Y2148" s="16"/>
      <c r="Z2148" s="16"/>
      <c r="AD2148" s="5"/>
    </row>
    <row r="2149" spans="1:30" x14ac:dyDescent="0.2">
      <c r="A2149" s="103"/>
      <c r="B2149" s="100"/>
      <c r="C2149" s="100"/>
      <c r="D2149" s="104"/>
      <c r="E2149" s="10"/>
      <c r="F2149" s="105"/>
      <c r="G2149" s="99"/>
      <c r="H2149" s="106"/>
      <c r="I2149" s="106"/>
      <c r="J2149" s="3"/>
      <c r="K2149" s="100"/>
      <c r="L2149" s="100"/>
      <c r="M2149" s="100"/>
      <c r="N2149" s="107"/>
      <c r="O2149" s="99"/>
      <c r="P2149" s="100"/>
      <c r="Q2149" s="99"/>
      <c r="R2149" s="108"/>
      <c r="S2149" s="100"/>
      <c r="T2149" s="3"/>
      <c r="U2149" s="109"/>
      <c r="V2149" s="9"/>
      <c r="W2149" s="4"/>
      <c r="X2149" s="17"/>
      <c r="Y2149" s="16"/>
      <c r="Z2149" s="16"/>
      <c r="AD2149" s="5"/>
    </row>
    <row r="2150" spans="1:30" x14ac:dyDescent="0.2">
      <c r="A2150" s="103"/>
      <c r="B2150" s="100"/>
      <c r="C2150" s="100"/>
      <c r="D2150" s="104"/>
      <c r="E2150" s="10"/>
      <c r="F2150" s="105"/>
      <c r="G2150" s="99"/>
      <c r="H2150" s="106"/>
      <c r="I2150" s="106"/>
      <c r="J2150" s="3"/>
      <c r="K2150" s="100"/>
      <c r="L2150" s="100"/>
      <c r="M2150" s="100"/>
      <c r="N2150" s="107"/>
      <c r="O2150" s="99"/>
      <c r="P2150" s="100"/>
      <c r="Q2150" s="99"/>
      <c r="R2150" s="108"/>
      <c r="S2150" s="100"/>
      <c r="T2150" s="3"/>
      <c r="U2150" s="109"/>
      <c r="V2150" s="9"/>
      <c r="W2150" s="4"/>
      <c r="X2150" s="17"/>
      <c r="Y2150" s="16"/>
      <c r="Z2150" s="16"/>
      <c r="AD2150" s="5"/>
    </row>
    <row r="2151" spans="1:30" x14ac:dyDescent="0.2">
      <c r="A2151" s="103"/>
      <c r="B2151" s="100"/>
      <c r="C2151" s="100"/>
      <c r="D2151" s="104"/>
      <c r="E2151" s="10"/>
      <c r="F2151" s="105"/>
      <c r="G2151" s="99"/>
      <c r="H2151" s="106"/>
      <c r="I2151" s="106"/>
      <c r="J2151" s="3"/>
      <c r="K2151" s="100"/>
      <c r="L2151" s="100"/>
      <c r="M2151" s="100"/>
      <c r="N2151" s="107"/>
      <c r="O2151" s="99"/>
      <c r="P2151" s="100"/>
      <c r="Q2151" s="99"/>
      <c r="R2151" s="108"/>
      <c r="S2151" s="100"/>
      <c r="T2151" s="3"/>
      <c r="U2151" s="109"/>
      <c r="V2151" s="9"/>
      <c r="W2151" s="4"/>
      <c r="X2151" s="17"/>
      <c r="Y2151" s="16"/>
      <c r="Z2151" s="16"/>
      <c r="AD2151" s="5"/>
    </row>
    <row r="2152" spans="1:30" x14ac:dyDescent="0.2">
      <c r="A2152" s="103"/>
      <c r="B2152" s="100"/>
      <c r="C2152" s="100"/>
      <c r="D2152" s="104"/>
      <c r="E2152" s="10"/>
      <c r="F2152" s="105"/>
      <c r="G2152" s="99"/>
      <c r="H2152" s="106"/>
      <c r="I2152" s="106"/>
      <c r="J2152" s="3"/>
      <c r="K2152" s="100"/>
      <c r="L2152" s="100"/>
      <c r="M2152" s="100"/>
      <c r="N2152" s="107"/>
      <c r="O2152" s="99"/>
      <c r="P2152" s="100"/>
      <c r="Q2152" s="99"/>
      <c r="R2152" s="108"/>
      <c r="S2152" s="100"/>
      <c r="T2152" s="3"/>
      <c r="U2152" s="109"/>
      <c r="V2152" s="9"/>
      <c r="W2152" s="4"/>
      <c r="X2152" s="17"/>
      <c r="Y2152" s="16"/>
      <c r="Z2152" s="16"/>
      <c r="AD2152" s="5"/>
    </row>
    <row r="2153" spans="1:30" x14ac:dyDescent="0.2">
      <c r="A2153" s="103"/>
      <c r="B2153" s="100"/>
      <c r="C2153" s="100"/>
      <c r="D2153" s="104"/>
      <c r="E2153" s="10"/>
      <c r="F2153" s="105"/>
      <c r="G2153" s="99"/>
      <c r="H2153" s="106"/>
      <c r="I2153" s="106"/>
      <c r="J2153" s="3"/>
      <c r="K2153" s="100"/>
      <c r="L2153" s="100"/>
      <c r="M2153" s="100"/>
      <c r="N2153" s="107"/>
      <c r="O2153" s="99"/>
      <c r="P2153" s="100"/>
      <c r="Q2153" s="99"/>
      <c r="R2153" s="108"/>
      <c r="S2153" s="100"/>
      <c r="T2153" s="3"/>
      <c r="U2153" s="109"/>
      <c r="V2153" s="9"/>
      <c r="W2153" s="4"/>
      <c r="X2153" s="17"/>
      <c r="Y2153" s="16"/>
      <c r="Z2153" s="16"/>
      <c r="AD2153" s="5"/>
    </row>
    <row r="2154" spans="1:30" x14ac:dyDescent="0.2">
      <c r="A2154" s="103"/>
      <c r="B2154" s="100"/>
      <c r="C2154" s="100"/>
      <c r="D2154" s="104"/>
      <c r="E2154" s="10"/>
      <c r="F2154" s="105"/>
      <c r="G2154" s="99"/>
      <c r="H2154" s="106"/>
      <c r="I2154" s="106"/>
      <c r="J2154" s="3"/>
      <c r="K2154" s="100"/>
      <c r="L2154" s="100"/>
      <c r="M2154" s="100"/>
      <c r="N2154" s="107"/>
      <c r="O2154" s="99"/>
      <c r="P2154" s="100"/>
      <c r="Q2154" s="99"/>
      <c r="R2154" s="108"/>
      <c r="S2154" s="100"/>
      <c r="T2154" s="3"/>
      <c r="U2154" s="109"/>
      <c r="V2154" s="9"/>
      <c r="W2154" s="4"/>
      <c r="X2154" s="17"/>
      <c r="Y2154" s="16"/>
      <c r="Z2154" s="16"/>
      <c r="AD2154" s="5"/>
    </row>
    <row r="2155" spans="1:30" x14ac:dyDescent="0.2">
      <c r="A2155" s="103"/>
      <c r="B2155" s="100"/>
      <c r="C2155" s="100"/>
      <c r="D2155" s="104"/>
      <c r="E2155" s="10"/>
      <c r="F2155" s="105"/>
      <c r="G2155" s="99"/>
      <c r="H2155" s="106"/>
      <c r="I2155" s="106"/>
      <c r="J2155" s="3"/>
      <c r="K2155" s="100"/>
      <c r="L2155" s="100"/>
      <c r="M2155" s="100"/>
      <c r="N2155" s="107"/>
      <c r="O2155" s="99"/>
      <c r="P2155" s="100"/>
      <c r="Q2155" s="99"/>
      <c r="R2155" s="108"/>
      <c r="S2155" s="100"/>
      <c r="T2155" s="3"/>
      <c r="U2155" s="109"/>
      <c r="V2155" s="9"/>
      <c r="W2155" s="4"/>
      <c r="X2155" s="17"/>
      <c r="Y2155" s="16"/>
      <c r="Z2155" s="16"/>
      <c r="AD2155" s="5"/>
    </row>
    <row r="2156" spans="1:30" x14ac:dyDescent="0.2">
      <c r="A2156" s="103"/>
      <c r="B2156" s="100"/>
      <c r="C2156" s="100"/>
      <c r="D2156" s="104"/>
      <c r="E2156" s="10"/>
      <c r="F2156" s="105"/>
      <c r="G2156" s="99"/>
      <c r="H2156" s="106"/>
      <c r="I2156" s="106"/>
      <c r="J2156" s="3"/>
      <c r="K2156" s="100"/>
      <c r="L2156" s="100"/>
      <c r="M2156" s="100"/>
      <c r="N2156" s="107"/>
      <c r="O2156" s="99"/>
      <c r="P2156" s="100"/>
      <c r="Q2156" s="99"/>
      <c r="R2156" s="108"/>
      <c r="S2156" s="100"/>
      <c r="T2156" s="3"/>
      <c r="U2156" s="109"/>
      <c r="V2156" s="9"/>
      <c r="W2156" s="4"/>
      <c r="X2156" s="17"/>
      <c r="Y2156" s="16"/>
      <c r="Z2156" s="16"/>
      <c r="AD2156" s="5"/>
    </row>
    <row r="2157" spans="1:30" x14ac:dyDescent="0.2">
      <c r="A2157" s="103"/>
      <c r="B2157" s="100"/>
      <c r="C2157" s="100"/>
      <c r="D2157" s="104"/>
      <c r="E2157" s="10"/>
      <c r="F2157" s="105"/>
      <c r="G2157" s="99"/>
      <c r="H2157" s="106"/>
      <c r="I2157" s="106"/>
      <c r="J2157" s="3"/>
      <c r="K2157" s="100"/>
      <c r="L2157" s="100"/>
      <c r="M2157" s="100"/>
      <c r="N2157" s="107"/>
      <c r="O2157" s="99"/>
      <c r="P2157" s="100"/>
      <c r="Q2157" s="99"/>
      <c r="R2157" s="108"/>
      <c r="S2157" s="100"/>
      <c r="T2157" s="3"/>
      <c r="U2157" s="109"/>
      <c r="V2157" s="9"/>
      <c r="W2157" s="4"/>
      <c r="X2157" s="17"/>
      <c r="Y2157" s="16"/>
      <c r="Z2157" s="16"/>
      <c r="AD2157" s="5"/>
    </row>
    <row r="2158" spans="1:30" x14ac:dyDescent="0.2">
      <c r="A2158" s="103"/>
      <c r="B2158" s="100"/>
      <c r="C2158" s="100"/>
      <c r="D2158" s="104"/>
      <c r="E2158" s="10"/>
      <c r="F2158" s="105"/>
      <c r="G2158" s="99"/>
      <c r="H2158" s="106"/>
      <c r="I2158" s="106"/>
      <c r="J2158" s="3"/>
      <c r="K2158" s="100"/>
      <c r="L2158" s="100"/>
      <c r="M2158" s="100"/>
      <c r="N2158" s="107"/>
      <c r="O2158" s="99"/>
      <c r="P2158" s="100"/>
      <c r="Q2158" s="99"/>
      <c r="R2158" s="108"/>
      <c r="S2158" s="100"/>
      <c r="T2158" s="3"/>
      <c r="U2158" s="109"/>
      <c r="V2158" s="9"/>
      <c r="W2158" s="4"/>
      <c r="X2158" s="17"/>
      <c r="Y2158" s="16"/>
      <c r="Z2158" s="16"/>
      <c r="AD2158" s="5"/>
    </row>
    <row r="2159" spans="1:30" x14ac:dyDescent="0.2">
      <c r="A2159" s="103"/>
      <c r="B2159" s="100"/>
      <c r="C2159" s="100"/>
      <c r="D2159" s="104"/>
      <c r="E2159" s="10"/>
      <c r="F2159" s="105"/>
      <c r="G2159" s="99"/>
      <c r="H2159" s="106"/>
      <c r="I2159" s="106"/>
      <c r="J2159" s="3"/>
      <c r="K2159" s="100"/>
      <c r="L2159" s="100"/>
      <c r="M2159" s="100"/>
      <c r="N2159" s="107"/>
      <c r="O2159" s="99"/>
      <c r="P2159" s="100"/>
      <c r="Q2159" s="99"/>
      <c r="R2159" s="108"/>
      <c r="S2159" s="100"/>
      <c r="T2159" s="3"/>
      <c r="U2159" s="109"/>
      <c r="V2159" s="9"/>
      <c r="W2159" s="4"/>
      <c r="X2159" s="17"/>
      <c r="Y2159" s="16"/>
      <c r="Z2159" s="16"/>
      <c r="AD2159" s="5"/>
    </row>
    <row r="2160" spans="1:30" x14ac:dyDescent="0.2">
      <c r="A2160" s="103"/>
      <c r="B2160" s="100"/>
      <c r="C2160" s="100"/>
      <c r="D2160" s="104"/>
      <c r="E2160" s="10"/>
      <c r="F2160" s="105"/>
      <c r="G2160" s="99"/>
      <c r="H2160" s="106"/>
      <c r="I2160" s="106"/>
      <c r="J2160" s="3"/>
      <c r="K2160" s="100"/>
      <c r="L2160" s="100"/>
      <c r="M2160" s="100"/>
      <c r="N2160" s="107"/>
      <c r="O2160" s="99"/>
      <c r="P2160" s="100"/>
      <c r="Q2160" s="99"/>
      <c r="R2160" s="108"/>
      <c r="S2160" s="100"/>
      <c r="T2160" s="3"/>
      <c r="U2160" s="109"/>
      <c r="V2160" s="9"/>
      <c r="W2160" s="4"/>
      <c r="X2160" s="17"/>
      <c r="Y2160" s="16"/>
      <c r="Z2160" s="16"/>
      <c r="AD2160" s="5"/>
    </row>
    <row r="2161" spans="1:30" x14ac:dyDescent="0.2">
      <c r="A2161" s="103"/>
      <c r="B2161" s="100"/>
      <c r="C2161" s="100"/>
      <c r="D2161" s="104"/>
      <c r="E2161" s="10"/>
      <c r="F2161" s="105"/>
      <c r="G2161" s="99"/>
      <c r="H2161" s="106"/>
      <c r="I2161" s="106"/>
      <c r="J2161" s="3"/>
      <c r="K2161" s="100"/>
      <c r="L2161" s="100"/>
      <c r="M2161" s="100"/>
      <c r="N2161" s="107"/>
      <c r="O2161" s="99"/>
      <c r="P2161" s="100"/>
      <c r="Q2161" s="99"/>
      <c r="R2161" s="108"/>
      <c r="S2161" s="100"/>
      <c r="T2161" s="3"/>
      <c r="U2161" s="109"/>
      <c r="V2161" s="9"/>
      <c r="W2161" s="4"/>
      <c r="X2161" s="17"/>
      <c r="Y2161" s="16"/>
      <c r="Z2161" s="16"/>
      <c r="AD2161" s="5"/>
    </row>
    <row r="2162" spans="1:30" x14ac:dyDescent="0.2">
      <c r="A2162" s="103"/>
      <c r="B2162" s="100"/>
      <c r="C2162" s="100"/>
      <c r="D2162" s="104"/>
      <c r="E2162" s="10"/>
      <c r="F2162" s="105"/>
      <c r="G2162" s="99"/>
      <c r="H2162" s="106"/>
      <c r="I2162" s="106"/>
      <c r="J2162" s="3"/>
      <c r="K2162" s="100"/>
      <c r="L2162" s="100"/>
      <c r="M2162" s="100"/>
      <c r="N2162" s="107"/>
      <c r="O2162" s="99"/>
      <c r="P2162" s="100"/>
      <c r="Q2162" s="99"/>
      <c r="R2162" s="108"/>
      <c r="S2162" s="100"/>
      <c r="T2162" s="3"/>
      <c r="U2162" s="109"/>
      <c r="V2162" s="9"/>
      <c r="W2162" s="4"/>
      <c r="X2162" s="17"/>
      <c r="Y2162" s="16"/>
      <c r="Z2162" s="16"/>
      <c r="AD2162" s="5"/>
    </row>
    <row r="2163" spans="1:30" x14ac:dyDescent="0.2">
      <c r="A2163" s="103"/>
      <c r="B2163" s="100"/>
      <c r="C2163" s="100"/>
      <c r="D2163" s="104"/>
      <c r="E2163" s="10"/>
      <c r="F2163" s="105"/>
      <c r="G2163" s="99"/>
      <c r="H2163" s="106"/>
      <c r="I2163" s="106"/>
      <c r="J2163" s="3"/>
      <c r="K2163" s="100"/>
      <c r="L2163" s="100"/>
      <c r="M2163" s="100"/>
      <c r="N2163" s="107"/>
      <c r="O2163" s="99"/>
      <c r="P2163" s="100"/>
      <c r="Q2163" s="99"/>
      <c r="R2163" s="108"/>
      <c r="S2163" s="100"/>
      <c r="T2163" s="3"/>
      <c r="U2163" s="109"/>
      <c r="V2163" s="9"/>
      <c r="W2163" s="4"/>
      <c r="X2163" s="17"/>
      <c r="Y2163" s="16"/>
      <c r="Z2163" s="16"/>
      <c r="AD2163" s="5"/>
    </row>
    <row r="2164" spans="1:30" x14ac:dyDescent="0.2">
      <c r="A2164" s="103"/>
      <c r="B2164" s="100"/>
      <c r="C2164" s="100"/>
      <c r="D2164" s="104"/>
      <c r="E2164" s="10"/>
      <c r="F2164" s="105"/>
      <c r="G2164" s="99"/>
      <c r="H2164" s="106"/>
      <c r="I2164" s="106"/>
      <c r="J2164" s="3"/>
      <c r="K2164" s="100"/>
      <c r="L2164" s="100"/>
      <c r="M2164" s="100"/>
      <c r="N2164" s="107"/>
      <c r="O2164" s="99"/>
      <c r="P2164" s="100"/>
      <c r="Q2164" s="99"/>
      <c r="R2164" s="108"/>
      <c r="S2164" s="100"/>
      <c r="T2164" s="3"/>
      <c r="U2164" s="109"/>
      <c r="V2164" s="9"/>
      <c r="W2164" s="4"/>
      <c r="X2164" s="17"/>
      <c r="Y2164" s="16"/>
      <c r="Z2164" s="16"/>
      <c r="AD2164" s="5"/>
    </row>
    <row r="2165" spans="1:30" x14ac:dyDescent="0.2">
      <c r="A2165" s="103"/>
      <c r="B2165" s="100"/>
      <c r="C2165" s="100"/>
      <c r="D2165" s="104"/>
      <c r="E2165" s="10"/>
      <c r="F2165" s="105"/>
      <c r="G2165" s="99"/>
      <c r="H2165" s="106"/>
      <c r="I2165" s="106"/>
      <c r="J2165" s="3"/>
      <c r="K2165" s="100"/>
      <c r="L2165" s="100"/>
      <c r="M2165" s="100"/>
      <c r="N2165" s="107"/>
      <c r="O2165" s="99"/>
      <c r="P2165" s="100"/>
      <c r="Q2165" s="99"/>
      <c r="R2165" s="108"/>
      <c r="S2165" s="100"/>
      <c r="T2165" s="3"/>
      <c r="U2165" s="109"/>
      <c r="V2165" s="9"/>
      <c r="W2165" s="4"/>
      <c r="X2165" s="17"/>
      <c r="Y2165" s="16"/>
      <c r="Z2165" s="16"/>
      <c r="AD2165" s="5"/>
    </row>
    <row r="2166" spans="1:30" x14ac:dyDescent="0.2">
      <c r="A2166" s="103"/>
      <c r="B2166" s="100"/>
      <c r="C2166" s="100"/>
      <c r="D2166" s="104"/>
      <c r="E2166" s="10"/>
      <c r="F2166" s="105"/>
      <c r="G2166" s="99"/>
      <c r="H2166" s="106"/>
      <c r="I2166" s="106"/>
      <c r="J2166" s="3"/>
      <c r="K2166" s="100"/>
      <c r="L2166" s="100"/>
      <c r="M2166" s="100"/>
      <c r="N2166" s="107"/>
      <c r="O2166" s="99"/>
      <c r="P2166" s="100"/>
      <c r="Q2166" s="99"/>
      <c r="R2166" s="108"/>
      <c r="S2166" s="100"/>
      <c r="T2166" s="3"/>
      <c r="U2166" s="109"/>
      <c r="V2166" s="9"/>
      <c r="W2166" s="4"/>
      <c r="X2166" s="17"/>
      <c r="Y2166" s="16"/>
      <c r="Z2166" s="16"/>
      <c r="AD2166" s="5"/>
    </row>
    <row r="2167" spans="1:30" x14ac:dyDescent="0.2">
      <c r="A2167" s="103"/>
      <c r="B2167" s="100"/>
      <c r="C2167" s="100"/>
      <c r="D2167" s="104"/>
      <c r="E2167" s="10"/>
      <c r="F2167" s="105"/>
      <c r="G2167" s="99"/>
      <c r="H2167" s="106"/>
      <c r="I2167" s="106"/>
      <c r="J2167" s="3"/>
      <c r="K2167" s="100"/>
      <c r="L2167" s="100"/>
      <c r="M2167" s="100"/>
      <c r="N2167" s="107"/>
      <c r="O2167" s="99"/>
      <c r="P2167" s="100"/>
      <c r="Q2167" s="99"/>
      <c r="R2167" s="108"/>
      <c r="S2167" s="100"/>
      <c r="T2167" s="3"/>
      <c r="U2167" s="109"/>
      <c r="V2167" s="9"/>
      <c r="W2167" s="4"/>
      <c r="X2167" s="17"/>
      <c r="Y2167" s="16"/>
      <c r="Z2167" s="16"/>
      <c r="AD2167" s="5"/>
    </row>
    <row r="2168" spans="1:30" x14ac:dyDescent="0.2">
      <c r="A2168" s="103"/>
      <c r="B2168" s="100"/>
      <c r="C2168" s="100"/>
      <c r="D2168" s="104"/>
      <c r="E2168" s="10"/>
      <c r="F2168" s="105"/>
      <c r="G2168" s="99"/>
      <c r="H2168" s="106"/>
      <c r="I2168" s="106"/>
      <c r="J2168" s="3"/>
      <c r="K2168" s="100"/>
      <c r="L2168" s="100"/>
      <c r="M2168" s="100"/>
      <c r="N2168" s="107"/>
      <c r="O2168" s="99"/>
      <c r="P2168" s="100"/>
      <c r="Q2168" s="99"/>
      <c r="R2168" s="108"/>
      <c r="S2168" s="100"/>
      <c r="T2168" s="3"/>
      <c r="U2168" s="109"/>
      <c r="V2168" s="9"/>
      <c r="W2168" s="4"/>
      <c r="X2168" s="17"/>
      <c r="Y2168" s="16"/>
      <c r="Z2168" s="16"/>
      <c r="AD2168" s="5"/>
    </row>
    <row r="2169" spans="1:30" x14ac:dyDescent="0.2">
      <c r="A2169" s="103"/>
      <c r="B2169" s="100"/>
      <c r="C2169" s="100"/>
      <c r="D2169" s="104"/>
      <c r="E2169" s="10"/>
      <c r="F2169" s="105"/>
      <c r="G2169" s="99"/>
      <c r="H2169" s="106"/>
      <c r="I2169" s="106"/>
      <c r="J2169" s="3"/>
      <c r="K2169" s="100"/>
      <c r="L2169" s="100"/>
      <c r="M2169" s="100"/>
      <c r="N2169" s="107"/>
      <c r="O2169" s="99"/>
      <c r="P2169" s="100"/>
      <c r="Q2169" s="99"/>
      <c r="R2169" s="108"/>
      <c r="S2169" s="100"/>
      <c r="T2169" s="3"/>
      <c r="U2169" s="109"/>
      <c r="V2169" s="9"/>
      <c r="W2169" s="4"/>
      <c r="X2169" s="17"/>
      <c r="Y2169" s="16"/>
      <c r="Z2169" s="16"/>
      <c r="AD2169" s="5"/>
    </row>
    <row r="2170" spans="1:30" x14ac:dyDescent="0.2">
      <c r="A2170" s="103"/>
      <c r="B2170" s="100"/>
      <c r="C2170" s="100"/>
      <c r="D2170" s="104"/>
      <c r="E2170" s="10"/>
      <c r="F2170" s="105"/>
      <c r="G2170" s="99"/>
      <c r="H2170" s="106"/>
      <c r="I2170" s="106"/>
      <c r="J2170" s="3"/>
      <c r="K2170" s="100"/>
      <c r="L2170" s="100"/>
      <c r="M2170" s="100"/>
      <c r="N2170" s="107"/>
      <c r="O2170" s="99"/>
      <c r="P2170" s="100"/>
      <c r="Q2170" s="99"/>
      <c r="R2170" s="108"/>
      <c r="S2170" s="100"/>
      <c r="T2170" s="3"/>
      <c r="U2170" s="109"/>
      <c r="V2170" s="9"/>
      <c r="W2170" s="27"/>
      <c r="X2170" s="17"/>
      <c r="Y2170" s="16"/>
      <c r="Z2170" s="16"/>
      <c r="AD2170" s="5"/>
    </row>
    <row r="2171" spans="1:30" x14ac:dyDescent="0.2">
      <c r="A2171" s="103"/>
      <c r="B2171" s="100"/>
      <c r="C2171" s="100"/>
      <c r="D2171" s="104"/>
      <c r="E2171" s="10"/>
      <c r="F2171" s="105"/>
      <c r="G2171" s="99"/>
      <c r="H2171" s="106"/>
      <c r="I2171" s="106"/>
      <c r="J2171" s="3"/>
      <c r="K2171" s="100"/>
      <c r="L2171" s="100"/>
      <c r="M2171" s="100"/>
      <c r="N2171" s="107"/>
      <c r="O2171" s="99"/>
      <c r="P2171" s="100"/>
      <c r="Q2171" s="99"/>
      <c r="R2171" s="108"/>
      <c r="S2171" s="100"/>
      <c r="T2171" s="3"/>
      <c r="U2171" s="109"/>
      <c r="V2171" s="9"/>
      <c r="W2171" s="4"/>
      <c r="X2171" s="17"/>
      <c r="Y2171" s="16"/>
      <c r="Z2171" s="16"/>
      <c r="AD2171" s="5"/>
    </row>
    <row r="2172" spans="1:30" x14ac:dyDescent="0.2">
      <c r="B2172" s="3"/>
      <c r="C2172" s="3"/>
      <c r="D2172" s="26"/>
      <c r="E2172" s="10"/>
      <c r="F2172" s="94"/>
      <c r="G2172" s="5"/>
      <c r="J2172" s="3"/>
      <c r="K2172" s="3"/>
      <c r="L2172" s="3"/>
      <c r="M2172" s="3"/>
      <c r="N2172" s="24"/>
      <c r="O2172" s="99"/>
      <c r="P2172" s="100"/>
      <c r="Q2172" s="5"/>
      <c r="R2172" s="8"/>
      <c r="S2172" s="3"/>
      <c r="T2172" s="4"/>
      <c r="V2172" s="9"/>
      <c r="W2172" s="4"/>
      <c r="X2172" s="17"/>
      <c r="Y2172" s="16"/>
      <c r="Z2172" s="16"/>
      <c r="AD2172" s="5"/>
    </row>
    <row r="2173" spans="1:30" x14ac:dyDescent="0.2">
      <c r="B2173" s="3"/>
      <c r="C2173" s="3"/>
      <c r="D2173" s="26"/>
      <c r="E2173" s="10"/>
      <c r="F2173" s="94"/>
      <c r="G2173" s="5"/>
      <c r="J2173" s="3"/>
      <c r="K2173" s="3"/>
      <c r="L2173" s="3"/>
      <c r="M2173" s="3"/>
      <c r="N2173" s="24"/>
      <c r="O2173" s="99"/>
      <c r="P2173" s="100"/>
      <c r="Q2173" s="5"/>
      <c r="R2173" s="8"/>
      <c r="S2173" s="3"/>
      <c r="T2173" s="4"/>
      <c r="V2173" s="9"/>
      <c r="W2173" s="4"/>
      <c r="X2173" s="17"/>
      <c r="Y2173" s="16"/>
      <c r="Z2173" s="16"/>
      <c r="AD2173" s="5"/>
    </row>
    <row r="2174" spans="1:30" x14ac:dyDescent="0.2">
      <c r="B2174" s="3"/>
      <c r="C2174" s="3"/>
      <c r="D2174" s="26"/>
      <c r="E2174" s="10"/>
      <c r="F2174" s="94"/>
      <c r="G2174" s="5"/>
      <c r="J2174" s="3"/>
      <c r="K2174" s="3"/>
      <c r="L2174" s="3"/>
      <c r="M2174" s="3"/>
      <c r="N2174" s="24"/>
      <c r="O2174" s="99"/>
      <c r="P2174" s="100"/>
      <c r="Q2174" s="5"/>
      <c r="R2174" s="8"/>
      <c r="S2174" s="3"/>
      <c r="T2174" s="4"/>
      <c r="V2174" s="9"/>
      <c r="W2174" s="4"/>
      <c r="X2174" s="17"/>
      <c r="Y2174" s="16"/>
      <c r="Z2174" s="16"/>
      <c r="AD2174" s="5"/>
    </row>
    <row r="2175" spans="1:30" x14ac:dyDescent="0.2">
      <c r="B2175" s="3"/>
      <c r="C2175" s="3"/>
      <c r="D2175" s="26"/>
      <c r="E2175" s="10"/>
      <c r="F2175" s="94"/>
      <c r="G2175" s="5"/>
      <c r="J2175" s="3"/>
      <c r="K2175" s="3"/>
      <c r="L2175" s="3"/>
      <c r="M2175" s="3"/>
      <c r="N2175" s="24"/>
      <c r="O2175" s="99"/>
      <c r="P2175" s="100"/>
      <c r="Q2175" s="5"/>
      <c r="R2175" s="8"/>
      <c r="S2175" s="3"/>
      <c r="T2175" s="4"/>
      <c r="V2175" s="9"/>
      <c r="W2175" s="4"/>
      <c r="X2175" s="17"/>
      <c r="Y2175" s="16"/>
      <c r="Z2175" s="16"/>
      <c r="AD2175" s="5"/>
    </row>
    <row r="2176" spans="1:30" x14ac:dyDescent="0.2">
      <c r="B2176" s="3"/>
      <c r="C2176" s="3"/>
      <c r="D2176" s="26"/>
      <c r="E2176" s="10"/>
      <c r="F2176" s="94"/>
      <c r="G2176" s="5"/>
      <c r="J2176" s="3"/>
      <c r="K2176" s="3"/>
      <c r="L2176" s="3"/>
      <c r="M2176" s="3"/>
      <c r="N2176" s="24"/>
      <c r="O2176" s="99"/>
      <c r="P2176" s="100"/>
      <c r="Q2176" s="5"/>
      <c r="R2176" s="8"/>
      <c r="S2176" s="3"/>
      <c r="T2176" s="4"/>
      <c r="V2176" s="9"/>
      <c r="W2176" s="4"/>
      <c r="X2176" s="17"/>
      <c r="Y2176" s="16"/>
      <c r="Z2176" s="16"/>
      <c r="AD2176" s="5"/>
    </row>
    <row r="2177" spans="2:30" x14ac:dyDescent="0.2">
      <c r="B2177" s="3"/>
      <c r="C2177" s="3"/>
      <c r="D2177" s="26"/>
      <c r="E2177" s="10"/>
      <c r="F2177" s="94"/>
      <c r="G2177" s="5"/>
      <c r="J2177" s="3"/>
      <c r="K2177" s="3"/>
      <c r="L2177" s="3"/>
      <c r="M2177" s="3"/>
      <c r="N2177" s="24"/>
      <c r="O2177" s="99"/>
      <c r="P2177" s="100"/>
      <c r="Q2177" s="5"/>
      <c r="R2177" s="8"/>
      <c r="S2177" s="3"/>
      <c r="T2177" s="4"/>
      <c r="V2177" s="9"/>
      <c r="W2177" s="4"/>
      <c r="X2177" s="17"/>
      <c r="Y2177" s="16"/>
      <c r="Z2177" s="16"/>
      <c r="AD2177" s="5"/>
    </row>
    <row r="2178" spans="2:30" x14ac:dyDescent="0.2">
      <c r="B2178" s="3"/>
      <c r="C2178" s="3"/>
      <c r="D2178" s="26"/>
      <c r="E2178" s="10"/>
      <c r="F2178" s="94"/>
      <c r="G2178" s="5"/>
      <c r="J2178" s="3"/>
      <c r="K2178" s="3"/>
      <c r="L2178" s="3"/>
      <c r="M2178" s="3"/>
      <c r="N2178" s="24"/>
      <c r="O2178" s="99"/>
      <c r="P2178" s="100"/>
      <c r="Q2178" s="5"/>
      <c r="R2178" s="8"/>
      <c r="S2178" s="3"/>
      <c r="T2178" s="4"/>
      <c r="V2178" s="9"/>
      <c r="W2178" s="4"/>
      <c r="X2178" s="17"/>
      <c r="Y2178" s="16"/>
      <c r="Z2178" s="16"/>
      <c r="AD2178" s="5"/>
    </row>
    <row r="2179" spans="2:30" x14ac:dyDescent="0.2">
      <c r="B2179" s="3"/>
      <c r="C2179" s="3"/>
      <c r="D2179" s="26"/>
      <c r="E2179" s="10"/>
      <c r="F2179" s="94"/>
      <c r="G2179" s="5"/>
      <c r="J2179" s="3"/>
      <c r="K2179" s="3"/>
      <c r="L2179" s="3"/>
      <c r="M2179" s="3"/>
      <c r="N2179" s="24"/>
      <c r="O2179" s="99"/>
      <c r="P2179" s="100"/>
      <c r="Q2179" s="5"/>
      <c r="R2179" s="8"/>
      <c r="S2179" s="3"/>
      <c r="T2179" s="4"/>
      <c r="V2179" s="9"/>
      <c r="W2179" s="4"/>
      <c r="X2179" s="17"/>
      <c r="Y2179" s="16"/>
      <c r="Z2179" s="16"/>
      <c r="AD2179" s="5"/>
    </row>
    <row r="2180" spans="2:30" x14ac:dyDescent="0.2">
      <c r="B2180" s="3"/>
      <c r="C2180" s="3"/>
      <c r="D2180" s="26"/>
      <c r="E2180" s="10"/>
      <c r="F2180" s="94"/>
      <c r="G2180" s="5"/>
      <c r="J2180" s="3"/>
      <c r="K2180" s="3"/>
      <c r="L2180" s="3"/>
      <c r="M2180" s="3"/>
      <c r="N2180" s="24"/>
      <c r="O2180" s="99"/>
      <c r="P2180" s="100"/>
      <c r="Q2180" s="5"/>
      <c r="R2180" s="8"/>
      <c r="S2180" s="3"/>
      <c r="T2180" s="4"/>
      <c r="V2180" s="9"/>
      <c r="W2180" s="4"/>
      <c r="X2180" s="17"/>
      <c r="Y2180" s="16"/>
      <c r="Z2180" s="16"/>
      <c r="AD2180" s="5"/>
    </row>
    <row r="2181" spans="2:30" x14ac:dyDescent="0.2">
      <c r="B2181" s="3"/>
      <c r="C2181" s="3"/>
      <c r="D2181" s="26"/>
      <c r="E2181" s="10"/>
      <c r="F2181" s="94"/>
      <c r="G2181" s="5"/>
      <c r="J2181" s="3"/>
      <c r="K2181" s="3"/>
      <c r="L2181" s="3"/>
      <c r="M2181" s="3"/>
      <c r="N2181" s="24"/>
      <c r="O2181" s="99"/>
      <c r="P2181" s="100"/>
      <c r="Q2181" s="5"/>
      <c r="R2181" s="8"/>
      <c r="S2181" s="3"/>
      <c r="T2181" s="4"/>
      <c r="V2181" s="9"/>
      <c r="W2181" s="4"/>
      <c r="X2181" s="17"/>
      <c r="Y2181" s="16"/>
      <c r="Z2181" s="16"/>
      <c r="AD2181" s="5"/>
    </row>
    <row r="2182" spans="2:30" x14ac:dyDescent="0.2">
      <c r="B2182" s="3"/>
      <c r="C2182" s="3"/>
      <c r="D2182" s="26"/>
      <c r="E2182" s="10"/>
      <c r="F2182" s="94"/>
      <c r="G2182" s="5"/>
      <c r="J2182" s="3"/>
      <c r="K2182" s="3"/>
      <c r="L2182" s="3"/>
      <c r="M2182" s="3"/>
      <c r="N2182" s="24"/>
      <c r="O2182" s="99"/>
      <c r="P2182" s="100"/>
      <c r="Q2182" s="5"/>
      <c r="R2182" s="8"/>
      <c r="S2182" s="3"/>
      <c r="T2182" s="4"/>
      <c r="V2182" s="9"/>
      <c r="W2182" s="4"/>
      <c r="X2182" s="17"/>
      <c r="Y2182" s="16"/>
      <c r="Z2182" s="16"/>
      <c r="AD2182" s="5"/>
    </row>
    <row r="2183" spans="2:30" x14ac:dyDescent="0.2">
      <c r="B2183" s="3"/>
      <c r="C2183" s="3"/>
      <c r="D2183" s="26"/>
      <c r="E2183" s="10"/>
      <c r="F2183" s="94"/>
      <c r="G2183" s="5"/>
      <c r="J2183" s="3"/>
      <c r="K2183" s="3"/>
      <c r="L2183" s="3"/>
      <c r="M2183" s="3"/>
      <c r="N2183" s="24"/>
      <c r="O2183" s="99"/>
      <c r="P2183" s="100"/>
      <c r="Q2183" s="5"/>
      <c r="R2183" s="8"/>
      <c r="S2183" s="3"/>
      <c r="T2183" s="4"/>
      <c r="V2183" s="9"/>
      <c r="W2183" s="4"/>
      <c r="X2183" s="17"/>
      <c r="Y2183" s="16"/>
      <c r="Z2183" s="16"/>
      <c r="AD2183" s="5"/>
    </row>
    <row r="2184" spans="2:30" x14ac:dyDescent="0.2">
      <c r="B2184" s="3"/>
      <c r="C2184" s="3"/>
      <c r="D2184" s="26"/>
      <c r="E2184" s="10"/>
      <c r="F2184" s="94"/>
      <c r="G2184" s="5"/>
      <c r="J2184" s="3"/>
      <c r="K2184" s="3"/>
      <c r="L2184" s="3"/>
      <c r="M2184" s="3"/>
      <c r="N2184" s="24"/>
      <c r="O2184" s="99"/>
      <c r="P2184" s="100"/>
      <c r="Q2184" s="5"/>
      <c r="R2184" s="8"/>
      <c r="S2184" s="3"/>
      <c r="T2184" s="4"/>
      <c r="V2184" s="9"/>
      <c r="W2184" s="4"/>
      <c r="X2184" s="17"/>
      <c r="Y2184" s="16"/>
      <c r="Z2184" s="16"/>
      <c r="AD2184" s="5"/>
    </row>
    <row r="2185" spans="2:30" x14ac:dyDescent="0.2">
      <c r="B2185" s="3"/>
      <c r="C2185" s="3"/>
      <c r="D2185" s="26"/>
      <c r="E2185" s="10"/>
      <c r="F2185" s="94"/>
      <c r="G2185" s="5"/>
      <c r="J2185" s="3"/>
      <c r="K2185" s="3"/>
      <c r="L2185" s="3"/>
      <c r="M2185" s="3"/>
      <c r="N2185" s="24"/>
      <c r="O2185" s="99"/>
      <c r="P2185" s="100"/>
      <c r="Q2185" s="5"/>
      <c r="R2185" s="8"/>
      <c r="S2185" s="3"/>
      <c r="T2185" s="4"/>
      <c r="V2185" s="9"/>
      <c r="W2185" s="4"/>
      <c r="X2185" s="17"/>
      <c r="Y2185" s="16"/>
      <c r="Z2185" s="16"/>
      <c r="AD2185" s="5"/>
    </row>
    <row r="2186" spans="2:30" x14ac:dyDescent="0.2">
      <c r="B2186" s="3"/>
      <c r="C2186" s="3"/>
      <c r="D2186" s="26"/>
      <c r="E2186" s="10"/>
      <c r="F2186" s="94"/>
      <c r="G2186" s="5"/>
      <c r="J2186" s="3"/>
      <c r="K2186" s="3"/>
      <c r="L2186" s="3"/>
      <c r="M2186" s="3"/>
      <c r="N2186" s="24"/>
      <c r="O2186" s="99"/>
      <c r="P2186" s="100"/>
      <c r="Q2186" s="5"/>
      <c r="R2186" s="8"/>
      <c r="S2186" s="3"/>
      <c r="T2186" s="4"/>
      <c r="V2186" s="9"/>
      <c r="W2186" s="4"/>
      <c r="X2186" s="17"/>
      <c r="Y2186" s="16"/>
      <c r="Z2186" s="16"/>
      <c r="AD2186" s="5"/>
    </row>
    <row r="2187" spans="2:30" x14ac:dyDescent="0.2">
      <c r="B2187" s="3"/>
      <c r="C2187" s="3"/>
      <c r="D2187" s="26"/>
      <c r="E2187" s="10"/>
      <c r="F2187" s="94"/>
      <c r="G2187" s="5"/>
      <c r="J2187" s="3"/>
      <c r="K2187" s="3"/>
      <c r="L2187" s="3"/>
      <c r="M2187" s="3"/>
      <c r="N2187" s="24"/>
      <c r="O2187" s="99"/>
      <c r="P2187" s="100"/>
      <c r="Q2187" s="5"/>
      <c r="R2187" s="8"/>
      <c r="S2187" s="3"/>
      <c r="T2187" s="4"/>
      <c r="V2187" s="9"/>
      <c r="W2187" s="4"/>
      <c r="X2187" s="17"/>
      <c r="Y2187" s="16"/>
      <c r="Z2187" s="16"/>
      <c r="AD2187" s="5"/>
    </row>
    <row r="2188" spans="2:30" x14ac:dyDescent="0.2">
      <c r="B2188" s="3"/>
      <c r="C2188" s="3"/>
      <c r="D2188" s="26"/>
      <c r="E2188" s="10"/>
      <c r="F2188" s="94"/>
      <c r="G2188" s="5"/>
      <c r="J2188" s="3"/>
      <c r="K2188" s="3"/>
      <c r="L2188" s="3"/>
      <c r="M2188" s="3"/>
      <c r="N2188" s="24"/>
      <c r="O2188" s="99"/>
      <c r="P2188" s="100"/>
      <c r="Q2188" s="5"/>
      <c r="R2188" s="8"/>
      <c r="S2188" s="3"/>
      <c r="T2188" s="4"/>
      <c r="V2188" s="9"/>
      <c r="W2188" s="4"/>
      <c r="X2188" s="17"/>
      <c r="Y2188" s="16"/>
      <c r="Z2188" s="16"/>
      <c r="AD2188" s="5"/>
    </row>
    <row r="2189" spans="2:30" x14ac:dyDescent="0.2">
      <c r="B2189" s="3"/>
      <c r="C2189" s="3"/>
      <c r="D2189" s="26"/>
      <c r="E2189" s="10"/>
      <c r="F2189" s="94"/>
      <c r="G2189" s="5"/>
      <c r="J2189" s="3"/>
      <c r="K2189" s="3"/>
      <c r="L2189" s="3"/>
      <c r="M2189" s="3"/>
      <c r="N2189" s="24"/>
      <c r="O2189" s="99"/>
      <c r="P2189" s="100"/>
      <c r="Q2189" s="5"/>
      <c r="R2189" s="8"/>
      <c r="S2189" s="3"/>
      <c r="T2189" s="4"/>
      <c r="V2189" s="9"/>
      <c r="W2189" s="4"/>
      <c r="X2189" s="17"/>
      <c r="Y2189" s="16"/>
      <c r="Z2189" s="16"/>
      <c r="AD2189" s="5"/>
    </row>
    <row r="2190" spans="2:30" x14ac:dyDescent="0.2">
      <c r="B2190" s="3"/>
      <c r="C2190" s="3"/>
      <c r="D2190" s="26"/>
      <c r="E2190" s="10"/>
      <c r="F2190" s="94"/>
      <c r="G2190" s="5"/>
      <c r="J2190" s="3"/>
      <c r="K2190" s="3"/>
      <c r="L2190" s="3"/>
      <c r="M2190" s="3"/>
      <c r="N2190" s="24"/>
      <c r="O2190" s="99"/>
      <c r="P2190" s="100"/>
      <c r="Q2190" s="5"/>
      <c r="R2190" s="8"/>
      <c r="S2190" s="3"/>
      <c r="T2190" s="4"/>
      <c r="V2190" s="9"/>
      <c r="W2190" s="4"/>
      <c r="X2190" s="17"/>
      <c r="Y2190" s="16"/>
      <c r="Z2190" s="16"/>
      <c r="AD2190" s="5"/>
    </row>
    <row r="2191" spans="2:30" x14ac:dyDescent="0.2">
      <c r="B2191" s="3"/>
      <c r="C2191" s="3"/>
      <c r="D2191" s="26"/>
      <c r="E2191" s="10"/>
      <c r="F2191" s="94"/>
      <c r="G2191" s="5"/>
      <c r="J2191" s="3"/>
      <c r="K2191" s="3"/>
      <c r="L2191" s="3"/>
      <c r="M2191" s="3"/>
      <c r="N2191" s="24"/>
      <c r="O2191" s="99"/>
      <c r="P2191" s="100"/>
      <c r="Q2191" s="5"/>
      <c r="R2191" s="8"/>
      <c r="S2191" s="3"/>
      <c r="T2191" s="4"/>
      <c r="V2191" s="9"/>
      <c r="W2191" s="4"/>
      <c r="X2191" s="17"/>
      <c r="Y2191" s="16"/>
      <c r="Z2191" s="16"/>
      <c r="AD2191" s="5"/>
    </row>
    <row r="2192" spans="2:30" x14ac:dyDescent="0.2">
      <c r="B2192" s="3"/>
      <c r="C2192" s="3"/>
      <c r="D2192" s="26"/>
      <c r="E2192" s="10"/>
      <c r="F2192" s="94"/>
      <c r="G2192" s="5"/>
      <c r="J2192" s="3"/>
      <c r="K2192" s="3"/>
      <c r="L2192" s="3"/>
      <c r="M2192" s="3"/>
      <c r="N2192" s="24"/>
      <c r="O2192" s="99"/>
      <c r="P2192" s="100"/>
      <c r="Q2192" s="5"/>
      <c r="R2192" s="8"/>
      <c r="S2192" s="3"/>
      <c r="T2192" s="4"/>
      <c r="V2192" s="9"/>
      <c r="W2192" s="4"/>
      <c r="X2192" s="17"/>
      <c r="Y2192" s="16"/>
      <c r="Z2192" s="16"/>
      <c r="AD2192" s="5"/>
    </row>
    <row r="2193" spans="2:30" x14ac:dyDescent="0.2">
      <c r="B2193" s="3"/>
      <c r="C2193" s="3"/>
      <c r="D2193" s="26"/>
      <c r="E2193" s="10"/>
      <c r="F2193" s="94"/>
      <c r="G2193" s="5"/>
      <c r="J2193" s="3"/>
      <c r="K2193" s="3"/>
      <c r="L2193" s="3"/>
      <c r="M2193" s="3"/>
      <c r="N2193" s="24"/>
      <c r="O2193" s="99"/>
      <c r="P2193" s="100"/>
      <c r="Q2193" s="5"/>
      <c r="R2193" s="8"/>
      <c r="S2193" s="3"/>
      <c r="T2193" s="4"/>
      <c r="V2193" s="9"/>
      <c r="W2193" s="4"/>
      <c r="X2193" s="17"/>
      <c r="Y2193" s="16"/>
      <c r="Z2193" s="16"/>
      <c r="AD2193" s="5"/>
    </row>
    <row r="2194" spans="2:30" x14ac:dyDescent="0.2">
      <c r="B2194" s="3"/>
      <c r="C2194" s="3"/>
      <c r="D2194" s="26"/>
      <c r="E2194" s="10"/>
      <c r="F2194" s="94"/>
      <c r="G2194" s="5"/>
      <c r="J2194" s="3"/>
      <c r="K2194" s="3"/>
      <c r="L2194" s="3"/>
      <c r="M2194" s="3"/>
      <c r="N2194" s="24"/>
      <c r="O2194" s="99"/>
      <c r="P2194" s="100"/>
      <c r="Q2194" s="5"/>
      <c r="R2194" s="8"/>
      <c r="S2194" s="3"/>
      <c r="T2194" s="4"/>
      <c r="V2194" s="9"/>
      <c r="W2194" s="4"/>
      <c r="X2194" s="17"/>
      <c r="Y2194" s="16"/>
      <c r="Z2194" s="16"/>
      <c r="AD2194" s="5"/>
    </row>
    <row r="2195" spans="2:30" x14ac:dyDescent="0.2">
      <c r="B2195" s="3"/>
      <c r="C2195" s="3"/>
      <c r="D2195" s="26"/>
      <c r="E2195" s="10"/>
      <c r="F2195" s="94"/>
      <c r="G2195" s="5"/>
      <c r="J2195" s="3"/>
      <c r="K2195" s="3"/>
      <c r="L2195" s="3"/>
      <c r="M2195" s="3"/>
      <c r="N2195" s="24"/>
      <c r="O2195" s="99"/>
      <c r="P2195" s="100"/>
      <c r="Q2195" s="5"/>
      <c r="R2195" s="8"/>
      <c r="S2195" s="3"/>
      <c r="T2195" s="4"/>
      <c r="V2195" s="9"/>
      <c r="W2195" s="4"/>
      <c r="X2195" s="17"/>
      <c r="Y2195" s="16"/>
      <c r="Z2195" s="16"/>
      <c r="AD2195" s="5"/>
    </row>
    <row r="2196" spans="2:30" x14ac:dyDescent="0.2">
      <c r="B2196" s="3"/>
      <c r="C2196" s="3"/>
      <c r="D2196" s="26"/>
      <c r="E2196" s="10"/>
      <c r="F2196" s="94"/>
      <c r="G2196" s="5"/>
      <c r="J2196" s="3"/>
      <c r="K2196" s="3"/>
      <c r="L2196" s="3"/>
      <c r="M2196" s="3"/>
      <c r="N2196" s="24"/>
      <c r="O2196" s="99"/>
      <c r="P2196" s="100"/>
      <c r="Q2196" s="5"/>
      <c r="R2196" s="8"/>
      <c r="S2196" s="3"/>
      <c r="T2196" s="4"/>
      <c r="V2196" s="9"/>
      <c r="W2196" s="4"/>
      <c r="X2196" s="17"/>
      <c r="Y2196" s="16"/>
      <c r="Z2196" s="16"/>
      <c r="AD2196" s="5"/>
    </row>
    <row r="2197" spans="2:30" x14ac:dyDescent="0.2">
      <c r="B2197" s="3"/>
      <c r="C2197" s="3"/>
      <c r="D2197" s="26"/>
      <c r="E2197" s="10"/>
      <c r="F2197" s="94"/>
      <c r="G2197" s="5"/>
      <c r="J2197" s="3"/>
      <c r="K2197" s="3"/>
      <c r="L2197" s="3"/>
      <c r="M2197" s="3"/>
      <c r="N2197" s="24"/>
      <c r="O2197" s="99"/>
      <c r="P2197" s="100"/>
      <c r="Q2197" s="5"/>
      <c r="R2197" s="8"/>
      <c r="S2197" s="3"/>
      <c r="T2197" s="4"/>
      <c r="V2197" s="9"/>
      <c r="W2197" s="4"/>
      <c r="X2197" s="17"/>
      <c r="Y2197" s="16"/>
      <c r="Z2197" s="16"/>
      <c r="AD2197" s="5"/>
    </row>
    <row r="2198" spans="2:30" x14ac:dyDescent="0.2">
      <c r="B2198" s="3"/>
      <c r="C2198" s="3"/>
      <c r="D2198" s="26"/>
      <c r="E2198" s="10"/>
      <c r="F2198" s="94"/>
      <c r="G2198" s="5"/>
      <c r="J2198" s="3"/>
      <c r="K2198" s="3"/>
      <c r="L2198" s="3"/>
      <c r="M2198" s="3"/>
      <c r="N2198" s="24"/>
      <c r="O2198" s="99"/>
      <c r="P2198" s="100"/>
      <c r="Q2198" s="5"/>
      <c r="R2198" s="8"/>
      <c r="S2198" s="3"/>
      <c r="T2198" s="4"/>
      <c r="V2198" s="9"/>
      <c r="W2198" s="4"/>
      <c r="X2198" s="17"/>
      <c r="Y2198" s="16"/>
      <c r="Z2198" s="16"/>
      <c r="AD2198" s="5"/>
    </row>
    <row r="2199" spans="2:30" x14ac:dyDescent="0.2">
      <c r="B2199" s="3"/>
      <c r="C2199" s="3"/>
      <c r="D2199" s="26"/>
      <c r="E2199" s="10"/>
      <c r="F2199" s="94"/>
      <c r="G2199" s="5"/>
      <c r="J2199" s="3"/>
      <c r="K2199" s="3"/>
      <c r="L2199" s="3"/>
      <c r="M2199" s="3"/>
      <c r="N2199" s="24"/>
      <c r="O2199" s="99"/>
      <c r="P2199" s="100"/>
      <c r="Q2199" s="5"/>
      <c r="R2199" s="8"/>
      <c r="S2199" s="3"/>
      <c r="T2199" s="4"/>
      <c r="V2199" s="9"/>
      <c r="W2199" s="4"/>
      <c r="X2199" s="17"/>
      <c r="Y2199" s="16"/>
      <c r="Z2199" s="16"/>
      <c r="AD2199" s="5"/>
    </row>
    <row r="2200" spans="2:30" x14ac:dyDescent="0.2">
      <c r="B2200" s="3"/>
      <c r="C2200" s="3"/>
      <c r="D2200" s="26"/>
      <c r="E2200" s="10"/>
      <c r="F2200" s="94"/>
      <c r="G2200" s="5"/>
      <c r="J2200" s="3"/>
      <c r="K2200" s="3"/>
      <c r="L2200" s="3"/>
      <c r="M2200" s="3"/>
      <c r="N2200" s="24"/>
      <c r="O2200" s="99"/>
      <c r="P2200" s="100"/>
      <c r="Q2200" s="5"/>
      <c r="R2200" s="8"/>
      <c r="S2200" s="3"/>
      <c r="T2200" s="4"/>
      <c r="V2200" s="9"/>
      <c r="W2200" s="4"/>
      <c r="X2200" s="17"/>
      <c r="Y2200" s="16"/>
      <c r="Z2200" s="16"/>
      <c r="AD2200" s="5"/>
    </row>
    <row r="2201" spans="2:30" x14ac:dyDescent="0.2">
      <c r="B2201" s="3"/>
      <c r="C2201" s="3"/>
      <c r="D2201" s="26"/>
      <c r="E2201" s="10"/>
      <c r="F2201" s="94"/>
      <c r="G2201" s="5"/>
      <c r="J2201" s="3"/>
      <c r="K2201" s="3"/>
      <c r="L2201" s="3"/>
      <c r="M2201" s="3"/>
      <c r="N2201" s="24"/>
      <c r="O2201" s="99"/>
      <c r="P2201" s="100"/>
      <c r="Q2201" s="5"/>
      <c r="R2201" s="8"/>
      <c r="S2201" s="3"/>
      <c r="T2201" s="4"/>
      <c r="V2201" s="9"/>
      <c r="W2201" s="25"/>
      <c r="X2201" s="17"/>
      <c r="Y2201" s="16"/>
      <c r="Z2201" s="16"/>
      <c r="AD2201" s="5"/>
    </row>
    <row r="2202" spans="2:30" x14ac:dyDescent="0.2">
      <c r="B2202" s="3"/>
      <c r="C2202" s="3"/>
      <c r="D2202" s="26"/>
      <c r="E2202" s="10"/>
      <c r="F2202" s="94"/>
      <c r="G2202" s="5"/>
      <c r="J2202" s="3"/>
      <c r="K2202" s="3"/>
      <c r="L2202" s="3"/>
      <c r="M2202" s="3"/>
      <c r="N2202" s="24"/>
      <c r="O2202" s="99"/>
      <c r="P2202" s="100"/>
      <c r="Q2202" s="5"/>
      <c r="R2202" s="8"/>
      <c r="S2202" s="3"/>
      <c r="T2202" s="4"/>
      <c r="V2202" s="9"/>
      <c r="W2202" s="4"/>
      <c r="X2202" s="17"/>
      <c r="Y2202" s="16"/>
      <c r="Z2202" s="16"/>
      <c r="AD2202" s="5"/>
    </row>
    <row r="2203" spans="2:30" x14ac:dyDescent="0.2">
      <c r="B2203" s="3"/>
      <c r="C2203" s="3"/>
      <c r="D2203" s="26"/>
      <c r="E2203" s="10"/>
      <c r="F2203" s="94"/>
      <c r="G2203" s="5"/>
      <c r="J2203" s="3"/>
      <c r="K2203" s="3"/>
      <c r="L2203" s="3"/>
      <c r="M2203" s="3"/>
      <c r="N2203" s="24"/>
      <c r="O2203" s="99"/>
      <c r="P2203" s="100"/>
      <c r="Q2203" s="5"/>
      <c r="R2203" s="8"/>
      <c r="S2203" s="3"/>
      <c r="T2203" s="4"/>
      <c r="V2203" s="9"/>
      <c r="W2203" s="4"/>
      <c r="X2203" s="17"/>
      <c r="Y2203" s="16"/>
      <c r="Z2203" s="16"/>
      <c r="AD2203" s="5"/>
    </row>
    <row r="2204" spans="2:30" x14ac:dyDescent="0.2">
      <c r="B2204" s="3"/>
      <c r="C2204" s="3"/>
      <c r="D2204" s="26"/>
      <c r="E2204" s="10"/>
      <c r="F2204" s="94"/>
      <c r="G2204" s="5"/>
      <c r="J2204" s="3"/>
      <c r="K2204" s="3"/>
      <c r="L2204" s="3"/>
      <c r="M2204" s="3"/>
      <c r="N2204" s="24"/>
      <c r="O2204" s="99"/>
      <c r="P2204" s="100"/>
      <c r="Q2204" s="5"/>
      <c r="R2204" s="8"/>
      <c r="S2204" s="3"/>
      <c r="T2204" s="4"/>
      <c r="V2204" s="9"/>
      <c r="W2204" s="4"/>
      <c r="X2204" s="17"/>
      <c r="Y2204" s="16"/>
      <c r="Z2204" s="16"/>
      <c r="AD2204" s="5"/>
    </row>
    <row r="2205" spans="2:30" x14ac:dyDescent="0.2">
      <c r="B2205" s="3"/>
      <c r="C2205" s="3"/>
      <c r="D2205" s="26"/>
      <c r="E2205" s="10"/>
      <c r="F2205" s="94"/>
      <c r="G2205" s="5"/>
      <c r="J2205" s="3"/>
      <c r="K2205" s="3"/>
      <c r="L2205" s="3"/>
      <c r="M2205" s="3"/>
      <c r="N2205" s="24"/>
      <c r="O2205" s="99"/>
      <c r="P2205" s="100"/>
      <c r="Q2205" s="5"/>
      <c r="R2205" s="8"/>
      <c r="S2205" s="3"/>
      <c r="T2205" s="4"/>
      <c r="V2205" s="9"/>
      <c r="W2205" s="4"/>
      <c r="X2205" s="17"/>
      <c r="Y2205" s="16"/>
      <c r="Z2205" s="16"/>
      <c r="AD2205" s="5"/>
    </row>
    <row r="2206" spans="2:30" x14ac:dyDescent="0.2">
      <c r="B2206" s="3"/>
      <c r="C2206" s="3"/>
      <c r="D2206" s="26"/>
      <c r="E2206" s="10"/>
      <c r="F2206" s="94"/>
      <c r="G2206" s="5"/>
      <c r="J2206" s="3"/>
      <c r="K2206" s="3"/>
      <c r="L2206" s="3"/>
      <c r="M2206" s="3"/>
      <c r="N2206" s="24"/>
      <c r="O2206" s="99"/>
      <c r="P2206" s="100"/>
      <c r="Q2206" s="5"/>
      <c r="R2206" s="8"/>
      <c r="S2206" s="3"/>
      <c r="T2206" s="4"/>
      <c r="V2206" s="9"/>
      <c r="W2206" s="4"/>
      <c r="X2206" s="17"/>
      <c r="Y2206" s="16"/>
      <c r="Z2206" s="16"/>
      <c r="AD2206" s="5"/>
    </row>
    <row r="2207" spans="2:30" x14ac:dyDescent="0.2">
      <c r="B2207" s="3"/>
      <c r="C2207" s="3"/>
      <c r="D2207" s="26"/>
      <c r="E2207" s="10"/>
      <c r="F2207" s="94"/>
      <c r="G2207" s="5"/>
      <c r="J2207" s="3"/>
      <c r="K2207" s="3"/>
      <c r="L2207" s="3"/>
      <c r="M2207" s="3"/>
      <c r="N2207" s="24"/>
      <c r="O2207" s="99"/>
      <c r="P2207" s="100"/>
      <c r="Q2207" s="5"/>
      <c r="R2207" s="8"/>
      <c r="S2207" s="3"/>
      <c r="T2207" s="4"/>
      <c r="V2207" s="9"/>
      <c r="W2207" s="4"/>
      <c r="X2207" s="17"/>
      <c r="Y2207" s="16"/>
      <c r="Z2207" s="16"/>
      <c r="AD2207" s="5"/>
    </row>
    <row r="2208" spans="2:30" x14ac:dyDescent="0.2">
      <c r="B2208" s="3"/>
      <c r="C2208" s="3"/>
      <c r="D2208" s="26"/>
      <c r="E2208" s="10"/>
      <c r="F2208" s="94"/>
      <c r="G2208" s="5"/>
      <c r="J2208" s="3"/>
      <c r="K2208" s="3"/>
      <c r="L2208" s="3"/>
      <c r="M2208" s="3"/>
      <c r="N2208" s="24"/>
      <c r="O2208" s="99"/>
      <c r="P2208" s="100"/>
      <c r="Q2208" s="5"/>
      <c r="R2208" s="8"/>
      <c r="S2208" s="3"/>
      <c r="T2208" s="4"/>
      <c r="V2208" s="9"/>
      <c r="W2208" s="4"/>
      <c r="X2208" s="17"/>
      <c r="Y2208" s="16"/>
      <c r="Z2208" s="16"/>
      <c r="AD2208" s="5"/>
    </row>
    <row r="2209" spans="2:30" x14ac:dyDescent="0.2">
      <c r="B2209" s="3"/>
      <c r="C2209" s="3"/>
      <c r="D2209" s="26"/>
      <c r="E2209" s="10"/>
      <c r="F2209" s="94"/>
      <c r="G2209" s="5"/>
      <c r="J2209" s="3"/>
      <c r="K2209" s="3"/>
      <c r="L2209" s="3"/>
      <c r="M2209" s="3"/>
      <c r="N2209" s="24"/>
      <c r="O2209" s="99"/>
      <c r="P2209" s="100"/>
      <c r="Q2209" s="5"/>
      <c r="R2209" s="8"/>
      <c r="S2209" s="3"/>
      <c r="T2209" s="4"/>
      <c r="V2209" s="9"/>
      <c r="W2209" s="4"/>
      <c r="X2209" s="17"/>
      <c r="Y2209" s="16"/>
      <c r="Z2209" s="16"/>
      <c r="AD2209" s="5"/>
    </row>
    <row r="2210" spans="2:30" x14ac:dyDescent="0.2">
      <c r="B2210" s="3"/>
      <c r="C2210" s="3"/>
      <c r="D2210" s="26"/>
      <c r="E2210" s="10"/>
      <c r="F2210" s="94"/>
      <c r="G2210" s="5"/>
      <c r="J2210" s="3"/>
      <c r="K2210" s="3"/>
      <c r="L2210" s="3"/>
      <c r="M2210" s="3"/>
      <c r="N2210" s="24"/>
      <c r="O2210" s="99"/>
      <c r="P2210" s="100"/>
      <c r="Q2210" s="5"/>
      <c r="R2210" s="8"/>
      <c r="S2210" s="3"/>
      <c r="T2210" s="4"/>
      <c r="V2210" s="9"/>
      <c r="W2210" s="4"/>
      <c r="X2210" s="17"/>
      <c r="Y2210" s="16"/>
      <c r="Z2210" s="16"/>
      <c r="AD2210" s="5"/>
    </row>
    <row r="2211" spans="2:30" x14ac:dyDescent="0.2">
      <c r="B2211" s="3"/>
      <c r="C2211" s="3"/>
      <c r="D2211" s="26"/>
      <c r="E2211" s="10"/>
      <c r="F2211" s="94"/>
      <c r="G2211" s="5"/>
      <c r="J2211" s="3"/>
      <c r="K2211" s="3"/>
      <c r="L2211" s="3"/>
      <c r="M2211" s="3"/>
      <c r="N2211" s="24"/>
      <c r="O2211" s="99"/>
      <c r="P2211" s="100"/>
      <c r="Q2211" s="5"/>
      <c r="R2211" s="8"/>
      <c r="S2211" s="3"/>
      <c r="T2211" s="4"/>
      <c r="V2211" s="9"/>
      <c r="W2211" s="4"/>
      <c r="X2211" s="17"/>
      <c r="Y2211" s="16"/>
      <c r="Z2211" s="16"/>
      <c r="AD2211" s="5"/>
    </row>
    <row r="2212" spans="2:30" x14ac:dyDescent="0.2">
      <c r="B2212" s="3"/>
      <c r="C2212" s="3"/>
      <c r="D2212" s="26"/>
      <c r="E2212" s="10"/>
      <c r="F2212" s="94"/>
      <c r="G2212" s="5"/>
      <c r="J2212" s="3"/>
      <c r="K2212" s="3"/>
      <c r="L2212" s="3"/>
      <c r="M2212" s="3"/>
      <c r="N2212" s="24"/>
      <c r="O2212" s="99"/>
      <c r="P2212" s="100"/>
      <c r="Q2212" s="5"/>
      <c r="R2212" s="8"/>
      <c r="S2212" s="3"/>
      <c r="T2212" s="4"/>
      <c r="V2212" s="9"/>
      <c r="W2212" s="4"/>
      <c r="X2212" s="17"/>
      <c r="Y2212" s="16"/>
      <c r="Z2212" s="16"/>
      <c r="AD2212" s="5"/>
    </row>
    <row r="2213" spans="2:30" x14ac:dyDescent="0.2">
      <c r="B2213" s="3"/>
      <c r="C2213" s="3"/>
      <c r="D2213" s="26"/>
      <c r="E2213" s="10"/>
      <c r="F2213" s="94"/>
      <c r="G2213" s="5"/>
      <c r="J2213" s="3"/>
      <c r="K2213" s="3"/>
      <c r="L2213" s="3"/>
      <c r="M2213" s="3"/>
      <c r="N2213" s="24"/>
      <c r="O2213" s="99"/>
      <c r="P2213" s="100"/>
      <c r="Q2213" s="5"/>
      <c r="R2213" s="8"/>
      <c r="S2213" s="3"/>
      <c r="T2213" s="4"/>
      <c r="V2213" s="9"/>
      <c r="W2213" s="4"/>
      <c r="X2213" s="17"/>
      <c r="Y2213" s="16"/>
      <c r="Z2213" s="16"/>
      <c r="AD2213" s="5"/>
    </row>
    <row r="2214" spans="2:30" x14ac:dyDescent="0.2">
      <c r="B2214" s="3"/>
      <c r="C2214" s="3"/>
      <c r="D2214" s="26"/>
      <c r="E2214" s="10"/>
      <c r="F2214" s="94"/>
      <c r="G2214" s="5"/>
      <c r="J2214" s="3"/>
      <c r="K2214" s="3"/>
      <c r="L2214" s="3"/>
      <c r="M2214" s="3"/>
      <c r="N2214" s="24"/>
      <c r="O2214" s="99"/>
      <c r="P2214" s="100"/>
      <c r="Q2214" s="5"/>
      <c r="R2214" s="8"/>
      <c r="S2214" s="3"/>
      <c r="T2214" s="4"/>
      <c r="V2214" s="9"/>
      <c r="W2214" s="4"/>
      <c r="X2214" s="17"/>
      <c r="Y2214" s="16"/>
      <c r="Z2214" s="16"/>
      <c r="AD2214" s="5"/>
    </row>
    <row r="2215" spans="2:30" x14ac:dyDescent="0.2">
      <c r="B2215" s="3"/>
      <c r="C2215" s="3"/>
      <c r="D2215" s="26"/>
      <c r="E2215" s="10"/>
      <c r="F2215" s="94"/>
      <c r="G2215" s="5"/>
      <c r="J2215" s="3"/>
      <c r="K2215" s="3"/>
      <c r="L2215" s="3"/>
      <c r="M2215" s="3"/>
      <c r="N2215" s="24"/>
      <c r="O2215" s="99"/>
      <c r="P2215" s="100"/>
      <c r="Q2215" s="5"/>
      <c r="R2215" s="8"/>
      <c r="S2215" s="3"/>
      <c r="T2215" s="4"/>
      <c r="V2215" s="9"/>
      <c r="W2215" s="4"/>
      <c r="X2215" s="17"/>
      <c r="Y2215" s="16"/>
      <c r="Z2215" s="16"/>
      <c r="AD2215" s="5"/>
    </row>
    <row r="2216" spans="2:30" x14ac:dyDescent="0.2">
      <c r="B2216" s="3"/>
      <c r="C2216" s="3"/>
      <c r="D2216" s="26"/>
      <c r="E2216" s="10"/>
      <c r="F2216" s="94"/>
      <c r="G2216" s="5"/>
      <c r="J2216" s="3"/>
      <c r="K2216" s="3"/>
      <c r="L2216" s="3"/>
      <c r="M2216" s="3"/>
      <c r="N2216" s="24"/>
      <c r="O2216" s="99"/>
      <c r="P2216" s="100"/>
      <c r="Q2216" s="5"/>
      <c r="R2216" s="8"/>
      <c r="S2216" s="3"/>
      <c r="T2216" s="4"/>
      <c r="V2216" s="9"/>
      <c r="W2216" s="4"/>
      <c r="X2216" s="17"/>
      <c r="Y2216" s="16"/>
      <c r="Z2216" s="16"/>
      <c r="AD2216" s="5"/>
    </row>
    <row r="2217" spans="2:30" x14ac:dyDescent="0.2">
      <c r="B2217" s="3"/>
      <c r="C2217" s="3"/>
      <c r="D2217" s="26"/>
      <c r="E2217" s="10"/>
      <c r="F2217" s="94"/>
      <c r="G2217" s="5"/>
      <c r="J2217" s="3"/>
      <c r="K2217" s="3"/>
      <c r="L2217" s="3"/>
      <c r="M2217" s="3"/>
      <c r="N2217" s="24"/>
      <c r="O2217" s="99"/>
      <c r="P2217" s="100"/>
      <c r="Q2217" s="5"/>
      <c r="R2217" s="8"/>
      <c r="S2217" s="3"/>
      <c r="T2217" s="4"/>
      <c r="V2217" s="9"/>
      <c r="W2217" s="4"/>
      <c r="X2217" s="17"/>
      <c r="Y2217" s="16"/>
      <c r="Z2217" s="16"/>
      <c r="AD2217" s="5"/>
    </row>
    <row r="2218" spans="2:30" x14ac:dyDescent="0.2">
      <c r="B2218" s="3"/>
      <c r="C2218" s="3"/>
      <c r="D2218" s="26"/>
      <c r="E2218" s="10"/>
      <c r="F2218" s="94"/>
      <c r="G2218" s="5"/>
      <c r="J2218" s="3"/>
      <c r="K2218" s="3"/>
      <c r="L2218" s="3"/>
      <c r="M2218" s="3"/>
      <c r="N2218" s="24"/>
      <c r="O2218" s="99"/>
      <c r="P2218" s="100"/>
      <c r="Q2218" s="5"/>
      <c r="R2218" s="8"/>
      <c r="S2218" s="3"/>
      <c r="T2218" s="4"/>
      <c r="V2218" s="9"/>
      <c r="W2218" s="4"/>
      <c r="X2218" s="17"/>
      <c r="Y2218" s="16"/>
      <c r="Z2218" s="16"/>
      <c r="AD2218" s="5"/>
    </row>
    <row r="2219" spans="2:30" x14ac:dyDescent="0.2">
      <c r="B2219" s="3"/>
      <c r="C2219" s="3"/>
      <c r="D2219" s="26"/>
      <c r="E2219" s="10"/>
      <c r="F2219" s="94"/>
      <c r="G2219" s="5"/>
      <c r="J2219" s="3"/>
      <c r="K2219" s="3"/>
      <c r="L2219" s="3"/>
      <c r="M2219" s="3"/>
      <c r="N2219" s="24"/>
      <c r="O2219" s="99"/>
      <c r="P2219" s="100"/>
      <c r="Q2219" s="5"/>
      <c r="R2219" s="8"/>
      <c r="S2219" s="3"/>
      <c r="T2219" s="4"/>
      <c r="V2219" s="9"/>
      <c r="W2219" s="4"/>
      <c r="X2219" s="17"/>
      <c r="Y2219" s="16"/>
      <c r="Z2219" s="16"/>
      <c r="AD2219" s="5"/>
    </row>
    <row r="2220" spans="2:30" x14ac:dyDescent="0.2">
      <c r="B2220" s="3"/>
      <c r="C2220" s="3"/>
      <c r="D2220" s="26"/>
      <c r="E2220" s="10"/>
      <c r="F2220" s="94"/>
      <c r="G2220" s="5"/>
      <c r="J2220" s="3"/>
      <c r="K2220" s="3"/>
      <c r="L2220" s="3"/>
      <c r="M2220" s="3"/>
      <c r="N2220" s="24"/>
      <c r="O2220" s="99"/>
      <c r="P2220" s="100"/>
      <c r="Q2220" s="5"/>
      <c r="R2220" s="8"/>
      <c r="S2220" s="3"/>
      <c r="T2220" s="4"/>
      <c r="V2220" s="9"/>
      <c r="W2220" s="4"/>
      <c r="X2220" s="17"/>
      <c r="Y2220" s="16"/>
      <c r="Z2220" s="16"/>
      <c r="AD2220" s="5"/>
    </row>
    <row r="2221" spans="2:30" x14ac:dyDescent="0.2">
      <c r="B2221" s="3"/>
      <c r="C2221" s="3"/>
      <c r="D2221" s="26"/>
      <c r="E2221" s="10"/>
      <c r="F2221" s="94"/>
      <c r="G2221" s="5"/>
      <c r="J2221" s="3"/>
      <c r="K2221" s="3"/>
      <c r="L2221" s="3"/>
      <c r="M2221" s="3"/>
      <c r="N2221" s="24"/>
      <c r="O2221" s="99"/>
      <c r="P2221" s="100"/>
      <c r="Q2221" s="5"/>
      <c r="R2221" s="8"/>
      <c r="S2221" s="3"/>
      <c r="T2221" s="4"/>
      <c r="V2221" s="9"/>
      <c r="W2221" s="4"/>
      <c r="X2221" s="17"/>
      <c r="Y2221" s="16"/>
      <c r="Z2221" s="16"/>
      <c r="AD2221" s="5"/>
    </row>
    <row r="2222" spans="2:30" x14ac:dyDescent="0.2">
      <c r="B2222" s="3"/>
      <c r="C2222" s="3"/>
      <c r="D2222" s="26"/>
      <c r="E2222" s="10"/>
      <c r="F2222" s="94"/>
      <c r="G2222" s="5"/>
      <c r="J2222" s="3"/>
      <c r="K2222" s="3"/>
      <c r="L2222" s="3"/>
      <c r="M2222" s="3"/>
      <c r="N2222" s="24"/>
      <c r="O2222" s="99"/>
      <c r="P2222" s="100"/>
      <c r="Q2222" s="5"/>
      <c r="R2222" s="8"/>
      <c r="S2222" s="3"/>
      <c r="T2222" s="4"/>
      <c r="V2222" s="9"/>
      <c r="W2222" s="4"/>
      <c r="X2222" s="17"/>
      <c r="Y2222" s="16"/>
      <c r="Z2222" s="16"/>
      <c r="AD2222" s="5"/>
    </row>
    <row r="2223" spans="2:30" x14ac:dyDescent="0.2">
      <c r="B2223" s="3"/>
      <c r="C2223" s="3"/>
      <c r="D2223" s="26"/>
      <c r="E2223" s="10"/>
      <c r="F2223" s="94"/>
      <c r="G2223" s="5"/>
      <c r="J2223" s="3"/>
      <c r="K2223" s="3"/>
      <c r="L2223" s="3"/>
      <c r="M2223" s="3"/>
      <c r="N2223" s="24"/>
      <c r="O2223" s="99"/>
      <c r="P2223" s="100"/>
      <c r="Q2223" s="5"/>
      <c r="R2223" s="8"/>
      <c r="S2223" s="3"/>
      <c r="T2223" s="4"/>
      <c r="V2223" s="9"/>
      <c r="W2223" s="4"/>
      <c r="X2223" s="17"/>
      <c r="Y2223" s="16"/>
      <c r="Z2223" s="16"/>
      <c r="AD2223" s="5"/>
    </row>
    <row r="2224" spans="2:30" x14ac:dyDescent="0.2">
      <c r="B2224" s="3"/>
      <c r="C2224" s="3"/>
      <c r="D2224" s="26"/>
      <c r="E2224" s="10"/>
      <c r="F2224" s="94"/>
      <c r="G2224" s="5"/>
      <c r="J2224" s="3"/>
      <c r="K2224" s="3"/>
      <c r="L2224" s="3"/>
      <c r="M2224" s="3"/>
      <c r="N2224" s="24"/>
      <c r="O2224" s="99"/>
      <c r="P2224" s="100"/>
      <c r="Q2224" s="5"/>
      <c r="R2224" s="8"/>
      <c r="S2224" s="3"/>
      <c r="T2224" s="4"/>
      <c r="V2224" s="9"/>
      <c r="W2224" s="4"/>
      <c r="X2224" s="17"/>
      <c r="Y2224" s="16"/>
      <c r="Z2224" s="16"/>
      <c r="AD2224" s="5"/>
    </row>
    <row r="2225" spans="2:30" x14ac:dyDescent="0.2">
      <c r="B2225" s="3"/>
      <c r="C2225" s="3"/>
      <c r="D2225" s="26"/>
      <c r="E2225" s="10"/>
      <c r="F2225" s="94"/>
      <c r="G2225" s="5"/>
      <c r="J2225" s="3"/>
      <c r="K2225" s="3"/>
      <c r="L2225" s="3"/>
      <c r="M2225" s="3"/>
      <c r="N2225" s="24"/>
      <c r="O2225" s="99"/>
      <c r="P2225" s="100"/>
      <c r="Q2225" s="5"/>
      <c r="R2225" s="8"/>
      <c r="S2225" s="3"/>
      <c r="T2225" s="4"/>
      <c r="V2225" s="9"/>
      <c r="W2225" s="4"/>
      <c r="X2225" s="17"/>
      <c r="Y2225" s="16"/>
      <c r="Z2225" s="16"/>
      <c r="AD2225" s="5"/>
    </row>
    <row r="2226" spans="2:30" x14ac:dyDescent="0.2">
      <c r="B2226" s="3"/>
      <c r="C2226" s="3"/>
      <c r="D2226" s="26"/>
      <c r="E2226" s="10"/>
      <c r="F2226" s="94"/>
      <c r="G2226" s="5"/>
      <c r="J2226" s="3"/>
      <c r="K2226" s="3"/>
      <c r="L2226" s="3"/>
      <c r="M2226" s="3"/>
      <c r="N2226" s="24"/>
      <c r="O2226" s="99"/>
      <c r="P2226" s="100"/>
      <c r="Q2226" s="5"/>
      <c r="R2226" s="8"/>
      <c r="S2226" s="3"/>
      <c r="T2226" s="4"/>
      <c r="V2226" s="9"/>
      <c r="W2226" s="4"/>
      <c r="X2226" s="17"/>
      <c r="Y2226" s="16"/>
      <c r="Z2226" s="16"/>
      <c r="AD2226" s="5"/>
    </row>
    <row r="2227" spans="2:30" x14ac:dyDescent="0.2">
      <c r="B2227" s="3"/>
      <c r="C2227" s="3"/>
      <c r="D2227" s="26"/>
      <c r="E2227" s="10"/>
      <c r="F2227" s="94"/>
      <c r="G2227" s="5"/>
      <c r="J2227" s="3"/>
      <c r="K2227" s="3"/>
      <c r="L2227" s="3"/>
      <c r="M2227" s="3"/>
      <c r="N2227" s="24"/>
      <c r="O2227" s="99"/>
      <c r="P2227" s="100"/>
      <c r="Q2227" s="5"/>
      <c r="R2227" s="8"/>
      <c r="S2227" s="3"/>
      <c r="T2227" s="4"/>
      <c r="V2227" s="9"/>
      <c r="W2227" s="4"/>
      <c r="X2227" s="17"/>
      <c r="Y2227" s="16"/>
      <c r="Z2227" s="16"/>
      <c r="AD2227" s="5"/>
    </row>
    <row r="2228" spans="2:30" x14ac:dyDescent="0.2">
      <c r="B2228" s="3"/>
      <c r="C2228" s="3"/>
      <c r="D2228" s="26"/>
      <c r="E2228" s="10"/>
      <c r="F2228" s="94"/>
      <c r="G2228" s="5"/>
      <c r="J2228" s="3"/>
      <c r="K2228" s="3"/>
      <c r="L2228" s="3"/>
      <c r="M2228" s="3"/>
      <c r="N2228" s="24"/>
      <c r="O2228" s="99"/>
      <c r="P2228" s="100"/>
      <c r="Q2228" s="5"/>
      <c r="R2228" s="8"/>
      <c r="S2228" s="3"/>
      <c r="T2228" s="4"/>
      <c r="V2228" s="9"/>
      <c r="W2228" s="4"/>
      <c r="X2228" s="17"/>
      <c r="Y2228" s="16"/>
      <c r="Z2228" s="16"/>
      <c r="AD2228" s="5"/>
    </row>
    <row r="2229" spans="2:30" x14ac:dyDescent="0.2">
      <c r="B2229" s="3"/>
      <c r="C2229" s="3"/>
      <c r="D2229" s="26"/>
      <c r="E2229" s="10"/>
      <c r="F2229" s="94"/>
      <c r="G2229" s="5"/>
      <c r="J2229" s="3"/>
      <c r="K2229" s="3"/>
      <c r="L2229" s="3"/>
      <c r="M2229" s="3"/>
      <c r="N2229" s="24"/>
      <c r="O2229" s="99"/>
      <c r="P2229" s="100"/>
      <c r="Q2229" s="5"/>
      <c r="R2229" s="8"/>
      <c r="S2229" s="3"/>
      <c r="T2229" s="4"/>
      <c r="V2229" s="9"/>
      <c r="W2229" s="4"/>
      <c r="X2229" s="17"/>
      <c r="Y2229" s="16"/>
      <c r="Z2229" s="16"/>
      <c r="AD2229" s="5"/>
    </row>
    <row r="2230" spans="2:30" x14ac:dyDescent="0.2">
      <c r="B2230" s="3"/>
      <c r="C2230" s="3"/>
      <c r="D2230" s="26"/>
      <c r="E2230" s="10"/>
      <c r="F2230" s="94"/>
      <c r="G2230" s="5"/>
      <c r="J2230" s="3"/>
      <c r="K2230" s="3"/>
      <c r="L2230" s="3"/>
      <c r="M2230" s="3"/>
      <c r="N2230" s="24"/>
      <c r="O2230" s="99"/>
      <c r="P2230" s="100"/>
      <c r="Q2230" s="5"/>
      <c r="R2230" s="8"/>
      <c r="S2230" s="3"/>
      <c r="T2230" s="4"/>
      <c r="V2230" s="9"/>
      <c r="W2230" s="4"/>
      <c r="X2230" s="17"/>
      <c r="Y2230" s="16"/>
      <c r="Z2230" s="16"/>
      <c r="AD2230" s="5"/>
    </row>
    <row r="2231" spans="2:30" x14ac:dyDescent="0.2">
      <c r="B2231" s="3"/>
      <c r="C2231" s="3"/>
      <c r="D2231" s="26"/>
      <c r="E2231" s="10"/>
      <c r="F2231" s="94"/>
      <c r="G2231" s="5"/>
      <c r="J2231" s="3"/>
      <c r="K2231" s="3"/>
      <c r="L2231" s="3"/>
      <c r="M2231" s="3"/>
      <c r="N2231" s="24"/>
      <c r="O2231" s="99"/>
      <c r="P2231" s="100"/>
      <c r="Q2231" s="5"/>
      <c r="R2231" s="8"/>
      <c r="S2231" s="3"/>
      <c r="T2231" s="4"/>
      <c r="V2231" s="9"/>
      <c r="W2231" s="25"/>
      <c r="X2231" s="17"/>
      <c r="Y2231" s="16"/>
      <c r="Z2231" s="16"/>
      <c r="AD2231" s="5"/>
    </row>
    <row r="2232" spans="2:30" x14ac:dyDescent="0.2">
      <c r="B2232" s="3"/>
      <c r="C2232" s="3"/>
      <c r="D2232" s="26"/>
      <c r="E2232" s="10"/>
      <c r="F2232" s="94"/>
      <c r="G2232" s="5"/>
      <c r="J2232" s="3"/>
      <c r="K2232" s="3"/>
      <c r="L2232" s="3"/>
      <c r="M2232" s="3"/>
      <c r="N2232" s="24"/>
      <c r="O2232" s="99"/>
      <c r="P2232" s="100"/>
      <c r="Q2232" s="5"/>
      <c r="R2232" s="8"/>
      <c r="S2232" s="3"/>
      <c r="T2232" s="4"/>
      <c r="V2232" s="9"/>
      <c r="W2232" s="4"/>
      <c r="X2232" s="17"/>
      <c r="Y2232" s="16"/>
      <c r="Z2232" s="16"/>
      <c r="AD2232" s="5"/>
    </row>
    <row r="2233" spans="2:30" x14ac:dyDescent="0.2">
      <c r="B2233" s="3"/>
      <c r="C2233" s="3"/>
      <c r="D2233" s="26"/>
      <c r="E2233" s="10"/>
      <c r="F2233" s="94"/>
      <c r="G2233" s="5"/>
      <c r="J2233" s="3"/>
      <c r="K2233" s="3"/>
      <c r="L2233" s="3"/>
      <c r="M2233" s="3"/>
      <c r="N2233" s="24"/>
      <c r="O2233" s="99"/>
      <c r="P2233" s="100"/>
      <c r="Q2233" s="5"/>
      <c r="R2233" s="8"/>
      <c r="S2233" s="3"/>
      <c r="T2233" s="4"/>
      <c r="V2233" s="9"/>
      <c r="W2233" s="4"/>
      <c r="X2233" s="17"/>
      <c r="Y2233" s="16"/>
      <c r="Z2233" s="16"/>
      <c r="AD2233" s="5"/>
    </row>
    <row r="2234" spans="2:30" x14ac:dyDescent="0.2">
      <c r="B2234" s="3"/>
      <c r="C2234" s="3"/>
      <c r="D2234" s="26"/>
      <c r="E2234" s="10"/>
      <c r="F2234" s="94"/>
      <c r="G2234" s="5"/>
      <c r="J2234" s="3"/>
      <c r="K2234" s="3"/>
      <c r="L2234" s="3"/>
      <c r="M2234" s="3"/>
      <c r="N2234" s="24"/>
      <c r="O2234" s="99"/>
      <c r="P2234" s="100"/>
      <c r="Q2234" s="5"/>
      <c r="R2234" s="8"/>
      <c r="S2234" s="3"/>
      <c r="T2234" s="4"/>
      <c r="V2234" s="9"/>
      <c r="W2234" s="4"/>
      <c r="X2234" s="17"/>
      <c r="Y2234" s="16"/>
      <c r="Z2234" s="16"/>
      <c r="AD2234" s="5"/>
    </row>
    <row r="2235" spans="2:30" x14ac:dyDescent="0.2">
      <c r="B2235" s="3"/>
      <c r="C2235" s="3"/>
      <c r="D2235" s="26"/>
      <c r="E2235" s="10"/>
      <c r="F2235" s="94"/>
      <c r="G2235" s="5"/>
      <c r="J2235" s="3"/>
      <c r="K2235" s="3"/>
      <c r="L2235" s="3"/>
      <c r="M2235" s="3"/>
      <c r="N2235" s="24"/>
      <c r="O2235" s="99"/>
      <c r="P2235" s="100"/>
      <c r="Q2235" s="5"/>
      <c r="R2235" s="8"/>
      <c r="S2235" s="3"/>
      <c r="T2235" s="4"/>
      <c r="V2235" s="9"/>
      <c r="W2235" s="4"/>
      <c r="X2235" s="17"/>
      <c r="Y2235" s="16"/>
      <c r="Z2235" s="16"/>
      <c r="AD2235" s="5"/>
    </row>
    <row r="2236" spans="2:30" x14ac:dyDescent="0.2">
      <c r="B2236" s="3"/>
      <c r="C2236" s="3"/>
      <c r="D2236" s="26"/>
      <c r="E2236" s="10"/>
      <c r="F2236" s="94"/>
      <c r="G2236" s="5"/>
      <c r="J2236" s="3"/>
      <c r="K2236" s="3"/>
      <c r="L2236" s="3"/>
      <c r="M2236" s="3"/>
      <c r="N2236" s="24"/>
      <c r="O2236" s="99"/>
      <c r="P2236" s="100"/>
      <c r="Q2236" s="5"/>
      <c r="R2236" s="8"/>
      <c r="S2236" s="3"/>
      <c r="T2236" s="4"/>
      <c r="V2236" s="9"/>
      <c r="W2236" s="4"/>
      <c r="X2236" s="17"/>
      <c r="Y2236" s="16"/>
      <c r="Z2236" s="16"/>
      <c r="AD2236" s="5"/>
    </row>
    <row r="2237" spans="2:30" x14ac:dyDescent="0.2">
      <c r="B2237" s="3"/>
      <c r="C2237" s="3"/>
      <c r="D2237" s="26"/>
      <c r="E2237" s="10"/>
      <c r="F2237" s="94"/>
      <c r="G2237" s="5"/>
      <c r="J2237" s="3"/>
      <c r="K2237" s="3"/>
      <c r="L2237" s="3"/>
      <c r="M2237" s="3"/>
      <c r="N2237" s="24"/>
      <c r="O2237" s="99"/>
      <c r="P2237" s="100"/>
      <c r="Q2237" s="5"/>
      <c r="R2237" s="8"/>
      <c r="S2237" s="3"/>
      <c r="T2237" s="4"/>
      <c r="V2237" s="9"/>
      <c r="W2237" s="4"/>
      <c r="X2237" s="17"/>
      <c r="Y2237" s="16"/>
      <c r="Z2237" s="16"/>
      <c r="AD2237" s="5"/>
    </row>
    <row r="2238" spans="2:30" x14ac:dyDescent="0.2">
      <c r="B2238" s="3"/>
      <c r="C2238" s="3"/>
      <c r="D2238" s="26"/>
      <c r="E2238" s="10"/>
      <c r="F2238" s="94"/>
      <c r="G2238" s="5"/>
      <c r="J2238" s="3"/>
      <c r="K2238" s="3"/>
      <c r="L2238" s="3"/>
      <c r="M2238" s="3"/>
      <c r="N2238" s="24"/>
      <c r="O2238" s="99"/>
      <c r="P2238" s="100"/>
      <c r="Q2238" s="5"/>
      <c r="R2238" s="8"/>
      <c r="S2238" s="3"/>
      <c r="T2238" s="4"/>
      <c r="V2238" s="9"/>
      <c r="W2238" s="4"/>
      <c r="X2238" s="17"/>
      <c r="Y2238" s="16"/>
      <c r="Z2238" s="16"/>
      <c r="AD2238" s="5"/>
    </row>
    <row r="2239" spans="2:30" x14ac:dyDescent="0.2">
      <c r="B2239" s="3"/>
      <c r="C2239" s="3"/>
      <c r="D2239" s="26"/>
      <c r="E2239" s="10"/>
      <c r="F2239" s="94"/>
      <c r="G2239" s="5"/>
      <c r="J2239" s="3"/>
      <c r="K2239" s="3"/>
      <c r="L2239" s="3"/>
      <c r="M2239" s="3"/>
      <c r="N2239" s="24"/>
      <c r="O2239" s="99"/>
      <c r="P2239" s="100"/>
      <c r="Q2239" s="5"/>
      <c r="R2239" s="8"/>
      <c r="S2239" s="3"/>
      <c r="T2239" s="4"/>
      <c r="V2239" s="9"/>
      <c r="W2239" s="4"/>
      <c r="X2239" s="17"/>
      <c r="Y2239" s="16"/>
      <c r="Z2239" s="16"/>
      <c r="AD2239" s="5"/>
    </row>
    <row r="2240" spans="2:30" x14ac:dyDescent="0.2">
      <c r="B2240" s="3"/>
      <c r="C2240" s="3"/>
      <c r="D2240" s="26"/>
      <c r="E2240" s="10"/>
      <c r="F2240" s="94"/>
      <c r="G2240" s="5"/>
      <c r="J2240" s="3"/>
      <c r="K2240" s="3"/>
      <c r="L2240" s="3"/>
      <c r="M2240" s="3"/>
      <c r="N2240" s="24"/>
      <c r="O2240" s="99"/>
      <c r="P2240" s="100"/>
      <c r="Q2240" s="5"/>
      <c r="R2240" s="8"/>
      <c r="S2240" s="3"/>
      <c r="T2240" s="4"/>
      <c r="V2240" s="9"/>
      <c r="W2240" s="4"/>
      <c r="X2240" s="17"/>
      <c r="Y2240" s="16"/>
      <c r="Z2240" s="16"/>
      <c r="AD2240" s="5"/>
    </row>
    <row r="2241" spans="2:30" x14ac:dyDescent="0.2">
      <c r="B2241" s="3"/>
      <c r="C2241" s="3"/>
      <c r="D2241" s="26"/>
      <c r="E2241" s="10"/>
      <c r="F2241" s="94"/>
      <c r="G2241" s="5"/>
      <c r="J2241" s="3"/>
      <c r="K2241" s="3"/>
      <c r="L2241" s="3"/>
      <c r="M2241" s="3"/>
      <c r="N2241" s="24"/>
      <c r="O2241" s="99"/>
      <c r="P2241" s="100"/>
      <c r="Q2241" s="5"/>
      <c r="R2241" s="8"/>
      <c r="S2241" s="3"/>
      <c r="T2241" s="4"/>
      <c r="V2241" s="9"/>
      <c r="W2241" s="4"/>
      <c r="X2241" s="17"/>
      <c r="Y2241" s="16"/>
      <c r="Z2241" s="16"/>
      <c r="AD2241" s="5"/>
    </row>
    <row r="2242" spans="2:30" x14ac:dyDescent="0.2">
      <c r="B2242" s="3"/>
      <c r="C2242" s="3"/>
      <c r="D2242" s="26"/>
      <c r="E2242" s="10"/>
      <c r="F2242" s="94"/>
      <c r="G2242" s="5"/>
      <c r="J2242" s="3"/>
      <c r="K2242" s="3"/>
      <c r="L2242" s="3"/>
      <c r="M2242" s="3"/>
      <c r="N2242" s="24"/>
      <c r="O2242" s="99"/>
      <c r="P2242" s="100"/>
      <c r="Q2242" s="5"/>
      <c r="R2242" s="8"/>
      <c r="S2242" s="3"/>
      <c r="T2242" s="4"/>
      <c r="V2242" s="9"/>
      <c r="W2242" s="4"/>
      <c r="X2242" s="17"/>
      <c r="Y2242" s="16"/>
      <c r="Z2242" s="16"/>
      <c r="AD2242" s="5"/>
    </row>
    <row r="2243" spans="2:30" x14ac:dyDescent="0.2">
      <c r="B2243" s="3"/>
      <c r="C2243" s="3"/>
      <c r="D2243" s="26"/>
      <c r="E2243" s="10"/>
      <c r="F2243" s="94"/>
      <c r="G2243" s="5"/>
      <c r="J2243" s="3"/>
      <c r="K2243" s="3"/>
      <c r="L2243" s="3"/>
      <c r="M2243" s="3"/>
      <c r="N2243" s="24"/>
      <c r="O2243" s="99"/>
      <c r="P2243" s="100"/>
      <c r="Q2243" s="5"/>
      <c r="R2243" s="8"/>
      <c r="S2243" s="3"/>
      <c r="T2243" s="4"/>
      <c r="V2243" s="9"/>
      <c r="W2243" s="4"/>
      <c r="X2243" s="17"/>
      <c r="Y2243" s="16"/>
      <c r="Z2243" s="16"/>
      <c r="AD2243" s="5"/>
    </row>
    <row r="2244" spans="2:30" x14ac:dyDescent="0.2">
      <c r="B2244" s="3"/>
      <c r="C2244" s="3"/>
      <c r="D2244" s="26"/>
      <c r="E2244" s="10"/>
      <c r="F2244" s="94"/>
      <c r="G2244" s="5"/>
      <c r="J2244" s="3"/>
      <c r="K2244" s="3"/>
      <c r="L2244" s="3"/>
      <c r="M2244" s="3"/>
      <c r="N2244" s="24"/>
      <c r="O2244" s="99"/>
      <c r="P2244" s="100"/>
      <c r="Q2244" s="5"/>
      <c r="R2244" s="8"/>
      <c r="S2244" s="3"/>
      <c r="T2244" s="4"/>
      <c r="V2244" s="9"/>
      <c r="W2244" s="4"/>
      <c r="X2244" s="17"/>
      <c r="Y2244" s="16"/>
      <c r="Z2244" s="16"/>
      <c r="AD2244" s="5"/>
    </row>
    <row r="2245" spans="2:30" x14ac:dyDescent="0.2">
      <c r="B2245" s="3"/>
      <c r="C2245" s="3"/>
      <c r="D2245" s="26"/>
      <c r="E2245" s="10"/>
      <c r="F2245" s="94"/>
      <c r="G2245" s="5"/>
      <c r="J2245" s="3"/>
      <c r="K2245" s="3"/>
      <c r="L2245" s="3"/>
      <c r="M2245" s="3"/>
      <c r="N2245" s="24"/>
      <c r="O2245" s="99"/>
      <c r="P2245" s="100"/>
      <c r="Q2245" s="5"/>
      <c r="R2245" s="8"/>
      <c r="S2245" s="3"/>
      <c r="T2245" s="4"/>
      <c r="V2245" s="9"/>
      <c r="W2245" s="4"/>
      <c r="X2245" s="17"/>
      <c r="Y2245" s="16"/>
      <c r="Z2245" s="16"/>
      <c r="AD2245" s="5"/>
    </row>
    <row r="2246" spans="2:30" x14ac:dyDescent="0.2">
      <c r="B2246" s="3"/>
      <c r="C2246" s="3"/>
      <c r="D2246" s="26"/>
      <c r="E2246" s="10"/>
      <c r="F2246" s="94"/>
      <c r="G2246" s="5"/>
      <c r="J2246" s="3"/>
      <c r="K2246" s="3"/>
      <c r="L2246" s="3"/>
      <c r="M2246" s="3"/>
      <c r="N2246" s="24"/>
      <c r="O2246" s="99"/>
      <c r="P2246" s="100"/>
      <c r="Q2246" s="5"/>
      <c r="R2246" s="8"/>
      <c r="S2246" s="3"/>
      <c r="T2246" s="4"/>
      <c r="V2246" s="9"/>
      <c r="W2246" s="4"/>
      <c r="X2246" s="17"/>
      <c r="Y2246" s="16"/>
      <c r="Z2246" s="16"/>
      <c r="AD2246" s="5"/>
    </row>
    <row r="2247" spans="2:30" x14ac:dyDescent="0.2">
      <c r="B2247" s="3"/>
      <c r="C2247" s="3"/>
      <c r="D2247" s="26"/>
      <c r="E2247" s="10"/>
      <c r="F2247" s="94"/>
      <c r="G2247" s="5"/>
      <c r="J2247" s="3"/>
      <c r="K2247" s="3"/>
      <c r="L2247" s="3"/>
      <c r="M2247" s="3"/>
      <c r="N2247" s="24"/>
      <c r="O2247" s="99"/>
      <c r="P2247" s="100"/>
      <c r="Q2247" s="5"/>
      <c r="R2247" s="8"/>
      <c r="S2247" s="3"/>
      <c r="T2247" s="4"/>
      <c r="V2247" s="9"/>
      <c r="W2247" s="4"/>
      <c r="X2247" s="17"/>
      <c r="Y2247" s="16"/>
      <c r="Z2247" s="16"/>
      <c r="AD2247" s="5"/>
    </row>
    <row r="2248" spans="2:30" x14ac:dyDescent="0.2">
      <c r="B2248" s="3"/>
      <c r="C2248" s="3"/>
      <c r="D2248" s="26"/>
      <c r="E2248" s="10"/>
      <c r="F2248" s="94"/>
      <c r="G2248" s="5"/>
      <c r="J2248" s="3"/>
      <c r="K2248" s="3"/>
      <c r="L2248" s="3"/>
      <c r="M2248" s="3"/>
      <c r="N2248" s="24"/>
      <c r="O2248" s="99"/>
      <c r="P2248" s="100"/>
      <c r="Q2248" s="5"/>
      <c r="R2248" s="8"/>
      <c r="S2248" s="3"/>
      <c r="T2248" s="4"/>
      <c r="V2248" s="9"/>
      <c r="W2248" s="4"/>
      <c r="X2248" s="17"/>
      <c r="Y2248" s="16"/>
      <c r="Z2248" s="16"/>
      <c r="AD2248" s="5"/>
    </row>
    <row r="2249" spans="2:30" x14ac:dyDescent="0.2">
      <c r="B2249" s="3"/>
      <c r="C2249" s="3"/>
      <c r="D2249" s="26"/>
      <c r="E2249" s="10"/>
      <c r="F2249" s="94"/>
      <c r="G2249" s="5"/>
      <c r="J2249" s="3"/>
      <c r="K2249" s="3"/>
      <c r="L2249" s="3"/>
      <c r="M2249" s="3"/>
      <c r="N2249" s="24"/>
      <c r="O2249" s="99"/>
      <c r="P2249" s="100"/>
      <c r="Q2249" s="5"/>
      <c r="R2249" s="8"/>
      <c r="S2249" s="3"/>
      <c r="T2249" s="4"/>
      <c r="V2249" s="9"/>
      <c r="W2249" s="4"/>
      <c r="X2249" s="17"/>
      <c r="Y2249" s="16"/>
      <c r="Z2249" s="16"/>
      <c r="AD2249" s="5"/>
    </row>
    <row r="2250" spans="2:30" x14ac:dyDescent="0.2">
      <c r="B2250" s="3"/>
      <c r="C2250" s="3"/>
      <c r="D2250" s="26"/>
      <c r="E2250" s="10"/>
      <c r="F2250" s="94"/>
      <c r="G2250" s="5"/>
      <c r="J2250" s="3"/>
      <c r="K2250" s="3"/>
      <c r="L2250" s="3"/>
      <c r="M2250" s="3"/>
      <c r="N2250" s="24"/>
      <c r="O2250" s="99"/>
      <c r="P2250" s="100"/>
      <c r="Q2250" s="5"/>
      <c r="R2250" s="8"/>
      <c r="S2250" s="3"/>
      <c r="T2250" s="4"/>
      <c r="V2250" s="9"/>
      <c r="W2250" s="4"/>
      <c r="X2250" s="17"/>
      <c r="Y2250" s="16"/>
      <c r="Z2250" s="16"/>
      <c r="AD2250" s="5"/>
    </row>
    <row r="2251" spans="2:30" x14ac:dyDescent="0.2">
      <c r="B2251" s="3"/>
      <c r="C2251" s="3"/>
      <c r="D2251" s="26"/>
      <c r="E2251" s="10"/>
      <c r="F2251" s="94"/>
      <c r="G2251" s="5"/>
      <c r="J2251" s="3"/>
      <c r="K2251" s="3"/>
      <c r="L2251" s="3"/>
      <c r="M2251" s="3"/>
      <c r="N2251" s="24"/>
      <c r="O2251" s="99"/>
      <c r="P2251" s="100"/>
      <c r="Q2251" s="5"/>
      <c r="R2251" s="8"/>
      <c r="S2251" s="3"/>
      <c r="T2251" s="4"/>
      <c r="V2251" s="9"/>
      <c r="W2251" s="4"/>
      <c r="X2251" s="17"/>
      <c r="Y2251" s="16"/>
      <c r="Z2251" s="16"/>
      <c r="AD2251" s="5"/>
    </row>
    <row r="2252" spans="2:30" x14ac:dyDescent="0.2">
      <c r="B2252" s="3"/>
      <c r="C2252" s="3"/>
      <c r="D2252" s="26"/>
      <c r="E2252" s="10"/>
      <c r="F2252" s="94"/>
      <c r="G2252" s="5"/>
      <c r="J2252" s="3"/>
      <c r="K2252" s="3"/>
      <c r="L2252" s="3"/>
      <c r="M2252" s="3"/>
      <c r="N2252" s="24"/>
      <c r="O2252" s="99"/>
      <c r="P2252" s="100"/>
      <c r="Q2252" s="5"/>
      <c r="R2252" s="8"/>
      <c r="S2252" s="3"/>
      <c r="T2252" s="4"/>
      <c r="V2252" s="9"/>
      <c r="W2252" s="4"/>
      <c r="X2252" s="17"/>
      <c r="Y2252" s="16"/>
      <c r="Z2252" s="16"/>
      <c r="AD2252" s="5"/>
    </row>
    <row r="2253" spans="2:30" x14ac:dyDescent="0.2">
      <c r="B2253" s="3"/>
      <c r="C2253" s="3"/>
      <c r="D2253" s="26"/>
      <c r="E2253" s="10"/>
      <c r="F2253" s="94"/>
      <c r="G2253" s="5"/>
      <c r="J2253" s="3"/>
      <c r="K2253" s="3"/>
      <c r="L2253" s="3"/>
      <c r="M2253" s="3"/>
      <c r="N2253" s="24"/>
      <c r="O2253" s="99"/>
      <c r="P2253" s="100"/>
      <c r="Q2253" s="5"/>
      <c r="R2253" s="8"/>
      <c r="S2253" s="3"/>
      <c r="T2253" s="4"/>
      <c r="V2253" s="9"/>
      <c r="W2253" s="4"/>
      <c r="X2253" s="17"/>
      <c r="Y2253" s="16"/>
      <c r="Z2253" s="16"/>
      <c r="AD2253" s="5"/>
    </row>
    <row r="2254" spans="2:30" x14ac:dyDescent="0.2">
      <c r="B2254" s="3"/>
      <c r="C2254" s="3"/>
      <c r="D2254" s="26"/>
      <c r="E2254" s="10"/>
      <c r="F2254" s="94"/>
      <c r="G2254" s="5"/>
      <c r="J2254" s="3"/>
      <c r="K2254" s="3"/>
      <c r="L2254" s="3"/>
      <c r="M2254" s="3"/>
      <c r="N2254" s="24"/>
      <c r="O2254" s="99"/>
      <c r="P2254" s="100"/>
      <c r="Q2254" s="5"/>
      <c r="R2254" s="8"/>
      <c r="S2254" s="3"/>
      <c r="T2254" s="4"/>
      <c r="V2254" s="9"/>
      <c r="W2254" s="4"/>
      <c r="X2254" s="17"/>
      <c r="Y2254" s="16"/>
      <c r="Z2254" s="16"/>
      <c r="AD2254" s="5"/>
    </row>
    <row r="2255" spans="2:30" x14ac:dyDescent="0.2">
      <c r="B2255" s="3"/>
      <c r="C2255" s="3"/>
      <c r="D2255" s="26"/>
      <c r="E2255" s="10"/>
      <c r="F2255" s="94"/>
      <c r="G2255" s="5"/>
      <c r="J2255" s="3"/>
      <c r="K2255" s="3"/>
      <c r="L2255" s="3"/>
      <c r="M2255" s="3"/>
      <c r="N2255" s="24"/>
      <c r="O2255" s="99"/>
      <c r="P2255" s="100"/>
      <c r="Q2255" s="5"/>
      <c r="R2255" s="8"/>
      <c r="S2255" s="3"/>
      <c r="T2255" s="4"/>
      <c r="V2255" s="9"/>
      <c r="W2255" s="4"/>
      <c r="X2255" s="17"/>
      <c r="Y2255" s="16"/>
      <c r="Z2255" s="16"/>
      <c r="AD2255" s="5"/>
    </row>
    <row r="2256" spans="2:30" x14ac:dyDescent="0.2">
      <c r="B2256" s="3"/>
      <c r="C2256" s="3"/>
      <c r="D2256" s="26"/>
      <c r="E2256" s="10"/>
      <c r="F2256" s="94"/>
      <c r="G2256" s="5"/>
      <c r="J2256" s="3"/>
      <c r="K2256" s="3"/>
      <c r="L2256" s="3"/>
      <c r="M2256" s="3"/>
      <c r="N2256" s="24"/>
      <c r="O2256" s="99"/>
      <c r="P2256" s="100"/>
      <c r="Q2256" s="5"/>
      <c r="R2256" s="8"/>
      <c r="S2256" s="3"/>
      <c r="T2256" s="4"/>
      <c r="V2256" s="9"/>
      <c r="W2256" s="4"/>
      <c r="X2256" s="17"/>
      <c r="Y2256" s="16"/>
      <c r="Z2256" s="16"/>
      <c r="AD2256" s="5"/>
    </row>
    <row r="2257" spans="2:30" x14ac:dyDescent="0.2">
      <c r="B2257" s="3"/>
      <c r="C2257" s="3"/>
      <c r="D2257" s="26"/>
      <c r="E2257" s="10"/>
      <c r="F2257" s="94"/>
      <c r="G2257" s="5"/>
      <c r="J2257" s="3"/>
      <c r="K2257" s="3"/>
      <c r="L2257" s="3"/>
      <c r="M2257" s="3"/>
      <c r="N2257" s="24"/>
      <c r="O2257" s="99"/>
      <c r="P2257" s="100"/>
      <c r="Q2257" s="5"/>
      <c r="R2257" s="8"/>
      <c r="S2257" s="3"/>
      <c r="T2257" s="4"/>
      <c r="V2257" s="9"/>
      <c r="W2257" s="4"/>
      <c r="X2257" s="17"/>
      <c r="Y2257" s="16"/>
      <c r="Z2257" s="16"/>
      <c r="AD2257" s="5"/>
    </row>
    <row r="2258" spans="2:30" x14ac:dyDescent="0.2">
      <c r="B2258" s="3"/>
      <c r="C2258" s="3"/>
      <c r="D2258" s="26"/>
      <c r="E2258" s="10"/>
      <c r="F2258" s="94"/>
      <c r="G2258" s="5"/>
      <c r="J2258" s="3"/>
      <c r="K2258" s="3"/>
      <c r="L2258" s="3"/>
      <c r="M2258" s="3"/>
      <c r="N2258" s="24"/>
      <c r="O2258" s="99"/>
      <c r="P2258" s="100"/>
      <c r="Q2258" s="5"/>
      <c r="R2258" s="8"/>
      <c r="S2258" s="3"/>
      <c r="T2258" s="4"/>
      <c r="V2258" s="9"/>
      <c r="W2258" s="4"/>
      <c r="X2258" s="17"/>
      <c r="Y2258" s="16"/>
      <c r="Z2258" s="16"/>
      <c r="AD2258" s="5"/>
    </row>
    <row r="2259" spans="2:30" x14ac:dyDescent="0.2">
      <c r="B2259" s="3"/>
      <c r="C2259" s="3"/>
      <c r="D2259" s="26"/>
      <c r="E2259" s="10"/>
      <c r="F2259" s="94"/>
      <c r="G2259" s="5"/>
      <c r="J2259" s="3"/>
      <c r="K2259" s="3"/>
      <c r="L2259" s="3"/>
      <c r="M2259" s="3"/>
      <c r="N2259" s="24"/>
      <c r="O2259" s="99"/>
      <c r="P2259" s="100"/>
      <c r="Q2259" s="5"/>
      <c r="R2259" s="8"/>
      <c r="S2259" s="3"/>
      <c r="T2259" s="4"/>
      <c r="V2259" s="9"/>
      <c r="W2259" s="4"/>
      <c r="X2259" s="17"/>
      <c r="Y2259" s="16"/>
      <c r="Z2259" s="16"/>
      <c r="AD2259" s="5"/>
    </row>
    <row r="2260" spans="2:30" x14ac:dyDescent="0.2">
      <c r="B2260" s="3"/>
      <c r="C2260" s="3"/>
      <c r="D2260" s="26"/>
      <c r="E2260" s="10"/>
      <c r="F2260" s="94"/>
      <c r="G2260" s="5"/>
      <c r="J2260" s="3"/>
      <c r="K2260" s="3"/>
      <c r="L2260" s="3"/>
      <c r="M2260" s="3"/>
      <c r="N2260" s="24"/>
      <c r="O2260" s="99"/>
      <c r="P2260" s="100"/>
      <c r="Q2260" s="5"/>
      <c r="R2260" s="8"/>
      <c r="S2260" s="3"/>
      <c r="T2260" s="4"/>
      <c r="V2260" s="9"/>
      <c r="W2260" s="4"/>
      <c r="X2260" s="17"/>
      <c r="Y2260" s="16"/>
      <c r="Z2260" s="16"/>
      <c r="AD2260" s="5"/>
    </row>
    <row r="2261" spans="2:30" x14ac:dyDescent="0.2">
      <c r="B2261" s="3"/>
      <c r="C2261" s="3"/>
      <c r="D2261" s="26"/>
      <c r="E2261" s="10"/>
      <c r="F2261" s="94"/>
      <c r="G2261" s="5"/>
      <c r="J2261" s="3"/>
      <c r="K2261" s="3"/>
      <c r="L2261" s="3"/>
      <c r="M2261" s="3"/>
      <c r="N2261" s="24"/>
      <c r="O2261" s="99"/>
      <c r="P2261" s="100"/>
      <c r="Q2261" s="5"/>
      <c r="R2261" s="8"/>
      <c r="S2261" s="3"/>
      <c r="T2261" s="4"/>
      <c r="V2261" s="9"/>
      <c r="W2261" s="4"/>
      <c r="X2261" s="17"/>
      <c r="Y2261" s="16"/>
      <c r="Z2261" s="16"/>
      <c r="AD2261" s="5"/>
    </row>
    <row r="2262" spans="2:30" x14ac:dyDescent="0.2">
      <c r="B2262" s="3"/>
      <c r="C2262" s="3"/>
      <c r="D2262" s="26"/>
      <c r="E2262" s="10"/>
      <c r="F2262" s="94"/>
      <c r="G2262" s="5"/>
      <c r="J2262" s="3"/>
      <c r="K2262" s="3"/>
      <c r="L2262" s="3"/>
      <c r="M2262" s="3"/>
      <c r="N2262" s="24"/>
      <c r="O2262" s="99"/>
      <c r="P2262" s="100"/>
      <c r="Q2262" s="5"/>
      <c r="R2262" s="8"/>
      <c r="S2262" s="3"/>
      <c r="T2262" s="4"/>
      <c r="V2262" s="9"/>
      <c r="W2262" s="25"/>
      <c r="X2262" s="17"/>
      <c r="Y2262" s="16"/>
      <c r="Z2262" s="16"/>
      <c r="AD2262" s="5"/>
    </row>
    <row r="2263" spans="2:30" x14ac:dyDescent="0.2">
      <c r="B2263" s="3"/>
      <c r="C2263" s="3"/>
      <c r="D2263" s="26"/>
      <c r="E2263" s="10"/>
      <c r="F2263" s="94"/>
      <c r="G2263" s="5"/>
      <c r="J2263" s="3"/>
      <c r="K2263" s="3"/>
      <c r="L2263" s="3"/>
      <c r="M2263" s="3"/>
      <c r="N2263" s="24"/>
      <c r="O2263" s="99"/>
      <c r="P2263" s="100"/>
      <c r="Q2263" s="5"/>
      <c r="R2263" s="8"/>
      <c r="S2263" s="3"/>
      <c r="T2263" s="4"/>
      <c r="V2263" s="9"/>
      <c r="W2263" s="4"/>
      <c r="X2263" s="17"/>
      <c r="Y2263" s="16"/>
      <c r="Z2263" s="16"/>
      <c r="AD2263" s="5"/>
    </row>
    <row r="2264" spans="2:30" x14ac:dyDescent="0.2">
      <c r="B2264" s="3"/>
      <c r="C2264" s="3"/>
      <c r="D2264" s="26"/>
      <c r="E2264" s="10"/>
      <c r="F2264" s="94"/>
      <c r="G2264" s="5"/>
      <c r="J2264" s="3"/>
      <c r="K2264" s="3"/>
      <c r="L2264" s="3"/>
      <c r="M2264" s="3"/>
      <c r="N2264" s="24"/>
      <c r="O2264" s="99"/>
      <c r="P2264" s="100"/>
      <c r="Q2264" s="5"/>
      <c r="R2264" s="8"/>
      <c r="S2264" s="3"/>
      <c r="T2264" s="4"/>
      <c r="V2264" s="9"/>
      <c r="W2264" s="4"/>
      <c r="X2264" s="17"/>
      <c r="Y2264" s="16"/>
      <c r="Z2264" s="16"/>
      <c r="AD2264" s="5"/>
    </row>
    <row r="2265" spans="2:30" x14ac:dyDescent="0.2">
      <c r="B2265" s="3"/>
      <c r="C2265" s="3"/>
      <c r="D2265" s="26"/>
      <c r="E2265" s="10"/>
      <c r="F2265" s="94"/>
      <c r="G2265" s="5"/>
      <c r="J2265" s="3"/>
      <c r="K2265" s="3"/>
      <c r="L2265" s="3"/>
      <c r="M2265" s="3"/>
      <c r="N2265" s="24"/>
      <c r="O2265" s="99"/>
      <c r="P2265" s="100"/>
      <c r="Q2265" s="5"/>
      <c r="R2265" s="8"/>
      <c r="S2265" s="3"/>
      <c r="T2265" s="4"/>
      <c r="V2265" s="9"/>
      <c r="W2265" s="4"/>
      <c r="X2265" s="17"/>
      <c r="Y2265" s="16"/>
      <c r="Z2265" s="16"/>
      <c r="AD2265" s="5"/>
    </row>
    <row r="2266" spans="2:30" x14ac:dyDescent="0.2">
      <c r="B2266" s="3"/>
      <c r="C2266" s="3"/>
      <c r="D2266" s="26"/>
      <c r="E2266" s="10"/>
      <c r="F2266" s="94"/>
      <c r="G2266" s="5"/>
      <c r="J2266" s="3"/>
      <c r="K2266" s="3"/>
      <c r="L2266" s="3"/>
      <c r="M2266" s="3"/>
      <c r="N2266" s="24"/>
      <c r="O2266" s="99"/>
      <c r="P2266" s="100"/>
      <c r="Q2266" s="5"/>
      <c r="R2266" s="8"/>
      <c r="S2266" s="3"/>
      <c r="T2266" s="4"/>
      <c r="V2266" s="9"/>
      <c r="W2266" s="4"/>
      <c r="X2266" s="17"/>
      <c r="Y2266" s="16"/>
      <c r="Z2266" s="16"/>
      <c r="AD2266" s="5"/>
    </row>
    <row r="2267" spans="2:30" x14ac:dyDescent="0.2">
      <c r="B2267" s="3"/>
      <c r="C2267" s="3"/>
      <c r="D2267" s="26"/>
      <c r="E2267" s="10"/>
      <c r="F2267" s="94"/>
      <c r="G2267" s="5"/>
      <c r="J2267" s="3"/>
      <c r="K2267" s="3"/>
      <c r="L2267" s="3"/>
      <c r="M2267" s="3"/>
      <c r="N2267" s="24"/>
      <c r="O2267" s="99"/>
      <c r="P2267" s="100"/>
      <c r="Q2267" s="5"/>
      <c r="R2267" s="8"/>
      <c r="S2267" s="3"/>
      <c r="T2267" s="4"/>
      <c r="V2267" s="9"/>
      <c r="W2267" s="4"/>
      <c r="X2267" s="17"/>
      <c r="Y2267" s="16"/>
      <c r="Z2267" s="16"/>
      <c r="AD2267" s="5"/>
    </row>
    <row r="2268" spans="2:30" x14ac:dyDescent="0.2">
      <c r="B2268" s="3"/>
      <c r="C2268" s="3"/>
      <c r="D2268" s="26"/>
      <c r="E2268" s="10"/>
      <c r="F2268" s="94"/>
      <c r="G2268" s="5"/>
      <c r="J2268" s="3"/>
      <c r="K2268" s="3"/>
      <c r="L2268" s="3"/>
      <c r="M2268" s="3"/>
      <c r="N2268" s="24"/>
      <c r="O2268" s="99"/>
      <c r="P2268" s="100"/>
      <c r="Q2268" s="5"/>
      <c r="R2268" s="8"/>
      <c r="S2268" s="3"/>
      <c r="T2268" s="4"/>
      <c r="V2268" s="9"/>
      <c r="W2268" s="4"/>
      <c r="X2268" s="17"/>
      <c r="Y2268" s="16"/>
      <c r="Z2268" s="16"/>
      <c r="AD2268" s="5"/>
    </row>
    <row r="2269" spans="2:30" x14ac:dyDescent="0.2">
      <c r="B2269" s="3"/>
      <c r="C2269" s="3"/>
      <c r="D2269" s="26"/>
      <c r="E2269" s="10"/>
      <c r="F2269" s="94"/>
      <c r="G2269" s="5"/>
      <c r="J2269" s="3"/>
      <c r="K2269" s="3"/>
      <c r="L2269" s="3"/>
      <c r="M2269" s="3"/>
      <c r="N2269" s="24"/>
      <c r="O2269" s="99"/>
      <c r="P2269" s="100"/>
      <c r="Q2269" s="5"/>
      <c r="R2269" s="8"/>
      <c r="S2269" s="3"/>
      <c r="T2269" s="4"/>
      <c r="V2269" s="9"/>
      <c r="W2269" s="4"/>
      <c r="X2269" s="17"/>
      <c r="Y2269" s="16"/>
      <c r="Z2269" s="16"/>
      <c r="AD2269" s="5"/>
    </row>
    <row r="2270" spans="2:30" x14ac:dyDescent="0.2">
      <c r="B2270" s="3"/>
      <c r="C2270" s="3"/>
      <c r="D2270" s="26"/>
      <c r="E2270" s="10"/>
      <c r="F2270" s="94"/>
      <c r="G2270" s="5"/>
      <c r="J2270" s="3"/>
      <c r="K2270" s="3"/>
      <c r="L2270" s="3"/>
      <c r="M2270" s="3"/>
      <c r="N2270" s="24"/>
      <c r="O2270" s="99"/>
      <c r="P2270" s="100"/>
      <c r="Q2270" s="5"/>
      <c r="R2270" s="8"/>
      <c r="S2270" s="3"/>
      <c r="T2270" s="4"/>
      <c r="V2270" s="9"/>
      <c r="W2270" s="4"/>
      <c r="X2270" s="17"/>
      <c r="Y2270" s="16"/>
      <c r="Z2270" s="16"/>
      <c r="AD2270" s="5"/>
    </row>
    <row r="2271" spans="2:30" x14ac:dyDescent="0.2">
      <c r="B2271" s="3"/>
      <c r="C2271" s="3"/>
      <c r="D2271" s="26"/>
      <c r="E2271" s="10"/>
      <c r="F2271" s="94"/>
      <c r="G2271" s="5"/>
      <c r="J2271" s="3"/>
      <c r="K2271" s="3"/>
      <c r="L2271" s="3"/>
      <c r="M2271" s="3"/>
      <c r="N2271" s="24"/>
      <c r="O2271" s="99"/>
      <c r="P2271" s="100"/>
      <c r="Q2271" s="5"/>
      <c r="R2271" s="8"/>
      <c r="S2271" s="3"/>
      <c r="T2271" s="4"/>
      <c r="V2271" s="9"/>
      <c r="W2271" s="4"/>
      <c r="X2271" s="17"/>
      <c r="Y2271" s="16"/>
      <c r="Z2271" s="16"/>
      <c r="AD2271" s="5"/>
    </row>
    <row r="2272" spans="2:30" x14ac:dyDescent="0.2">
      <c r="B2272" s="3"/>
      <c r="C2272" s="3"/>
      <c r="D2272" s="26"/>
      <c r="E2272" s="10"/>
      <c r="F2272" s="94"/>
      <c r="G2272" s="5"/>
      <c r="J2272" s="3"/>
      <c r="K2272" s="3"/>
      <c r="L2272" s="3"/>
      <c r="M2272" s="3"/>
      <c r="N2272" s="24"/>
      <c r="O2272" s="99"/>
      <c r="P2272" s="100"/>
      <c r="Q2272" s="5"/>
      <c r="R2272" s="8"/>
      <c r="S2272" s="3"/>
      <c r="T2272" s="4"/>
      <c r="V2272" s="9"/>
      <c r="W2272" s="4"/>
      <c r="X2272" s="17"/>
      <c r="Y2272" s="16"/>
      <c r="Z2272" s="16"/>
      <c r="AD2272" s="5"/>
    </row>
    <row r="2273" spans="2:30" x14ac:dyDescent="0.2">
      <c r="B2273" s="3"/>
      <c r="C2273" s="3"/>
      <c r="D2273" s="26"/>
      <c r="E2273" s="10"/>
      <c r="F2273" s="94"/>
      <c r="G2273" s="5"/>
      <c r="J2273" s="3"/>
      <c r="K2273" s="3"/>
      <c r="L2273" s="3"/>
      <c r="M2273" s="3"/>
      <c r="N2273" s="24"/>
      <c r="O2273" s="99"/>
      <c r="P2273" s="100"/>
      <c r="Q2273" s="5"/>
      <c r="R2273" s="8"/>
      <c r="S2273" s="3"/>
      <c r="T2273" s="4"/>
      <c r="V2273" s="9"/>
      <c r="W2273" s="4"/>
      <c r="X2273" s="17"/>
      <c r="Y2273" s="16"/>
      <c r="Z2273" s="16"/>
      <c r="AD2273" s="5"/>
    </row>
    <row r="2274" spans="2:30" x14ac:dyDescent="0.2">
      <c r="B2274" s="3"/>
      <c r="C2274" s="3"/>
      <c r="D2274" s="26"/>
      <c r="E2274" s="10"/>
      <c r="F2274" s="94"/>
      <c r="G2274" s="5"/>
      <c r="J2274" s="3"/>
      <c r="K2274" s="3"/>
      <c r="L2274" s="3"/>
      <c r="M2274" s="3"/>
      <c r="N2274" s="24"/>
      <c r="O2274" s="99"/>
      <c r="P2274" s="100"/>
      <c r="Q2274" s="5"/>
      <c r="R2274" s="8"/>
      <c r="S2274" s="3"/>
      <c r="T2274" s="4"/>
      <c r="V2274" s="9"/>
      <c r="W2274" s="4"/>
      <c r="X2274" s="17"/>
      <c r="Y2274" s="16"/>
      <c r="Z2274" s="16"/>
      <c r="AD2274" s="5"/>
    </row>
    <row r="2275" spans="2:30" x14ac:dyDescent="0.2">
      <c r="B2275" s="3"/>
      <c r="C2275" s="3"/>
      <c r="D2275" s="26"/>
      <c r="E2275" s="10"/>
      <c r="F2275" s="94"/>
      <c r="G2275" s="5"/>
      <c r="J2275" s="3"/>
      <c r="K2275" s="3"/>
      <c r="L2275" s="3"/>
      <c r="M2275" s="3"/>
      <c r="N2275" s="24"/>
      <c r="O2275" s="99"/>
      <c r="P2275" s="100"/>
      <c r="Q2275" s="5"/>
      <c r="R2275" s="8"/>
      <c r="S2275" s="3"/>
      <c r="T2275" s="4"/>
      <c r="V2275" s="9"/>
      <c r="W2275" s="4"/>
      <c r="X2275" s="17"/>
      <c r="Y2275" s="16"/>
      <c r="Z2275" s="16"/>
      <c r="AD2275" s="5"/>
    </row>
    <row r="2276" spans="2:30" x14ac:dyDescent="0.2">
      <c r="B2276" s="3"/>
      <c r="C2276" s="3"/>
      <c r="D2276" s="26"/>
      <c r="E2276" s="10"/>
      <c r="F2276" s="94"/>
      <c r="G2276" s="5"/>
      <c r="J2276" s="3"/>
      <c r="K2276" s="3"/>
      <c r="L2276" s="3"/>
      <c r="M2276" s="3"/>
      <c r="N2276" s="24"/>
      <c r="O2276" s="99"/>
      <c r="P2276" s="100"/>
      <c r="Q2276" s="5"/>
      <c r="R2276" s="8"/>
      <c r="S2276" s="3"/>
      <c r="T2276" s="4"/>
      <c r="V2276" s="9"/>
      <c r="W2276" s="4"/>
      <c r="X2276" s="17"/>
      <c r="Y2276" s="16"/>
      <c r="Z2276" s="16"/>
      <c r="AD2276" s="5"/>
    </row>
    <row r="2277" spans="2:30" x14ac:dyDescent="0.2">
      <c r="B2277" s="3"/>
      <c r="C2277" s="3"/>
      <c r="D2277" s="26"/>
      <c r="E2277" s="10"/>
      <c r="F2277" s="94"/>
      <c r="G2277" s="5"/>
      <c r="J2277" s="3"/>
      <c r="K2277" s="3"/>
      <c r="L2277" s="3"/>
      <c r="M2277" s="3"/>
      <c r="N2277" s="24"/>
      <c r="O2277" s="99"/>
      <c r="P2277" s="100"/>
      <c r="Q2277" s="5"/>
      <c r="R2277" s="8"/>
      <c r="S2277" s="3"/>
      <c r="T2277" s="4"/>
      <c r="V2277" s="9"/>
      <c r="W2277" s="4"/>
      <c r="X2277" s="17"/>
      <c r="Y2277" s="16"/>
      <c r="Z2277" s="16"/>
      <c r="AD2277" s="5"/>
    </row>
    <row r="2278" spans="2:30" x14ac:dyDescent="0.2">
      <c r="B2278" s="3"/>
      <c r="C2278" s="3"/>
      <c r="D2278" s="26"/>
      <c r="E2278" s="10"/>
      <c r="F2278" s="94"/>
      <c r="G2278" s="5"/>
      <c r="J2278" s="3"/>
      <c r="K2278" s="3"/>
      <c r="L2278" s="3"/>
      <c r="M2278" s="3"/>
      <c r="N2278" s="24"/>
      <c r="O2278" s="99"/>
      <c r="P2278" s="100"/>
      <c r="Q2278" s="5"/>
      <c r="R2278" s="8"/>
      <c r="S2278" s="3"/>
      <c r="T2278" s="4"/>
      <c r="V2278" s="9"/>
      <c r="W2278" s="4"/>
      <c r="X2278" s="17"/>
      <c r="Y2278" s="16"/>
      <c r="Z2278" s="16"/>
      <c r="AD2278" s="5"/>
    </row>
    <row r="2279" spans="2:30" x14ac:dyDescent="0.2">
      <c r="B2279" s="3"/>
      <c r="C2279" s="3"/>
      <c r="D2279" s="26"/>
      <c r="E2279" s="10"/>
      <c r="F2279" s="94"/>
      <c r="G2279" s="5"/>
      <c r="J2279" s="3"/>
      <c r="K2279" s="3"/>
      <c r="L2279" s="3"/>
      <c r="M2279" s="3"/>
      <c r="N2279" s="24"/>
      <c r="O2279" s="99"/>
      <c r="P2279" s="100"/>
      <c r="Q2279" s="5"/>
      <c r="R2279" s="8"/>
      <c r="S2279" s="3"/>
      <c r="T2279" s="4"/>
      <c r="V2279" s="9"/>
      <c r="W2279" s="4"/>
      <c r="X2279" s="17"/>
      <c r="Y2279" s="16"/>
      <c r="Z2279" s="16"/>
      <c r="AD2279" s="5"/>
    </row>
    <row r="2280" spans="2:30" x14ac:dyDescent="0.2">
      <c r="B2280" s="3"/>
      <c r="C2280" s="3"/>
      <c r="D2280" s="26"/>
      <c r="E2280" s="10"/>
      <c r="F2280" s="94"/>
      <c r="G2280" s="5"/>
      <c r="J2280" s="3"/>
      <c r="K2280" s="3"/>
      <c r="L2280" s="3"/>
      <c r="M2280" s="3"/>
      <c r="N2280" s="24"/>
      <c r="O2280" s="99"/>
      <c r="P2280" s="100"/>
      <c r="Q2280" s="5"/>
      <c r="R2280" s="8"/>
      <c r="S2280" s="3"/>
      <c r="T2280" s="4"/>
      <c r="V2280" s="9"/>
      <c r="W2280" s="4"/>
      <c r="X2280" s="17"/>
      <c r="Y2280" s="16"/>
      <c r="Z2280" s="16"/>
      <c r="AD2280" s="5"/>
    </row>
    <row r="2281" spans="2:30" x14ac:dyDescent="0.2">
      <c r="B2281" s="3"/>
      <c r="C2281" s="3"/>
      <c r="D2281" s="26"/>
      <c r="E2281" s="10"/>
      <c r="F2281" s="94"/>
      <c r="G2281" s="5"/>
      <c r="J2281" s="3"/>
      <c r="K2281" s="3"/>
      <c r="L2281" s="3"/>
      <c r="M2281" s="3"/>
      <c r="N2281" s="24"/>
      <c r="O2281" s="99"/>
      <c r="P2281" s="100"/>
      <c r="Q2281" s="5"/>
      <c r="R2281" s="8"/>
      <c r="S2281" s="3"/>
      <c r="T2281" s="4"/>
      <c r="V2281" s="9"/>
      <c r="W2281" s="4"/>
      <c r="X2281" s="17"/>
      <c r="Y2281" s="16"/>
      <c r="Z2281" s="16"/>
      <c r="AD2281" s="5"/>
    </row>
    <row r="2282" spans="2:30" x14ac:dyDescent="0.2">
      <c r="B2282" s="3"/>
      <c r="C2282" s="3"/>
      <c r="D2282" s="26"/>
      <c r="E2282" s="10"/>
      <c r="F2282" s="94"/>
      <c r="G2282" s="5"/>
      <c r="J2282" s="3"/>
      <c r="K2282" s="3"/>
      <c r="L2282" s="3"/>
      <c r="M2282" s="3"/>
      <c r="N2282" s="24"/>
      <c r="O2282" s="99"/>
      <c r="P2282" s="100"/>
      <c r="Q2282" s="5"/>
      <c r="R2282" s="8"/>
      <c r="S2282" s="3"/>
      <c r="T2282" s="4"/>
      <c r="V2282" s="9"/>
      <c r="W2282" s="4"/>
      <c r="X2282" s="17"/>
      <c r="Y2282" s="16"/>
      <c r="Z2282" s="16"/>
      <c r="AD2282" s="5"/>
    </row>
    <row r="2283" spans="2:30" x14ac:dyDescent="0.2">
      <c r="B2283" s="3"/>
      <c r="C2283" s="3"/>
      <c r="D2283" s="26"/>
      <c r="E2283" s="10"/>
      <c r="F2283" s="94"/>
      <c r="G2283" s="5"/>
      <c r="J2283" s="3"/>
      <c r="K2283" s="3"/>
      <c r="L2283" s="3"/>
      <c r="M2283" s="3"/>
      <c r="N2283" s="24"/>
      <c r="O2283" s="99"/>
      <c r="P2283" s="100"/>
      <c r="Q2283" s="5"/>
      <c r="R2283" s="8"/>
      <c r="S2283" s="3"/>
      <c r="T2283" s="4"/>
      <c r="V2283" s="9"/>
      <c r="W2283" s="4"/>
      <c r="X2283" s="17"/>
      <c r="Y2283" s="16"/>
      <c r="Z2283" s="16"/>
      <c r="AD2283" s="5"/>
    </row>
    <row r="2284" spans="2:30" x14ac:dyDescent="0.2">
      <c r="B2284" s="3"/>
      <c r="C2284" s="3"/>
      <c r="D2284" s="26"/>
      <c r="E2284" s="10"/>
      <c r="F2284" s="94"/>
      <c r="G2284" s="5"/>
      <c r="J2284" s="3"/>
      <c r="K2284" s="3"/>
      <c r="L2284" s="3"/>
      <c r="M2284" s="3"/>
      <c r="N2284" s="24"/>
      <c r="O2284" s="99"/>
      <c r="P2284" s="100"/>
      <c r="Q2284" s="5"/>
      <c r="R2284" s="8"/>
      <c r="S2284" s="3"/>
      <c r="T2284" s="4"/>
      <c r="V2284" s="9"/>
      <c r="W2284" s="4"/>
      <c r="X2284" s="17"/>
      <c r="Y2284" s="16"/>
      <c r="Z2284" s="16"/>
      <c r="AD2284" s="5"/>
    </row>
    <row r="2285" spans="2:30" x14ac:dyDescent="0.2">
      <c r="B2285" s="3"/>
      <c r="C2285" s="3"/>
      <c r="D2285" s="26"/>
      <c r="E2285" s="10"/>
      <c r="F2285" s="94"/>
      <c r="G2285" s="5"/>
      <c r="J2285" s="3"/>
      <c r="K2285" s="3"/>
      <c r="L2285" s="3"/>
      <c r="M2285" s="3"/>
      <c r="N2285" s="24"/>
      <c r="O2285" s="99"/>
      <c r="P2285" s="100"/>
      <c r="Q2285" s="5"/>
      <c r="R2285" s="8"/>
      <c r="S2285" s="3"/>
      <c r="T2285" s="4"/>
      <c r="V2285" s="9"/>
      <c r="W2285" s="4"/>
      <c r="X2285" s="17"/>
      <c r="Y2285" s="16"/>
      <c r="Z2285" s="16"/>
      <c r="AD2285" s="5"/>
    </row>
    <row r="2286" spans="2:30" x14ac:dyDescent="0.2">
      <c r="B2286" s="3"/>
      <c r="C2286" s="3"/>
      <c r="D2286" s="26"/>
      <c r="E2286" s="10"/>
      <c r="F2286" s="94"/>
      <c r="G2286" s="5"/>
      <c r="J2286" s="3"/>
      <c r="K2286" s="3"/>
      <c r="L2286" s="3"/>
      <c r="M2286" s="3"/>
      <c r="N2286" s="24"/>
      <c r="O2286" s="99"/>
      <c r="P2286" s="100"/>
      <c r="Q2286" s="5"/>
      <c r="R2286" s="8"/>
      <c r="S2286" s="3"/>
      <c r="T2286" s="4"/>
      <c r="V2286" s="9"/>
      <c r="W2286" s="4"/>
      <c r="X2286" s="17"/>
      <c r="Y2286" s="16"/>
      <c r="Z2286" s="16"/>
      <c r="AD2286" s="5"/>
    </row>
    <row r="2287" spans="2:30" x14ac:dyDescent="0.2">
      <c r="B2287" s="3"/>
      <c r="C2287" s="3"/>
      <c r="D2287" s="26"/>
      <c r="E2287" s="10"/>
      <c r="F2287" s="94"/>
      <c r="G2287" s="5"/>
      <c r="J2287" s="3"/>
      <c r="K2287" s="3"/>
      <c r="L2287" s="3"/>
      <c r="M2287" s="3"/>
      <c r="N2287" s="24"/>
      <c r="O2287" s="99"/>
      <c r="P2287" s="100"/>
      <c r="Q2287" s="5"/>
      <c r="R2287" s="8"/>
      <c r="S2287" s="3"/>
      <c r="T2287" s="4"/>
      <c r="V2287" s="9"/>
      <c r="W2287" s="4"/>
      <c r="X2287" s="17"/>
      <c r="Y2287" s="16"/>
      <c r="Z2287" s="16"/>
      <c r="AD2287" s="5"/>
    </row>
    <row r="2288" spans="2:30" x14ac:dyDescent="0.2">
      <c r="B2288" s="3"/>
      <c r="C2288" s="3"/>
      <c r="D2288" s="26"/>
      <c r="E2288" s="10"/>
      <c r="F2288" s="94"/>
      <c r="G2288" s="5"/>
      <c r="J2288" s="3"/>
      <c r="K2288" s="3"/>
      <c r="L2288" s="3"/>
      <c r="M2288" s="3"/>
      <c r="N2288" s="24"/>
      <c r="O2288" s="99"/>
      <c r="P2288" s="100"/>
      <c r="Q2288" s="5"/>
      <c r="R2288" s="8"/>
      <c r="S2288" s="3"/>
      <c r="T2288" s="4"/>
      <c r="V2288" s="9"/>
      <c r="W2288" s="4"/>
      <c r="X2288" s="17"/>
      <c r="Y2288" s="16"/>
      <c r="Z2288" s="16"/>
      <c r="AD2288" s="5"/>
    </row>
    <row r="2289" spans="2:30" x14ac:dyDescent="0.2">
      <c r="B2289" s="3"/>
      <c r="C2289" s="3"/>
      <c r="D2289" s="26"/>
      <c r="E2289" s="10"/>
      <c r="F2289" s="94"/>
      <c r="G2289" s="5"/>
      <c r="J2289" s="3"/>
      <c r="K2289" s="3"/>
      <c r="L2289" s="3"/>
      <c r="M2289" s="3"/>
      <c r="N2289" s="24"/>
      <c r="O2289" s="99"/>
      <c r="P2289" s="100"/>
      <c r="Q2289" s="5"/>
      <c r="R2289" s="8"/>
      <c r="S2289" s="3"/>
      <c r="T2289" s="4"/>
      <c r="V2289" s="9"/>
      <c r="W2289" s="4"/>
      <c r="X2289" s="17"/>
      <c r="Y2289" s="16"/>
      <c r="Z2289" s="16"/>
      <c r="AD2289" s="5"/>
    </row>
    <row r="2290" spans="2:30" x14ac:dyDescent="0.2">
      <c r="B2290" s="3"/>
      <c r="C2290" s="3"/>
      <c r="D2290" s="26"/>
      <c r="E2290" s="10"/>
      <c r="F2290" s="94"/>
      <c r="G2290" s="5"/>
      <c r="J2290" s="3"/>
      <c r="K2290" s="3"/>
      <c r="L2290" s="3"/>
      <c r="M2290" s="3"/>
      <c r="N2290" s="24"/>
      <c r="O2290" s="99"/>
      <c r="P2290" s="100"/>
      <c r="Q2290" s="5"/>
      <c r="R2290" s="8"/>
      <c r="S2290" s="3"/>
      <c r="T2290" s="4"/>
      <c r="V2290" s="9"/>
      <c r="W2290" s="4"/>
      <c r="X2290" s="17"/>
      <c r="Y2290" s="16"/>
      <c r="Z2290" s="16"/>
      <c r="AD2290" s="5"/>
    </row>
    <row r="2291" spans="2:30" x14ac:dyDescent="0.2">
      <c r="B2291" s="3"/>
      <c r="C2291" s="3"/>
      <c r="D2291" s="26"/>
      <c r="E2291" s="10"/>
      <c r="F2291" s="94"/>
      <c r="G2291" s="5"/>
      <c r="J2291" s="3"/>
      <c r="K2291" s="3"/>
      <c r="L2291" s="3"/>
      <c r="M2291" s="3"/>
      <c r="N2291" s="24"/>
      <c r="O2291" s="99"/>
      <c r="P2291" s="100"/>
      <c r="Q2291" s="5"/>
      <c r="R2291" s="8"/>
      <c r="S2291" s="3"/>
      <c r="T2291" s="4"/>
      <c r="V2291" s="9"/>
      <c r="W2291" s="4"/>
      <c r="X2291" s="17"/>
      <c r="Y2291" s="16"/>
      <c r="Z2291" s="16"/>
      <c r="AD2291" s="5"/>
    </row>
    <row r="2292" spans="2:30" x14ac:dyDescent="0.2">
      <c r="B2292" s="3"/>
      <c r="C2292" s="3"/>
      <c r="D2292" s="26"/>
      <c r="E2292" s="10"/>
      <c r="F2292" s="94"/>
      <c r="G2292" s="5"/>
      <c r="J2292" s="3"/>
      <c r="K2292" s="3"/>
      <c r="L2292" s="3"/>
      <c r="M2292" s="3"/>
      <c r="N2292" s="24"/>
      <c r="O2292" s="99"/>
      <c r="P2292" s="100"/>
      <c r="Q2292" s="5"/>
      <c r="R2292" s="8"/>
      <c r="S2292" s="3"/>
      <c r="T2292" s="4"/>
      <c r="V2292" s="9"/>
      <c r="W2292" s="28"/>
      <c r="X2292" s="17"/>
      <c r="Y2292" s="16"/>
      <c r="Z2292" s="16"/>
      <c r="AD2292" s="5"/>
    </row>
    <row r="2293" spans="2:30" x14ac:dyDescent="0.2">
      <c r="B2293" s="3"/>
      <c r="C2293" s="3"/>
      <c r="D2293" s="26"/>
      <c r="E2293" s="10"/>
      <c r="F2293" s="94"/>
      <c r="G2293" s="5"/>
      <c r="J2293" s="3"/>
      <c r="K2293" s="3"/>
      <c r="L2293" s="3"/>
      <c r="M2293" s="3"/>
      <c r="N2293" s="24"/>
      <c r="O2293" s="99"/>
      <c r="P2293" s="100"/>
      <c r="Q2293" s="5"/>
      <c r="R2293" s="8"/>
      <c r="S2293" s="3"/>
      <c r="T2293" s="4"/>
      <c r="V2293" s="9"/>
      <c r="W2293" s="4"/>
      <c r="X2293" s="17"/>
      <c r="Y2293" s="16"/>
      <c r="Z2293" s="16"/>
      <c r="AD2293" s="5"/>
    </row>
    <row r="2294" spans="2:30" x14ac:dyDescent="0.2">
      <c r="B2294" s="3"/>
      <c r="C2294" s="3"/>
      <c r="D2294" s="26"/>
      <c r="E2294" s="10"/>
      <c r="F2294" s="94"/>
      <c r="G2294" s="5"/>
      <c r="J2294" s="3"/>
      <c r="K2294" s="3"/>
      <c r="L2294" s="3"/>
      <c r="M2294" s="3"/>
      <c r="N2294" s="24"/>
      <c r="O2294" s="99"/>
      <c r="P2294" s="100"/>
      <c r="Q2294" s="5"/>
      <c r="R2294" s="8"/>
      <c r="S2294" s="3"/>
      <c r="T2294" s="4"/>
      <c r="V2294" s="9"/>
      <c r="W2294" s="4"/>
      <c r="X2294" s="17"/>
      <c r="Y2294" s="16"/>
      <c r="Z2294" s="16"/>
      <c r="AD2294" s="5"/>
    </row>
    <row r="2295" spans="2:30" x14ac:dyDescent="0.2">
      <c r="B2295" s="3"/>
      <c r="C2295" s="3"/>
      <c r="D2295" s="26"/>
      <c r="E2295" s="10"/>
      <c r="F2295" s="94"/>
      <c r="G2295" s="5"/>
      <c r="J2295" s="3"/>
      <c r="K2295" s="3"/>
      <c r="L2295" s="3"/>
      <c r="M2295" s="3"/>
      <c r="N2295" s="24"/>
      <c r="O2295" s="99"/>
      <c r="P2295" s="100"/>
      <c r="Q2295" s="5"/>
      <c r="R2295" s="8"/>
      <c r="S2295" s="3"/>
      <c r="T2295" s="4"/>
      <c r="V2295" s="9"/>
      <c r="W2295" s="4"/>
      <c r="X2295" s="17"/>
      <c r="Y2295" s="16"/>
      <c r="Z2295" s="16"/>
      <c r="AD2295" s="5"/>
    </row>
    <row r="2296" spans="2:30" x14ac:dyDescent="0.2">
      <c r="B2296" s="3"/>
      <c r="C2296" s="3"/>
      <c r="D2296" s="26"/>
      <c r="E2296" s="10"/>
      <c r="F2296" s="94"/>
      <c r="G2296" s="5"/>
      <c r="J2296" s="3"/>
      <c r="K2296" s="3"/>
      <c r="L2296" s="3"/>
      <c r="M2296" s="3"/>
      <c r="N2296" s="24"/>
      <c r="O2296" s="99"/>
      <c r="P2296" s="100"/>
      <c r="Q2296" s="5"/>
      <c r="R2296" s="8"/>
      <c r="S2296" s="3"/>
      <c r="T2296" s="4"/>
      <c r="V2296" s="9"/>
      <c r="W2296" s="4"/>
      <c r="X2296" s="17"/>
      <c r="Y2296" s="16"/>
      <c r="Z2296" s="16"/>
      <c r="AD2296" s="5"/>
    </row>
    <row r="2297" spans="2:30" x14ac:dyDescent="0.2">
      <c r="B2297" s="3"/>
      <c r="C2297" s="3"/>
      <c r="D2297" s="26"/>
      <c r="E2297" s="10"/>
      <c r="F2297" s="94"/>
      <c r="G2297" s="5"/>
      <c r="J2297" s="3"/>
      <c r="K2297" s="3"/>
      <c r="L2297" s="3"/>
      <c r="M2297" s="3"/>
      <c r="N2297" s="24"/>
      <c r="O2297" s="99"/>
      <c r="P2297" s="100"/>
      <c r="Q2297" s="5"/>
      <c r="R2297" s="8"/>
      <c r="S2297" s="3"/>
      <c r="T2297" s="4"/>
      <c r="V2297" s="9"/>
      <c r="W2297" s="4"/>
      <c r="X2297" s="17"/>
      <c r="Y2297" s="16"/>
      <c r="Z2297" s="16"/>
      <c r="AD2297" s="5"/>
    </row>
    <row r="2298" spans="2:30" x14ac:dyDescent="0.2">
      <c r="B2298" s="3"/>
      <c r="C2298" s="3"/>
      <c r="D2298" s="26"/>
      <c r="E2298" s="10"/>
      <c r="F2298" s="94"/>
      <c r="G2298" s="5"/>
      <c r="J2298" s="3"/>
      <c r="K2298" s="3"/>
      <c r="L2298" s="3"/>
      <c r="M2298" s="3"/>
      <c r="N2298" s="24"/>
      <c r="O2298" s="99"/>
      <c r="P2298" s="100"/>
      <c r="Q2298" s="5"/>
      <c r="R2298" s="8"/>
      <c r="S2298" s="3"/>
      <c r="T2298" s="4"/>
      <c r="V2298" s="9"/>
      <c r="W2298" s="4"/>
      <c r="X2298" s="17"/>
      <c r="Y2298" s="16"/>
      <c r="Z2298" s="16"/>
      <c r="AD2298" s="5"/>
    </row>
    <row r="2299" spans="2:30" x14ac:dyDescent="0.2">
      <c r="B2299" s="3"/>
      <c r="C2299" s="3"/>
      <c r="D2299" s="26"/>
      <c r="E2299" s="10"/>
      <c r="F2299" s="94"/>
      <c r="G2299" s="5"/>
      <c r="J2299" s="3"/>
      <c r="K2299" s="3"/>
      <c r="L2299" s="3"/>
      <c r="M2299" s="3"/>
      <c r="N2299" s="24"/>
      <c r="O2299" s="99"/>
      <c r="P2299" s="100"/>
      <c r="Q2299" s="5"/>
      <c r="R2299" s="8"/>
      <c r="S2299" s="3"/>
      <c r="T2299" s="4"/>
      <c r="V2299" s="9"/>
      <c r="W2299" s="4"/>
      <c r="X2299" s="17"/>
      <c r="Y2299" s="16"/>
      <c r="Z2299" s="16"/>
      <c r="AD2299" s="5"/>
    </row>
    <row r="2300" spans="2:30" x14ac:dyDescent="0.2">
      <c r="B2300" s="3"/>
      <c r="C2300" s="3"/>
      <c r="D2300" s="26"/>
      <c r="E2300" s="10"/>
      <c r="F2300" s="94"/>
      <c r="G2300" s="5"/>
      <c r="J2300" s="3"/>
      <c r="K2300" s="3"/>
      <c r="L2300" s="3"/>
      <c r="M2300" s="3"/>
      <c r="N2300" s="24"/>
      <c r="O2300" s="99"/>
      <c r="P2300" s="100"/>
      <c r="Q2300" s="5"/>
      <c r="R2300" s="8"/>
      <c r="S2300" s="3"/>
      <c r="T2300" s="4"/>
      <c r="V2300" s="9"/>
      <c r="W2300" s="4"/>
      <c r="X2300" s="17"/>
      <c r="Y2300" s="16"/>
      <c r="Z2300" s="16"/>
      <c r="AD2300" s="5"/>
    </row>
    <row r="2301" spans="2:30" x14ac:dyDescent="0.2">
      <c r="B2301" s="3"/>
      <c r="C2301" s="3"/>
      <c r="D2301" s="26"/>
      <c r="E2301" s="10"/>
      <c r="F2301" s="94"/>
      <c r="G2301" s="5"/>
      <c r="J2301" s="3"/>
      <c r="K2301" s="3"/>
      <c r="L2301" s="3"/>
      <c r="M2301" s="3"/>
      <c r="N2301" s="24"/>
      <c r="O2301" s="99"/>
      <c r="P2301" s="100"/>
      <c r="Q2301" s="5"/>
      <c r="R2301" s="8"/>
      <c r="S2301" s="3"/>
      <c r="T2301" s="4"/>
      <c r="V2301" s="9"/>
      <c r="W2301" s="4"/>
      <c r="X2301" s="17"/>
      <c r="Y2301" s="16"/>
      <c r="Z2301" s="16"/>
      <c r="AD2301" s="5"/>
    </row>
    <row r="2302" spans="2:30" x14ac:dyDescent="0.2">
      <c r="B2302" s="3"/>
      <c r="C2302" s="3"/>
      <c r="D2302" s="26"/>
      <c r="E2302" s="10"/>
      <c r="F2302" s="94"/>
      <c r="G2302" s="5"/>
      <c r="J2302" s="3"/>
      <c r="K2302" s="3"/>
      <c r="L2302" s="3"/>
      <c r="M2302" s="3"/>
      <c r="N2302" s="24"/>
      <c r="O2302" s="99"/>
      <c r="P2302" s="100"/>
      <c r="Q2302" s="5"/>
      <c r="R2302" s="8"/>
      <c r="S2302" s="3"/>
      <c r="T2302" s="4"/>
      <c r="V2302" s="9"/>
      <c r="W2302" s="4"/>
      <c r="X2302" s="17"/>
      <c r="Y2302" s="16"/>
      <c r="Z2302" s="16"/>
      <c r="AD2302" s="5"/>
    </row>
    <row r="2303" spans="2:30" x14ac:dyDescent="0.2">
      <c r="B2303" s="3"/>
      <c r="C2303" s="3"/>
      <c r="D2303" s="26"/>
      <c r="E2303" s="10"/>
      <c r="F2303" s="94"/>
      <c r="G2303" s="5"/>
      <c r="J2303" s="3"/>
      <c r="K2303" s="3"/>
      <c r="L2303" s="3"/>
      <c r="M2303" s="3"/>
      <c r="N2303" s="24"/>
      <c r="O2303" s="99"/>
      <c r="P2303" s="100"/>
      <c r="Q2303" s="5"/>
      <c r="R2303" s="8"/>
      <c r="S2303" s="3"/>
      <c r="T2303" s="4"/>
      <c r="V2303" s="9"/>
      <c r="W2303" s="4"/>
      <c r="X2303" s="17"/>
      <c r="Y2303" s="16"/>
      <c r="Z2303" s="16"/>
      <c r="AD2303" s="5"/>
    </row>
    <row r="2304" spans="2:30" x14ac:dyDescent="0.2">
      <c r="B2304" s="3"/>
      <c r="C2304" s="3"/>
      <c r="D2304" s="26"/>
      <c r="E2304" s="10"/>
      <c r="F2304" s="94"/>
      <c r="G2304" s="5"/>
      <c r="J2304" s="3"/>
      <c r="K2304" s="3"/>
      <c r="L2304" s="3"/>
      <c r="M2304" s="3"/>
      <c r="N2304" s="24"/>
      <c r="O2304" s="99"/>
      <c r="P2304" s="100"/>
      <c r="Q2304" s="5"/>
      <c r="R2304" s="8"/>
      <c r="S2304" s="3"/>
      <c r="T2304" s="4"/>
      <c r="V2304" s="9"/>
      <c r="W2304" s="4"/>
      <c r="X2304" s="17"/>
      <c r="Y2304" s="16"/>
      <c r="Z2304" s="16"/>
      <c r="AD2304" s="5"/>
    </row>
    <row r="2305" spans="2:30" x14ac:dyDescent="0.2">
      <c r="B2305" s="3"/>
      <c r="C2305" s="3"/>
      <c r="D2305" s="26"/>
      <c r="E2305" s="10"/>
      <c r="F2305" s="94"/>
      <c r="G2305" s="5"/>
      <c r="J2305" s="3"/>
      <c r="K2305" s="3"/>
      <c r="L2305" s="3"/>
      <c r="M2305" s="3"/>
      <c r="N2305" s="24"/>
      <c r="O2305" s="99"/>
      <c r="P2305" s="100"/>
      <c r="Q2305" s="5"/>
      <c r="R2305" s="8"/>
      <c r="S2305" s="3"/>
      <c r="T2305" s="4"/>
      <c r="V2305" s="9"/>
      <c r="W2305" s="4"/>
      <c r="X2305" s="17"/>
      <c r="Y2305" s="16"/>
      <c r="Z2305" s="16"/>
      <c r="AD2305" s="5"/>
    </row>
    <row r="2306" spans="2:30" x14ac:dyDescent="0.2">
      <c r="B2306" s="3"/>
      <c r="C2306" s="3"/>
      <c r="D2306" s="26"/>
      <c r="E2306" s="10"/>
      <c r="F2306" s="94"/>
      <c r="G2306" s="5"/>
      <c r="J2306" s="3"/>
      <c r="K2306" s="3"/>
      <c r="L2306" s="3"/>
      <c r="M2306" s="3"/>
      <c r="N2306" s="24"/>
      <c r="O2306" s="99"/>
      <c r="P2306" s="100"/>
      <c r="Q2306" s="5"/>
      <c r="R2306" s="8"/>
      <c r="S2306" s="3"/>
      <c r="T2306" s="4"/>
      <c r="V2306" s="9"/>
      <c r="W2306" s="4"/>
      <c r="X2306" s="17"/>
      <c r="Y2306" s="16"/>
      <c r="Z2306" s="16"/>
      <c r="AD2306" s="5"/>
    </row>
    <row r="2307" spans="2:30" x14ac:dyDescent="0.2">
      <c r="B2307" s="3"/>
      <c r="C2307" s="3"/>
      <c r="D2307" s="26"/>
      <c r="E2307" s="10"/>
      <c r="F2307" s="94"/>
      <c r="G2307" s="5"/>
      <c r="J2307" s="3"/>
      <c r="K2307" s="3"/>
      <c r="L2307" s="3"/>
      <c r="M2307" s="3"/>
      <c r="N2307" s="24"/>
      <c r="O2307" s="99"/>
      <c r="P2307" s="100"/>
      <c r="Q2307" s="5"/>
      <c r="R2307" s="8"/>
      <c r="S2307" s="3"/>
      <c r="T2307" s="4"/>
      <c r="V2307" s="9"/>
      <c r="W2307" s="4"/>
      <c r="X2307" s="17"/>
      <c r="Y2307" s="16"/>
      <c r="Z2307" s="16"/>
      <c r="AD2307" s="5"/>
    </row>
    <row r="2308" spans="2:30" x14ac:dyDescent="0.2">
      <c r="B2308" s="3"/>
      <c r="C2308" s="3"/>
      <c r="D2308" s="26"/>
      <c r="E2308" s="10"/>
      <c r="F2308" s="94"/>
      <c r="G2308" s="5"/>
      <c r="J2308" s="3"/>
      <c r="K2308" s="3"/>
      <c r="L2308" s="3"/>
      <c r="M2308" s="3"/>
      <c r="N2308" s="24"/>
      <c r="O2308" s="99"/>
      <c r="P2308" s="100"/>
      <c r="Q2308" s="5"/>
      <c r="R2308" s="8"/>
      <c r="S2308" s="3"/>
      <c r="T2308" s="4"/>
      <c r="V2308" s="9"/>
      <c r="W2308" s="4"/>
      <c r="X2308" s="17"/>
      <c r="Y2308" s="16"/>
      <c r="Z2308" s="16"/>
      <c r="AD2308" s="5"/>
    </row>
    <row r="2309" spans="2:30" x14ac:dyDescent="0.2">
      <c r="B2309" s="3"/>
      <c r="C2309" s="3"/>
      <c r="D2309" s="26"/>
      <c r="E2309" s="10"/>
      <c r="F2309" s="94"/>
      <c r="G2309" s="5"/>
      <c r="J2309" s="3"/>
      <c r="K2309" s="3"/>
      <c r="L2309" s="3"/>
      <c r="M2309" s="3"/>
      <c r="N2309" s="24"/>
      <c r="O2309" s="99"/>
      <c r="P2309" s="100"/>
      <c r="Q2309" s="5"/>
      <c r="R2309" s="8"/>
      <c r="S2309" s="3"/>
      <c r="T2309" s="4"/>
      <c r="V2309" s="9"/>
      <c r="W2309" s="4"/>
      <c r="X2309" s="17"/>
      <c r="Y2309" s="16"/>
      <c r="Z2309" s="16"/>
      <c r="AD2309" s="5"/>
    </row>
    <row r="2310" spans="2:30" x14ac:dyDescent="0.2">
      <c r="B2310" s="3"/>
      <c r="C2310" s="3"/>
      <c r="D2310" s="26"/>
      <c r="E2310" s="10"/>
      <c r="F2310" s="94"/>
      <c r="G2310" s="5"/>
      <c r="J2310" s="3"/>
      <c r="K2310" s="3"/>
      <c r="L2310" s="3"/>
      <c r="M2310" s="3"/>
      <c r="N2310" s="24"/>
      <c r="O2310" s="99"/>
      <c r="P2310" s="100"/>
      <c r="Q2310" s="5"/>
      <c r="R2310" s="8"/>
      <c r="S2310" s="3"/>
      <c r="T2310" s="4"/>
      <c r="V2310" s="9"/>
      <c r="W2310" s="4"/>
      <c r="X2310" s="17"/>
      <c r="Y2310" s="16"/>
      <c r="Z2310" s="16"/>
      <c r="AD2310" s="5"/>
    </row>
    <row r="2311" spans="2:30" x14ac:dyDescent="0.2">
      <c r="B2311" s="3"/>
      <c r="C2311" s="3"/>
      <c r="D2311" s="26"/>
      <c r="E2311" s="10"/>
      <c r="F2311" s="94"/>
      <c r="G2311" s="5"/>
      <c r="J2311" s="3"/>
      <c r="K2311" s="3"/>
      <c r="L2311" s="3"/>
      <c r="M2311" s="3"/>
      <c r="N2311" s="24"/>
      <c r="O2311" s="99"/>
      <c r="P2311" s="100"/>
      <c r="Q2311" s="5"/>
      <c r="R2311" s="8"/>
      <c r="S2311" s="3"/>
      <c r="T2311" s="4"/>
      <c r="V2311" s="9"/>
      <c r="W2311" s="4"/>
      <c r="X2311" s="17"/>
      <c r="Y2311" s="16"/>
      <c r="Z2311" s="16"/>
      <c r="AD2311" s="5"/>
    </row>
    <row r="2312" spans="2:30" x14ac:dyDescent="0.2">
      <c r="B2312" s="3"/>
      <c r="C2312" s="3"/>
      <c r="D2312" s="26"/>
      <c r="E2312" s="10"/>
      <c r="F2312" s="94"/>
      <c r="G2312" s="5"/>
      <c r="J2312" s="3"/>
      <c r="K2312" s="3"/>
      <c r="L2312" s="3"/>
      <c r="M2312" s="3"/>
      <c r="N2312" s="24"/>
      <c r="O2312" s="99"/>
      <c r="P2312" s="100"/>
      <c r="Q2312" s="5"/>
      <c r="R2312" s="8"/>
      <c r="S2312" s="3"/>
      <c r="T2312" s="4"/>
      <c r="V2312" s="9"/>
      <c r="W2312" s="4"/>
      <c r="X2312" s="17"/>
      <c r="Y2312" s="16"/>
      <c r="Z2312" s="16"/>
      <c r="AD2312" s="5"/>
    </row>
    <row r="2313" spans="2:30" x14ac:dyDescent="0.2">
      <c r="B2313" s="3"/>
      <c r="C2313" s="3"/>
      <c r="D2313" s="26"/>
      <c r="E2313" s="10"/>
      <c r="F2313" s="94"/>
      <c r="G2313" s="5"/>
      <c r="J2313" s="3"/>
      <c r="K2313" s="3"/>
      <c r="L2313" s="3"/>
      <c r="M2313" s="3"/>
      <c r="N2313" s="24"/>
      <c r="O2313" s="99"/>
      <c r="P2313" s="100"/>
      <c r="Q2313" s="5"/>
      <c r="R2313" s="8"/>
      <c r="S2313" s="3"/>
      <c r="T2313" s="4"/>
      <c r="V2313" s="9"/>
      <c r="W2313" s="4"/>
      <c r="X2313" s="17"/>
      <c r="Y2313" s="16"/>
      <c r="Z2313" s="16"/>
      <c r="AD2313" s="5"/>
    </row>
    <row r="2314" spans="2:30" x14ac:dyDescent="0.2">
      <c r="B2314" s="3"/>
      <c r="C2314" s="3"/>
      <c r="D2314" s="26"/>
      <c r="E2314" s="10"/>
      <c r="F2314" s="94"/>
      <c r="G2314" s="5"/>
      <c r="J2314" s="3"/>
      <c r="K2314" s="3"/>
      <c r="L2314" s="3"/>
      <c r="M2314" s="3"/>
      <c r="N2314" s="24"/>
      <c r="O2314" s="99"/>
      <c r="P2314" s="100"/>
      <c r="Q2314" s="5"/>
      <c r="R2314" s="8"/>
      <c r="S2314" s="3"/>
      <c r="T2314" s="4"/>
      <c r="V2314" s="9"/>
      <c r="W2314" s="4"/>
      <c r="X2314" s="17"/>
      <c r="Y2314" s="16"/>
      <c r="Z2314" s="16"/>
      <c r="AD2314" s="5"/>
    </row>
    <row r="2315" spans="2:30" x14ac:dyDescent="0.2">
      <c r="B2315" s="3"/>
      <c r="C2315" s="3"/>
      <c r="D2315" s="26"/>
      <c r="E2315" s="10"/>
      <c r="F2315" s="94"/>
      <c r="G2315" s="5"/>
      <c r="J2315" s="3"/>
      <c r="K2315" s="3"/>
      <c r="L2315" s="3"/>
      <c r="M2315" s="3"/>
      <c r="N2315" s="24"/>
      <c r="O2315" s="99"/>
      <c r="P2315" s="100"/>
      <c r="Q2315" s="5"/>
      <c r="R2315" s="8"/>
      <c r="S2315" s="3"/>
      <c r="T2315" s="4"/>
      <c r="V2315" s="9"/>
      <c r="W2315" s="4"/>
      <c r="X2315" s="17"/>
      <c r="Y2315" s="16"/>
      <c r="Z2315" s="16"/>
      <c r="AD2315" s="5"/>
    </row>
    <row r="2316" spans="2:30" x14ac:dyDescent="0.2">
      <c r="B2316" s="3"/>
      <c r="C2316" s="3"/>
      <c r="D2316" s="26"/>
      <c r="E2316" s="10"/>
      <c r="F2316" s="94"/>
      <c r="G2316" s="5"/>
      <c r="J2316" s="3"/>
      <c r="K2316" s="3"/>
      <c r="L2316" s="3"/>
      <c r="M2316" s="3"/>
      <c r="N2316" s="24"/>
      <c r="O2316" s="99"/>
      <c r="P2316" s="100"/>
      <c r="Q2316" s="5"/>
      <c r="R2316" s="8"/>
      <c r="S2316" s="3"/>
      <c r="T2316" s="4"/>
      <c r="V2316" s="9"/>
      <c r="W2316" s="4"/>
      <c r="X2316" s="17"/>
      <c r="Y2316" s="16"/>
      <c r="Z2316" s="16"/>
      <c r="AD2316" s="5"/>
    </row>
    <row r="2317" spans="2:30" x14ac:dyDescent="0.2">
      <c r="B2317" s="3"/>
      <c r="C2317" s="3"/>
      <c r="D2317" s="26"/>
      <c r="E2317" s="10"/>
      <c r="F2317" s="94"/>
      <c r="G2317" s="5"/>
      <c r="J2317" s="3"/>
      <c r="K2317" s="3"/>
      <c r="L2317" s="3"/>
      <c r="M2317" s="3"/>
      <c r="N2317" s="24"/>
      <c r="O2317" s="99"/>
      <c r="P2317" s="100"/>
      <c r="Q2317" s="5"/>
      <c r="R2317" s="8"/>
      <c r="S2317" s="3"/>
      <c r="T2317" s="4"/>
      <c r="V2317" s="9"/>
      <c r="W2317" s="4"/>
      <c r="X2317" s="17"/>
      <c r="Y2317" s="16"/>
      <c r="Z2317" s="16"/>
      <c r="AD2317" s="5"/>
    </row>
    <row r="2318" spans="2:30" x14ac:dyDescent="0.2">
      <c r="B2318" s="3"/>
      <c r="C2318" s="3"/>
      <c r="D2318" s="26"/>
      <c r="E2318" s="10"/>
      <c r="F2318" s="94"/>
      <c r="G2318" s="5"/>
      <c r="J2318" s="3"/>
      <c r="K2318" s="3"/>
      <c r="L2318" s="3"/>
      <c r="M2318" s="3"/>
      <c r="N2318" s="24"/>
      <c r="O2318" s="99"/>
      <c r="P2318" s="100"/>
      <c r="Q2318" s="5"/>
      <c r="R2318" s="8"/>
      <c r="S2318" s="3"/>
      <c r="T2318" s="4"/>
      <c r="V2318" s="9"/>
      <c r="W2318" s="4"/>
      <c r="X2318" s="17"/>
      <c r="Y2318" s="16"/>
      <c r="Z2318" s="16"/>
      <c r="AD2318" s="5"/>
    </row>
    <row r="2319" spans="2:30" x14ac:dyDescent="0.2">
      <c r="B2319" s="3"/>
      <c r="C2319" s="3"/>
      <c r="D2319" s="26"/>
      <c r="E2319" s="10"/>
      <c r="F2319" s="94"/>
      <c r="G2319" s="5"/>
      <c r="J2319" s="3"/>
      <c r="K2319" s="3"/>
      <c r="L2319" s="3"/>
      <c r="M2319" s="3"/>
      <c r="N2319" s="24"/>
      <c r="O2319" s="99"/>
      <c r="P2319" s="100"/>
      <c r="Q2319" s="5"/>
      <c r="R2319" s="8"/>
      <c r="S2319" s="3"/>
      <c r="T2319" s="4"/>
      <c r="V2319" s="9"/>
      <c r="W2319" s="4"/>
      <c r="X2319" s="17"/>
      <c r="Y2319" s="16"/>
      <c r="Z2319" s="16"/>
      <c r="AD2319" s="5"/>
    </row>
    <row r="2320" spans="2:30" x14ac:dyDescent="0.2">
      <c r="B2320" s="3"/>
      <c r="C2320" s="3"/>
      <c r="D2320" s="26"/>
      <c r="E2320" s="10"/>
      <c r="F2320" s="94"/>
      <c r="G2320" s="5"/>
      <c r="J2320" s="3"/>
      <c r="K2320" s="3"/>
      <c r="L2320" s="3"/>
      <c r="M2320" s="3"/>
      <c r="N2320" s="24"/>
      <c r="O2320" s="99"/>
      <c r="P2320" s="100"/>
      <c r="Q2320" s="5"/>
      <c r="R2320" s="8"/>
      <c r="S2320" s="3"/>
      <c r="T2320" s="4"/>
      <c r="V2320" s="9"/>
      <c r="W2320" s="4"/>
      <c r="X2320" s="17"/>
      <c r="Y2320" s="16"/>
      <c r="Z2320" s="16"/>
      <c r="AD2320" s="5"/>
    </row>
    <row r="2321" spans="2:30" x14ac:dyDescent="0.2">
      <c r="B2321" s="3"/>
      <c r="C2321" s="3"/>
      <c r="D2321" s="26"/>
      <c r="E2321" s="10"/>
      <c r="F2321" s="94"/>
      <c r="G2321" s="5"/>
      <c r="J2321" s="3"/>
      <c r="K2321" s="3"/>
      <c r="L2321" s="3"/>
      <c r="M2321" s="3"/>
      <c r="N2321" s="24"/>
      <c r="O2321" s="99"/>
      <c r="P2321" s="100"/>
      <c r="Q2321" s="5"/>
      <c r="R2321" s="8"/>
      <c r="S2321" s="3"/>
      <c r="T2321" s="4"/>
      <c r="V2321" s="9"/>
      <c r="W2321" s="4"/>
      <c r="X2321" s="17"/>
      <c r="Y2321" s="16"/>
      <c r="Z2321" s="16"/>
      <c r="AD2321" s="5"/>
    </row>
    <row r="2322" spans="2:30" x14ac:dyDescent="0.2">
      <c r="B2322" s="3"/>
      <c r="C2322" s="3"/>
      <c r="D2322" s="26"/>
      <c r="E2322" s="10"/>
      <c r="F2322" s="94"/>
      <c r="G2322" s="5"/>
      <c r="J2322" s="3"/>
      <c r="K2322" s="3"/>
      <c r="L2322" s="3"/>
      <c r="M2322" s="3"/>
      <c r="N2322" s="24"/>
      <c r="O2322" s="99"/>
      <c r="P2322" s="100"/>
      <c r="Q2322" s="5"/>
      <c r="R2322" s="8"/>
      <c r="S2322" s="3"/>
      <c r="T2322" s="4"/>
      <c r="V2322" s="9"/>
      <c r="W2322" s="4"/>
      <c r="X2322" s="17"/>
      <c r="Y2322" s="16"/>
      <c r="Z2322" s="16"/>
      <c r="AD2322" s="5"/>
    </row>
    <row r="2323" spans="2:30" x14ac:dyDescent="0.2">
      <c r="B2323" s="3"/>
      <c r="C2323" s="3"/>
      <c r="D2323" s="26"/>
      <c r="E2323" s="10"/>
      <c r="F2323" s="94"/>
      <c r="G2323" s="5"/>
      <c r="J2323" s="3"/>
      <c r="K2323" s="3"/>
      <c r="L2323" s="3"/>
      <c r="M2323" s="3"/>
      <c r="N2323" s="24"/>
      <c r="O2323" s="99"/>
      <c r="P2323" s="100"/>
      <c r="Q2323" s="5"/>
      <c r="R2323" s="8"/>
      <c r="S2323" s="3"/>
      <c r="T2323" s="4"/>
      <c r="V2323" s="9"/>
      <c r="W2323" s="28"/>
      <c r="X2323" s="17"/>
      <c r="Y2323" s="16"/>
      <c r="Z2323" s="16"/>
      <c r="AD2323" s="5"/>
    </row>
    <row r="2324" spans="2:30" x14ac:dyDescent="0.2">
      <c r="B2324" s="3"/>
      <c r="C2324" s="3"/>
      <c r="D2324" s="26"/>
      <c r="E2324" s="10"/>
      <c r="F2324" s="94"/>
      <c r="G2324" s="5"/>
      <c r="J2324" s="3"/>
      <c r="K2324" s="3"/>
      <c r="L2324" s="3"/>
      <c r="M2324" s="3"/>
      <c r="N2324" s="24"/>
      <c r="O2324" s="99"/>
      <c r="P2324" s="100"/>
      <c r="Q2324" s="5"/>
      <c r="R2324" s="8"/>
      <c r="S2324" s="3"/>
      <c r="T2324" s="4"/>
      <c r="V2324" s="9"/>
      <c r="W2324" s="4"/>
      <c r="X2324" s="17"/>
      <c r="Y2324" s="16"/>
      <c r="Z2324" s="16"/>
      <c r="AD2324" s="5"/>
    </row>
    <row r="2325" spans="2:30" x14ac:dyDescent="0.2">
      <c r="B2325" s="3"/>
      <c r="C2325" s="3"/>
      <c r="D2325" s="26"/>
      <c r="E2325" s="10"/>
      <c r="F2325" s="94"/>
      <c r="G2325" s="5"/>
      <c r="J2325" s="3"/>
      <c r="K2325" s="3"/>
      <c r="L2325" s="3"/>
      <c r="M2325" s="3"/>
      <c r="N2325" s="24"/>
      <c r="O2325" s="99"/>
      <c r="P2325" s="100"/>
      <c r="Q2325" s="5"/>
      <c r="R2325" s="8"/>
      <c r="S2325" s="3"/>
      <c r="T2325" s="4"/>
      <c r="V2325" s="9"/>
      <c r="W2325" s="4"/>
      <c r="X2325" s="17"/>
      <c r="Y2325" s="16"/>
      <c r="Z2325" s="16"/>
      <c r="AD2325" s="5"/>
    </row>
    <row r="2326" spans="2:30" x14ac:dyDescent="0.2">
      <c r="B2326" s="3"/>
      <c r="C2326" s="3"/>
      <c r="D2326" s="26"/>
      <c r="E2326" s="10"/>
      <c r="F2326" s="94"/>
      <c r="G2326" s="5"/>
      <c r="J2326" s="3"/>
      <c r="K2326" s="3"/>
      <c r="L2326" s="3"/>
      <c r="M2326" s="3"/>
      <c r="N2326" s="24"/>
      <c r="O2326" s="99"/>
      <c r="P2326" s="100"/>
      <c r="Q2326" s="5"/>
      <c r="R2326" s="8"/>
      <c r="S2326" s="3"/>
      <c r="T2326" s="4"/>
      <c r="V2326" s="9"/>
      <c r="W2326" s="4"/>
      <c r="X2326" s="17"/>
      <c r="Y2326" s="16"/>
      <c r="Z2326" s="16"/>
      <c r="AD2326" s="5"/>
    </row>
    <row r="2327" spans="2:30" x14ac:dyDescent="0.2">
      <c r="B2327" s="3"/>
      <c r="C2327" s="3"/>
      <c r="D2327" s="26"/>
      <c r="E2327" s="10"/>
      <c r="F2327" s="94"/>
      <c r="G2327" s="5"/>
      <c r="J2327" s="3"/>
      <c r="K2327" s="3"/>
      <c r="L2327" s="3"/>
      <c r="M2327" s="3"/>
      <c r="N2327" s="24"/>
      <c r="O2327" s="99"/>
      <c r="P2327" s="100"/>
      <c r="Q2327" s="5"/>
      <c r="R2327" s="8"/>
      <c r="S2327" s="3"/>
      <c r="T2327" s="4"/>
      <c r="V2327" s="9"/>
      <c r="W2327" s="4"/>
      <c r="X2327" s="17"/>
      <c r="Y2327" s="16"/>
      <c r="Z2327" s="16"/>
      <c r="AD2327" s="5"/>
    </row>
    <row r="2328" spans="2:30" x14ac:dyDescent="0.2">
      <c r="B2328" s="3"/>
      <c r="C2328" s="3"/>
      <c r="D2328" s="26"/>
      <c r="E2328" s="10"/>
      <c r="F2328" s="94"/>
      <c r="G2328" s="5"/>
      <c r="J2328" s="3"/>
      <c r="K2328" s="3"/>
      <c r="L2328" s="3"/>
      <c r="M2328" s="3"/>
      <c r="N2328" s="24"/>
      <c r="O2328" s="99"/>
      <c r="P2328" s="100"/>
      <c r="Q2328" s="5"/>
      <c r="R2328" s="8"/>
      <c r="S2328" s="3"/>
      <c r="T2328" s="4"/>
      <c r="V2328" s="9"/>
      <c r="W2328" s="4"/>
      <c r="X2328" s="17"/>
      <c r="Y2328" s="16"/>
      <c r="Z2328" s="16"/>
      <c r="AD2328" s="5"/>
    </row>
    <row r="2329" spans="2:30" x14ac:dyDescent="0.2">
      <c r="B2329" s="3"/>
      <c r="C2329" s="3"/>
      <c r="D2329" s="26"/>
      <c r="E2329" s="10"/>
      <c r="F2329" s="94"/>
      <c r="G2329" s="5"/>
      <c r="J2329" s="3"/>
      <c r="K2329" s="3"/>
      <c r="L2329" s="3"/>
      <c r="M2329" s="3"/>
      <c r="N2329" s="24"/>
      <c r="O2329" s="99"/>
      <c r="P2329" s="100"/>
      <c r="Q2329" s="5"/>
      <c r="R2329" s="8"/>
      <c r="S2329" s="3"/>
      <c r="T2329" s="4"/>
      <c r="V2329" s="9"/>
      <c r="W2329" s="4"/>
      <c r="X2329" s="17"/>
      <c r="Y2329" s="16"/>
      <c r="Z2329" s="16"/>
      <c r="AD2329" s="5"/>
    </row>
    <row r="2330" spans="2:30" x14ac:dyDescent="0.2">
      <c r="B2330" s="3"/>
      <c r="C2330" s="3"/>
      <c r="D2330" s="26"/>
      <c r="E2330" s="10"/>
      <c r="F2330" s="94"/>
      <c r="G2330" s="5"/>
      <c r="J2330" s="3"/>
      <c r="K2330" s="3"/>
      <c r="L2330" s="3"/>
      <c r="M2330" s="3"/>
      <c r="N2330" s="24"/>
      <c r="O2330" s="99"/>
      <c r="P2330" s="100"/>
      <c r="Q2330" s="5"/>
      <c r="R2330" s="8"/>
      <c r="S2330" s="3"/>
      <c r="T2330" s="4"/>
      <c r="V2330" s="9"/>
      <c r="W2330" s="4"/>
      <c r="X2330" s="17"/>
      <c r="Y2330" s="16"/>
      <c r="Z2330" s="16"/>
      <c r="AD2330" s="5"/>
    </row>
    <row r="2331" spans="2:30" x14ac:dyDescent="0.2">
      <c r="B2331" s="3"/>
      <c r="C2331" s="3"/>
      <c r="D2331" s="26"/>
      <c r="E2331" s="10"/>
      <c r="F2331" s="94"/>
      <c r="G2331" s="5"/>
      <c r="J2331" s="3"/>
      <c r="K2331" s="3"/>
      <c r="L2331" s="3"/>
      <c r="M2331" s="3"/>
      <c r="N2331" s="24"/>
      <c r="O2331" s="99"/>
      <c r="P2331" s="100"/>
      <c r="Q2331" s="5"/>
      <c r="R2331" s="8"/>
      <c r="S2331" s="3"/>
      <c r="T2331" s="4"/>
      <c r="V2331" s="9"/>
      <c r="W2331" s="4"/>
      <c r="X2331" s="17"/>
      <c r="Y2331" s="16"/>
      <c r="Z2331" s="16"/>
      <c r="AD2331" s="5"/>
    </row>
    <row r="2332" spans="2:30" x14ac:dyDescent="0.2">
      <c r="B2332" s="3"/>
      <c r="C2332" s="3"/>
      <c r="D2332" s="26"/>
      <c r="E2332" s="10"/>
      <c r="F2332" s="94"/>
      <c r="G2332" s="5"/>
      <c r="J2332" s="3"/>
      <c r="K2332" s="3"/>
      <c r="L2332" s="3"/>
      <c r="M2332" s="3"/>
      <c r="N2332" s="24"/>
      <c r="O2332" s="99"/>
      <c r="P2332" s="100"/>
      <c r="Q2332" s="5"/>
      <c r="R2332" s="8"/>
      <c r="S2332" s="3"/>
      <c r="T2332" s="4"/>
      <c r="V2332" s="9"/>
      <c r="W2332" s="4"/>
      <c r="X2332" s="17"/>
      <c r="Y2332" s="16"/>
      <c r="Z2332" s="16"/>
      <c r="AD2332" s="5"/>
    </row>
    <row r="2333" spans="2:30" x14ac:dyDescent="0.2">
      <c r="B2333" s="3"/>
      <c r="C2333" s="3"/>
      <c r="D2333" s="26"/>
      <c r="E2333" s="10"/>
      <c r="F2333" s="94"/>
      <c r="G2333" s="5"/>
      <c r="J2333" s="3"/>
      <c r="K2333" s="3"/>
      <c r="L2333" s="3"/>
      <c r="M2333" s="3"/>
      <c r="N2333" s="24"/>
      <c r="O2333" s="99"/>
      <c r="P2333" s="100"/>
      <c r="Q2333" s="5"/>
      <c r="R2333" s="8"/>
      <c r="S2333" s="3"/>
      <c r="T2333" s="4"/>
      <c r="V2333" s="9"/>
      <c r="W2333" s="4"/>
      <c r="X2333" s="17"/>
      <c r="Y2333" s="16"/>
      <c r="Z2333" s="16"/>
      <c r="AD2333" s="5"/>
    </row>
    <row r="2334" spans="2:30" x14ac:dyDescent="0.2">
      <c r="B2334" s="3"/>
      <c r="C2334" s="3"/>
      <c r="D2334" s="26"/>
      <c r="E2334" s="10"/>
      <c r="F2334" s="94"/>
      <c r="G2334" s="5"/>
      <c r="J2334" s="3"/>
      <c r="K2334" s="3"/>
      <c r="L2334" s="3"/>
      <c r="M2334" s="3"/>
      <c r="N2334" s="24"/>
      <c r="O2334" s="99"/>
      <c r="P2334" s="100"/>
      <c r="Q2334" s="5"/>
      <c r="R2334" s="8"/>
      <c r="S2334" s="3"/>
      <c r="T2334" s="4"/>
      <c r="V2334" s="9"/>
      <c r="W2334" s="4"/>
      <c r="X2334" s="17"/>
      <c r="Y2334" s="16"/>
      <c r="Z2334" s="16"/>
      <c r="AD2334" s="5"/>
    </row>
    <row r="2335" spans="2:30" x14ac:dyDescent="0.2">
      <c r="B2335" s="3"/>
      <c r="C2335" s="3"/>
      <c r="D2335" s="26"/>
      <c r="E2335" s="10"/>
      <c r="F2335" s="94"/>
      <c r="G2335" s="5"/>
      <c r="J2335" s="3"/>
      <c r="K2335" s="3"/>
      <c r="L2335" s="3"/>
      <c r="M2335" s="3"/>
      <c r="N2335" s="24"/>
      <c r="O2335" s="99"/>
      <c r="P2335" s="100"/>
      <c r="Q2335" s="5"/>
      <c r="R2335" s="8"/>
      <c r="S2335" s="3"/>
      <c r="T2335" s="4"/>
      <c r="V2335" s="9"/>
      <c r="W2335" s="4"/>
      <c r="X2335" s="17"/>
      <c r="Y2335" s="16"/>
      <c r="Z2335" s="16"/>
      <c r="AD2335" s="5"/>
    </row>
    <row r="2336" spans="2:30" x14ac:dyDescent="0.2">
      <c r="B2336" s="3"/>
      <c r="C2336" s="3"/>
      <c r="D2336" s="26"/>
      <c r="E2336" s="10"/>
      <c r="F2336" s="94"/>
      <c r="G2336" s="5"/>
      <c r="J2336" s="3"/>
      <c r="K2336" s="3"/>
      <c r="L2336" s="3"/>
      <c r="M2336" s="3"/>
      <c r="N2336" s="24"/>
      <c r="O2336" s="99"/>
      <c r="P2336" s="100"/>
      <c r="Q2336" s="5"/>
      <c r="R2336" s="8"/>
      <c r="S2336" s="3"/>
      <c r="T2336" s="4"/>
      <c r="V2336" s="9"/>
      <c r="W2336" s="4"/>
      <c r="X2336" s="17"/>
      <c r="Y2336" s="16"/>
      <c r="Z2336" s="16"/>
      <c r="AD2336" s="5"/>
    </row>
    <row r="2337" spans="2:30" x14ac:dyDescent="0.2">
      <c r="B2337" s="3"/>
      <c r="C2337" s="3"/>
      <c r="D2337" s="26"/>
      <c r="E2337" s="10"/>
      <c r="F2337" s="94"/>
      <c r="G2337" s="5"/>
      <c r="J2337" s="3"/>
      <c r="K2337" s="3"/>
      <c r="L2337" s="3"/>
      <c r="M2337" s="3"/>
      <c r="N2337" s="24"/>
      <c r="O2337" s="99"/>
      <c r="P2337" s="100"/>
      <c r="Q2337" s="5"/>
      <c r="R2337" s="8"/>
      <c r="S2337" s="3"/>
      <c r="T2337" s="4"/>
      <c r="V2337" s="9"/>
      <c r="W2337" s="4"/>
      <c r="X2337" s="17"/>
      <c r="Y2337" s="16"/>
      <c r="Z2337" s="16"/>
      <c r="AD2337" s="5"/>
    </row>
    <row r="2338" spans="2:30" x14ac:dyDescent="0.2">
      <c r="B2338" s="3"/>
      <c r="C2338" s="3"/>
      <c r="D2338" s="26"/>
      <c r="E2338" s="10"/>
      <c r="F2338" s="94"/>
      <c r="G2338" s="5"/>
      <c r="J2338" s="3"/>
      <c r="K2338" s="3"/>
      <c r="L2338" s="3"/>
      <c r="M2338" s="3"/>
      <c r="N2338" s="24"/>
      <c r="O2338" s="99"/>
      <c r="P2338" s="100"/>
      <c r="Q2338" s="5"/>
      <c r="R2338" s="8"/>
      <c r="S2338" s="3"/>
      <c r="T2338" s="4"/>
      <c r="V2338" s="9"/>
      <c r="W2338" s="4"/>
      <c r="X2338" s="17"/>
      <c r="Y2338" s="16"/>
      <c r="Z2338" s="16"/>
      <c r="AD2338" s="5"/>
    </row>
    <row r="2339" spans="2:30" x14ac:dyDescent="0.2">
      <c r="B2339" s="3"/>
      <c r="C2339" s="3"/>
      <c r="D2339" s="26"/>
      <c r="E2339" s="10"/>
      <c r="F2339" s="94"/>
      <c r="G2339" s="5"/>
      <c r="J2339" s="3"/>
      <c r="K2339" s="3"/>
      <c r="L2339" s="3"/>
      <c r="M2339" s="3"/>
      <c r="N2339" s="24"/>
      <c r="O2339" s="99"/>
      <c r="P2339" s="100"/>
      <c r="Q2339" s="5"/>
      <c r="R2339" s="8"/>
      <c r="S2339" s="3"/>
      <c r="T2339" s="4"/>
      <c r="V2339" s="9"/>
      <c r="W2339" s="4"/>
      <c r="X2339" s="17"/>
      <c r="Y2339" s="16"/>
      <c r="Z2339" s="16"/>
      <c r="AD2339" s="5"/>
    </row>
    <row r="2340" spans="2:30" x14ac:dyDescent="0.2">
      <c r="B2340" s="3"/>
      <c r="C2340" s="3"/>
      <c r="D2340" s="26"/>
      <c r="E2340" s="10"/>
      <c r="F2340" s="94"/>
      <c r="G2340" s="5"/>
      <c r="J2340" s="3"/>
      <c r="K2340" s="3"/>
      <c r="L2340" s="3"/>
      <c r="M2340" s="3"/>
      <c r="N2340" s="24"/>
      <c r="O2340" s="99"/>
      <c r="P2340" s="100"/>
      <c r="Q2340" s="5"/>
      <c r="R2340" s="8"/>
      <c r="S2340" s="3"/>
      <c r="T2340" s="4"/>
      <c r="V2340" s="9"/>
      <c r="W2340" s="4"/>
      <c r="X2340" s="17"/>
      <c r="Y2340" s="16"/>
      <c r="Z2340" s="16"/>
      <c r="AD2340" s="5"/>
    </row>
    <row r="2341" spans="2:30" x14ac:dyDescent="0.2">
      <c r="B2341" s="3"/>
      <c r="C2341" s="3"/>
      <c r="D2341" s="26"/>
      <c r="E2341" s="10"/>
      <c r="F2341" s="94"/>
      <c r="G2341" s="5"/>
      <c r="J2341" s="3"/>
      <c r="K2341" s="3"/>
      <c r="L2341" s="3"/>
      <c r="M2341" s="3"/>
      <c r="N2341" s="24"/>
      <c r="O2341" s="99"/>
      <c r="P2341" s="100"/>
      <c r="Q2341" s="5"/>
      <c r="R2341" s="8"/>
      <c r="S2341" s="3"/>
      <c r="T2341" s="4"/>
      <c r="V2341" s="9"/>
      <c r="W2341" s="4"/>
      <c r="X2341" s="17"/>
      <c r="Y2341" s="16"/>
      <c r="Z2341" s="16"/>
      <c r="AD2341" s="5"/>
    </row>
    <row r="2342" spans="2:30" x14ac:dyDescent="0.2">
      <c r="B2342" s="3"/>
      <c r="C2342" s="3"/>
      <c r="D2342" s="26"/>
      <c r="E2342" s="10"/>
      <c r="F2342" s="94"/>
      <c r="G2342" s="5"/>
      <c r="J2342" s="3"/>
      <c r="K2342" s="3"/>
      <c r="L2342" s="3"/>
      <c r="M2342" s="3"/>
      <c r="N2342" s="24"/>
      <c r="O2342" s="99"/>
      <c r="P2342" s="100"/>
      <c r="Q2342" s="5"/>
      <c r="R2342" s="8"/>
      <c r="S2342" s="3"/>
      <c r="T2342" s="4"/>
      <c r="V2342" s="9"/>
      <c r="W2342" s="4"/>
      <c r="X2342" s="17"/>
      <c r="Y2342" s="16"/>
      <c r="Z2342" s="16"/>
      <c r="AD2342" s="5"/>
    </row>
    <row r="2343" spans="2:30" x14ac:dyDescent="0.2">
      <c r="B2343" s="3"/>
      <c r="C2343" s="3"/>
      <c r="D2343" s="26"/>
      <c r="E2343" s="10"/>
      <c r="F2343" s="94"/>
      <c r="G2343" s="5"/>
      <c r="J2343" s="3"/>
      <c r="K2343" s="3"/>
      <c r="L2343" s="3"/>
      <c r="M2343" s="3"/>
      <c r="N2343" s="24"/>
      <c r="O2343" s="99"/>
      <c r="P2343" s="100"/>
      <c r="Q2343" s="5"/>
      <c r="R2343" s="8"/>
      <c r="S2343" s="3"/>
      <c r="T2343" s="4"/>
      <c r="V2343" s="9"/>
      <c r="W2343" s="4"/>
      <c r="X2343" s="17"/>
      <c r="Y2343" s="16"/>
      <c r="Z2343" s="16"/>
      <c r="AD2343" s="5"/>
    </row>
    <row r="2344" spans="2:30" x14ac:dyDescent="0.2">
      <c r="B2344" s="3"/>
      <c r="C2344" s="3"/>
      <c r="D2344" s="26"/>
      <c r="E2344" s="10"/>
      <c r="F2344" s="94"/>
      <c r="G2344" s="5"/>
      <c r="J2344" s="3"/>
      <c r="K2344" s="3"/>
      <c r="L2344" s="3"/>
      <c r="M2344" s="3"/>
      <c r="N2344" s="24"/>
      <c r="O2344" s="99"/>
      <c r="P2344" s="100"/>
      <c r="Q2344" s="5"/>
      <c r="R2344" s="8"/>
      <c r="S2344" s="3"/>
      <c r="T2344" s="4"/>
      <c r="V2344" s="9"/>
      <c r="W2344" s="4"/>
      <c r="X2344" s="17"/>
      <c r="Y2344" s="16"/>
      <c r="Z2344" s="16"/>
      <c r="AD2344" s="5"/>
    </row>
    <row r="2345" spans="2:30" x14ac:dyDescent="0.2">
      <c r="B2345" s="3"/>
      <c r="C2345" s="3"/>
      <c r="D2345" s="26"/>
      <c r="E2345" s="10"/>
      <c r="F2345" s="94"/>
      <c r="G2345" s="5"/>
      <c r="J2345" s="3"/>
      <c r="K2345" s="3"/>
      <c r="L2345" s="3"/>
      <c r="M2345" s="3"/>
      <c r="N2345" s="24"/>
      <c r="O2345" s="99"/>
      <c r="P2345" s="100"/>
      <c r="Q2345" s="5"/>
      <c r="R2345" s="8"/>
      <c r="S2345" s="3"/>
      <c r="T2345" s="4"/>
      <c r="V2345" s="9"/>
      <c r="W2345" s="4"/>
      <c r="X2345" s="17"/>
      <c r="Y2345" s="16"/>
      <c r="Z2345" s="16"/>
      <c r="AD2345" s="5"/>
    </row>
    <row r="2346" spans="2:30" x14ac:dyDescent="0.2">
      <c r="B2346" s="3"/>
      <c r="C2346" s="3"/>
      <c r="D2346" s="26"/>
      <c r="E2346" s="10"/>
      <c r="F2346" s="94"/>
      <c r="G2346" s="5"/>
      <c r="J2346" s="3"/>
      <c r="K2346" s="3"/>
      <c r="L2346" s="3"/>
      <c r="M2346" s="3"/>
      <c r="N2346" s="24"/>
      <c r="O2346" s="99"/>
      <c r="P2346" s="100"/>
      <c r="Q2346" s="5"/>
      <c r="R2346" s="8"/>
      <c r="S2346" s="3"/>
      <c r="T2346" s="4"/>
      <c r="V2346" s="9"/>
      <c r="W2346" s="4"/>
      <c r="X2346" s="17"/>
      <c r="Y2346" s="16"/>
      <c r="Z2346" s="16"/>
      <c r="AD2346" s="5"/>
    </row>
    <row r="2347" spans="2:30" x14ac:dyDescent="0.2">
      <c r="B2347" s="3"/>
      <c r="C2347" s="3"/>
      <c r="D2347" s="26"/>
      <c r="E2347" s="10"/>
      <c r="F2347" s="94"/>
      <c r="G2347" s="5"/>
      <c r="J2347" s="3"/>
      <c r="K2347" s="3"/>
      <c r="L2347" s="3"/>
      <c r="M2347" s="3"/>
      <c r="N2347" s="24"/>
      <c r="O2347" s="99"/>
      <c r="P2347" s="100"/>
      <c r="Q2347" s="5"/>
      <c r="R2347" s="8"/>
      <c r="S2347" s="3"/>
      <c r="T2347" s="4"/>
      <c r="V2347" s="9"/>
      <c r="W2347" s="4"/>
      <c r="X2347" s="17"/>
      <c r="Y2347" s="16"/>
      <c r="Z2347" s="16"/>
      <c r="AD2347" s="5"/>
    </row>
    <row r="2348" spans="2:30" x14ac:dyDescent="0.2">
      <c r="B2348" s="3"/>
      <c r="C2348" s="3"/>
      <c r="D2348" s="26"/>
      <c r="E2348" s="10"/>
      <c r="F2348" s="94"/>
      <c r="G2348" s="5"/>
      <c r="J2348" s="3"/>
      <c r="K2348" s="3"/>
      <c r="L2348" s="3"/>
      <c r="M2348" s="3"/>
      <c r="N2348" s="24"/>
      <c r="O2348" s="99"/>
      <c r="P2348" s="100"/>
      <c r="Q2348" s="5"/>
      <c r="R2348" s="8"/>
      <c r="S2348" s="3"/>
      <c r="T2348" s="4"/>
      <c r="V2348" s="9"/>
      <c r="W2348" s="4"/>
      <c r="X2348" s="17"/>
      <c r="Y2348" s="16"/>
      <c r="Z2348" s="16"/>
      <c r="AD2348" s="5"/>
    </row>
    <row r="2349" spans="2:30" x14ac:dyDescent="0.2">
      <c r="B2349" s="3"/>
      <c r="C2349" s="3"/>
      <c r="D2349" s="26"/>
      <c r="E2349" s="10"/>
      <c r="F2349" s="94"/>
      <c r="G2349" s="5"/>
      <c r="J2349" s="3"/>
      <c r="K2349" s="3"/>
      <c r="L2349" s="3"/>
      <c r="M2349" s="3"/>
      <c r="N2349" s="24"/>
      <c r="O2349" s="99"/>
      <c r="P2349" s="100"/>
      <c r="Q2349" s="5"/>
      <c r="R2349" s="8"/>
      <c r="S2349" s="3"/>
      <c r="T2349" s="4"/>
      <c r="V2349" s="9"/>
      <c r="W2349" s="4"/>
      <c r="X2349" s="17"/>
      <c r="Y2349" s="16"/>
      <c r="Z2349" s="16"/>
      <c r="AD2349" s="5"/>
    </row>
    <row r="2350" spans="2:30" x14ac:dyDescent="0.2">
      <c r="B2350" s="3"/>
      <c r="C2350" s="3"/>
      <c r="D2350" s="26"/>
      <c r="E2350" s="10"/>
      <c r="F2350" s="94"/>
      <c r="G2350" s="5"/>
      <c r="J2350" s="3"/>
      <c r="K2350" s="3"/>
      <c r="L2350" s="3"/>
      <c r="M2350" s="3"/>
      <c r="N2350" s="24"/>
      <c r="O2350" s="99"/>
      <c r="P2350" s="100"/>
      <c r="Q2350" s="5"/>
      <c r="R2350" s="8"/>
      <c r="S2350" s="3"/>
      <c r="T2350" s="4"/>
      <c r="V2350" s="9"/>
      <c r="W2350" s="4"/>
      <c r="X2350" s="17"/>
      <c r="Y2350" s="16"/>
      <c r="Z2350" s="16"/>
      <c r="AD2350" s="5"/>
    </row>
    <row r="2351" spans="2:30" x14ac:dyDescent="0.2">
      <c r="B2351" s="3"/>
      <c r="C2351" s="3"/>
      <c r="D2351" s="26"/>
      <c r="E2351" s="10"/>
      <c r="F2351" s="94"/>
      <c r="G2351" s="5"/>
      <c r="J2351" s="3"/>
      <c r="K2351" s="3"/>
      <c r="L2351" s="3"/>
      <c r="M2351" s="3"/>
      <c r="N2351" s="24"/>
      <c r="O2351" s="99"/>
      <c r="P2351" s="100"/>
      <c r="Q2351" s="5"/>
      <c r="R2351" s="8"/>
      <c r="S2351" s="3"/>
      <c r="T2351" s="4"/>
      <c r="V2351" s="9"/>
      <c r="W2351" s="4"/>
      <c r="X2351" s="17"/>
      <c r="Y2351" s="16"/>
      <c r="Z2351" s="16"/>
      <c r="AD2351" s="5"/>
    </row>
    <row r="2352" spans="2:30" x14ac:dyDescent="0.2">
      <c r="B2352" s="3"/>
      <c r="C2352" s="3"/>
      <c r="D2352" s="26"/>
      <c r="E2352" s="10"/>
      <c r="F2352" s="94"/>
      <c r="G2352" s="5"/>
      <c r="J2352" s="3"/>
      <c r="K2352" s="3"/>
      <c r="L2352" s="3"/>
      <c r="M2352" s="3"/>
      <c r="N2352" s="24"/>
      <c r="O2352" s="99"/>
      <c r="P2352" s="100"/>
      <c r="Q2352" s="5"/>
      <c r="R2352" s="8"/>
      <c r="S2352" s="3"/>
      <c r="T2352" s="4"/>
      <c r="V2352" s="9"/>
      <c r="W2352" s="4"/>
      <c r="X2352" s="17"/>
      <c r="Y2352" s="16"/>
      <c r="Z2352" s="16"/>
      <c r="AD2352" s="5"/>
    </row>
    <row r="2353" spans="2:30" x14ac:dyDescent="0.2">
      <c r="B2353" s="3"/>
      <c r="C2353" s="3"/>
      <c r="D2353" s="26"/>
      <c r="E2353" s="10"/>
      <c r="F2353" s="94"/>
      <c r="G2353" s="5"/>
      <c r="J2353" s="3"/>
      <c r="K2353" s="3"/>
      <c r="L2353" s="3"/>
      <c r="M2353" s="3"/>
      <c r="N2353" s="24"/>
      <c r="O2353" s="99"/>
      <c r="P2353" s="100"/>
      <c r="Q2353" s="5"/>
      <c r="R2353" s="8"/>
      <c r="S2353" s="3"/>
      <c r="T2353" s="4"/>
      <c r="V2353" s="9"/>
      <c r="W2353" s="4"/>
      <c r="X2353" s="17"/>
      <c r="Y2353" s="16"/>
      <c r="Z2353" s="16"/>
      <c r="AD2353" s="5"/>
    </row>
    <row r="2354" spans="2:30" x14ac:dyDescent="0.2">
      <c r="B2354" s="3"/>
      <c r="C2354" s="3"/>
      <c r="D2354" s="26"/>
      <c r="E2354" s="10"/>
      <c r="F2354" s="94"/>
      <c r="G2354" s="5"/>
      <c r="J2354" s="3"/>
      <c r="K2354" s="3"/>
      <c r="L2354" s="3"/>
      <c r="M2354" s="3"/>
      <c r="N2354" s="24"/>
      <c r="O2354" s="99"/>
      <c r="P2354" s="100"/>
      <c r="Q2354" s="5"/>
      <c r="R2354" s="8"/>
      <c r="S2354" s="3"/>
      <c r="T2354" s="4"/>
      <c r="V2354" s="9"/>
      <c r="W2354" s="28"/>
      <c r="X2354" s="17"/>
      <c r="Y2354" s="16"/>
      <c r="Z2354" s="16"/>
      <c r="AD2354" s="5"/>
    </row>
    <row r="2355" spans="2:30" x14ac:dyDescent="0.2">
      <c r="B2355" s="3"/>
      <c r="C2355" s="3"/>
      <c r="D2355" s="26"/>
      <c r="E2355" s="10"/>
      <c r="F2355" s="94"/>
      <c r="G2355" s="5"/>
      <c r="J2355" s="3"/>
      <c r="K2355" s="3"/>
      <c r="L2355" s="3"/>
      <c r="M2355" s="3"/>
      <c r="N2355" s="24"/>
      <c r="O2355" s="99"/>
      <c r="P2355" s="100"/>
      <c r="Q2355" s="5"/>
      <c r="R2355" s="8"/>
      <c r="S2355" s="3"/>
      <c r="T2355" s="4"/>
      <c r="V2355" s="9"/>
      <c r="W2355" s="4"/>
      <c r="X2355" s="17"/>
      <c r="Y2355" s="16"/>
      <c r="Z2355" s="16"/>
      <c r="AD2355" s="5"/>
    </row>
    <row r="2356" spans="2:30" x14ac:dyDescent="0.2">
      <c r="B2356" s="3"/>
      <c r="C2356" s="3"/>
      <c r="D2356" s="26"/>
      <c r="E2356" s="10"/>
      <c r="F2356" s="94"/>
      <c r="G2356" s="5"/>
      <c r="J2356" s="3"/>
      <c r="K2356" s="3"/>
      <c r="L2356" s="3"/>
      <c r="M2356" s="3"/>
      <c r="N2356" s="24"/>
      <c r="O2356" s="99"/>
      <c r="P2356" s="100"/>
      <c r="Q2356" s="5"/>
      <c r="R2356" s="8"/>
      <c r="S2356" s="3"/>
      <c r="T2356" s="4"/>
      <c r="V2356" s="9"/>
      <c r="W2356" s="4"/>
      <c r="X2356" s="17"/>
      <c r="Y2356" s="16"/>
      <c r="Z2356" s="16"/>
      <c r="AD2356" s="5"/>
    </row>
    <row r="2357" spans="2:30" x14ac:dyDescent="0.2">
      <c r="B2357" s="3"/>
      <c r="C2357" s="3"/>
      <c r="D2357" s="26"/>
      <c r="E2357" s="10"/>
      <c r="F2357" s="94"/>
      <c r="G2357" s="5"/>
      <c r="J2357" s="3"/>
      <c r="K2357" s="3"/>
      <c r="L2357" s="3"/>
      <c r="M2357" s="3"/>
      <c r="N2357" s="24"/>
      <c r="O2357" s="99"/>
      <c r="P2357" s="100"/>
      <c r="Q2357" s="5"/>
      <c r="R2357" s="8"/>
      <c r="S2357" s="3"/>
      <c r="T2357" s="4"/>
      <c r="V2357" s="9"/>
      <c r="W2357" s="4"/>
      <c r="X2357" s="17"/>
      <c r="Y2357" s="16"/>
      <c r="Z2357" s="16"/>
      <c r="AD2357" s="5"/>
    </row>
    <row r="2358" spans="2:30" x14ac:dyDescent="0.2">
      <c r="B2358" s="3"/>
      <c r="C2358" s="3"/>
      <c r="D2358" s="26"/>
      <c r="E2358" s="10"/>
      <c r="F2358" s="94"/>
      <c r="G2358" s="5"/>
      <c r="J2358" s="3"/>
      <c r="K2358" s="3"/>
      <c r="L2358" s="3"/>
      <c r="M2358" s="3"/>
      <c r="N2358" s="24"/>
      <c r="O2358" s="99"/>
      <c r="P2358" s="100"/>
      <c r="Q2358" s="5"/>
      <c r="R2358" s="8"/>
      <c r="S2358" s="3"/>
      <c r="T2358" s="4"/>
      <c r="V2358" s="9"/>
      <c r="W2358" s="4"/>
      <c r="X2358" s="17"/>
      <c r="Y2358" s="16"/>
      <c r="Z2358" s="16"/>
      <c r="AD2358" s="5"/>
    </row>
    <row r="2359" spans="2:30" x14ac:dyDescent="0.2">
      <c r="B2359" s="3"/>
      <c r="C2359" s="3"/>
      <c r="D2359" s="26"/>
      <c r="E2359" s="10"/>
      <c r="F2359" s="94"/>
      <c r="G2359" s="5"/>
      <c r="J2359" s="3"/>
      <c r="K2359" s="3"/>
      <c r="L2359" s="3"/>
      <c r="M2359" s="3"/>
      <c r="N2359" s="24"/>
      <c r="O2359" s="99"/>
      <c r="P2359" s="100"/>
      <c r="Q2359" s="5"/>
      <c r="R2359" s="8"/>
      <c r="S2359" s="3"/>
      <c r="T2359" s="4"/>
      <c r="V2359" s="9"/>
      <c r="W2359" s="4"/>
      <c r="X2359" s="17"/>
      <c r="Y2359" s="16"/>
      <c r="Z2359" s="16"/>
      <c r="AD2359" s="5"/>
    </row>
    <row r="2360" spans="2:30" x14ac:dyDescent="0.2">
      <c r="B2360" s="3"/>
      <c r="C2360" s="3"/>
      <c r="D2360" s="26"/>
      <c r="E2360" s="10"/>
      <c r="F2360" s="94"/>
      <c r="G2360" s="5"/>
      <c r="J2360" s="3"/>
      <c r="K2360" s="3"/>
      <c r="L2360" s="3"/>
      <c r="M2360" s="3"/>
      <c r="N2360" s="24"/>
      <c r="O2360" s="99"/>
      <c r="P2360" s="100"/>
      <c r="Q2360" s="5"/>
      <c r="R2360" s="8"/>
      <c r="S2360" s="3"/>
      <c r="T2360" s="4"/>
      <c r="V2360" s="9"/>
      <c r="W2360" s="4"/>
      <c r="X2360" s="17"/>
      <c r="Y2360" s="16"/>
      <c r="Z2360" s="16"/>
      <c r="AD2360" s="5"/>
    </row>
    <row r="2361" spans="2:30" x14ac:dyDescent="0.2">
      <c r="B2361" s="3"/>
      <c r="C2361" s="3"/>
      <c r="D2361" s="26"/>
      <c r="E2361" s="10"/>
      <c r="F2361" s="94"/>
      <c r="G2361" s="5"/>
      <c r="J2361" s="3"/>
      <c r="K2361" s="3"/>
      <c r="L2361" s="3"/>
      <c r="M2361" s="3"/>
      <c r="N2361" s="24"/>
      <c r="O2361" s="99"/>
      <c r="P2361" s="100"/>
      <c r="Q2361" s="5"/>
      <c r="R2361" s="8"/>
      <c r="S2361" s="3"/>
      <c r="T2361" s="4"/>
      <c r="V2361" s="9"/>
      <c r="W2361" s="4"/>
      <c r="X2361" s="17"/>
      <c r="Y2361" s="16"/>
      <c r="Z2361" s="16"/>
      <c r="AD2361" s="5"/>
    </row>
    <row r="2362" spans="2:30" x14ac:dyDescent="0.2">
      <c r="B2362" s="3"/>
      <c r="C2362" s="3"/>
      <c r="D2362" s="26"/>
      <c r="E2362" s="10"/>
      <c r="F2362" s="94"/>
      <c r="G2362" s="5"/>
      <c r="J2362" s="3"/>
      <c r="K2362" s="3"/>
      <c r="L2362" s="3"/>
      <c r="M2362" s="3"/>
      <c r="N2362" s="24"/>
      <c r="O2362" s="99"/>
      <c r="P2362" s="100"/>
      <c r="Q2362" s="5"/>
      <c r="R2362" s="8"/>
      <c r="S2362" s="3"/>
      <c r="T2362" s="4"/>
      <c r="V2362" s="9"/>
      <c r="W2362" s="4"/>
      <c r="X2362" s="17"/>
      <c r="Y2362" s="16"/>
      <c r="Z2362" s="16"/>
      <c r="AD2362" s="5"/>
    </row>
    <row r="2363" spans="2:30" x14ac:dyDescent="0.2">
      <c r="B2363" s="3"/>
      <c r="C2363" s="3"/>
      <c r="D2363" s="26"/>
      <c r="E2363" s="10"/>
      <c r="F2363" s="94"/>
      <c r="G2363" s="5"/>
      <c r="J2363" s="3"/>
      <c r="K2363" s="3"/>
      <c r="L2363" s="3"/>
      <c r="M2363" s="3"/>
      <c r="N2363" s="24"/>
      <c r="O2363" s="99"/>
      <c r="P2363" s="100"/>
      <c r="Q2363" s="5"/>
      <c r="R2363" s="8"/>
      <c r="S2363" s="3"/>
      <c r="T2363" s="4"/>
      <c r="V2363" s="9"/>
      <c r="W2363" s="4"/>
      <c r="X2363" s="17"/>
      <c r="Y2363" s="16"/>
      <c r="Z2363" s="16"/>
      <c r="AD2363" s="5"/>
    </row>
    <row r="2364" spans="2:30" x14ac:dyDescent="0.2">
      <c r="B2364" s="3"/>
      <c r="C2364" s="3"/>
      <c r="D2364" s="26"/>
      <c r="E2364" s="10"/>
      <c r="F2364" s="94"/>
      <c r="G2364" s="5"/>
      <c r="J2364" s="3"/>
      <c r="K2364" s="3"/>
      <c r="L2364" s="3"/>
      <c r="M2364" s="3"/>
      <c r="N2364" s="24"/>
      <c r="O2364" s="99"/>
      <c r="P2364" s="100"/>
      <c r="Q2364" s="5"/>
      <c r="R2364" s="8"/>
      <c r="S2364" s="3"/>
      <c r="T2364" s="4"/>
      <c r="V2364" s="9"/>
      <c r="W2364" s="4"/>
      <c r="X2364" s="17"/>
      <c r="Y2364" s="16"/>
      <c r="Z2364" s="16"/>
      <c r="AD2364" s="5"/>
    </row>
    <row r="2365" spans="2:30" x14ac:dyDescent="0.2">
      <c r="B2365" s="3"/>
      <c r="C2365" s="3"/>
      <c r="D2365" s="26"/>
      <c r="E2365" s="10"/>
      <c r="F2365" s="94"/>
      <c r="G2365" s="5"/>
      <c r="J2365" s="3"/>
      <c r="K2365" s="3"/>
      <c r="L2365" s="3"/>
      <c r="M2365" s="3"/>
      <c r="N2365" s="24"/>
      <c r="O2365" s="99"/>
      <c r="P2365" s="100"/>
      <c r="Q2365" s="5"/>
      <c r="R2365" s="8"/>
      <c r="S2365" s="3"/>
      <c r="T2365" s="4"/>
      <c r="V2365" s="9"/>
      <c r="W2365" s="4"/>
      <c r="X2365" s="17"/>
      <c r="Y2365" s="16"/>
      <c r="Z2365" s="16"/>
      <c r="AD2365" s="5"/>
    </row>
    <row r="2366" spans="2:30" x14ac:dyDescent="0.2">
      <c r="B2366" s="3"/>
      <c r="C2366" s="3"/>
      <c r="D2366" s="26"/>
      <c r="E2366" s="10"/>
      <c r="F2366" s="94"/>
      <c r="G2366" s="5"/>
      <c r="J2366" s="3"/>
      <c r="K2366" s="3"/>
      <c r="L2366" s="3"/>
      <c r="M2366" s="3"/>
      <c r="N2366" s="24"/>
      <c r="O2366" s="99"/>
      <c r="P2366" s="100"/>
      <c r="Q2366" s="5"/>
      <c r="R2366" s="8"/>
      <c r="S2366" s="3"/>
      <c r="T2366" s="4"/>
      <c r="V2366" s="9"/>
      <c r="W2366" s="4"/>
      <c r="X2366" s="17"/>
      <c r="Y2366" s="16"/>
      <c r="Z2366" s="16"/>
      <c r="AD2366" s="5"/>
    </row>
    <row r="2367" spans="2:30" x14ac:dyDescent="0.2">
      <c r="B2367" s="3"/>
      <c r="C2367" s="3"/>
      <c r="D2367" s="26"/>
      <c r="E2367" s="10"/>
      <c r="F2367" s="94"/>
      <c r="G2367" s="5"/>
      <c r="J2367" s="3"/>
      <c r="K2367" s="3"/>
      <c r="L2367" s="3"/>
      <c r="M2367" s="3"/>
      <c r="N2367" s="24"/>
      <c r="O2367" s="99"/>
      <c r="P2367" s="100"/>
      <c r="Q2367" s="5"/>
      <c r="R2367" s="8"/>
      <c r="S2367" s="3"/>
      <c r="T2367" s="4"/>
      <c r="V2367" s="9"/>
      <c r="W2367" s="4"/>
      <c r="X2367" s="17"/>
      <c r="Y2367" s="16"/>
      <c r="Z2367" s="16"/>
      <c r="AD2367" s="5"/>
    </row>
    <row r="2368" spans="2:30" x14ac:dyDescent="0.2">
      <c r="B2368" s="3"/>
      <c r="C2368" s="3"/>
      <c r="D2368" s="26"/>
      <c r="E2368" s="10"/>
      <c r="F2368" s="94"/>
      <c r="G2368" s="5"/>
      <c r="J2368" s="3"/>
      <c r="K2368" s="3"/>
      <c r="L2368" s="3"/>
      <c r="M2368" s="3"/>
      <c r="N2368" s="24"/>
      <c r="O2368" s="99"/>
      <c r="P2368" s="100"/>
      <c r="Q2368" s="5"/>
      <c r="R2368" s="8"/>
      <c r="S2368" s="3"/>
      <c r="T2368" s="4"/>
      <c r="V2368" s="9"/>
      <c r="W2368" s="4"/>
      <c r="X2368" s="17"/>
      <c r="Y2368" s="16"/>
      <c r="Z2368" s="16"/>
      <c r="AD2368" s="5"/>
    </row>
    <row r="2369" spans="2:30" x14ac:dyDescent="0.2">
      <c r="B2369" s="3"/>
      <c r="C2369" s="3"/>
      <c r="D2369" s="26"/>
      <c r="E2369" s="10"/>
      <c r="F2369" s="94"/>
      <c r="G2369" s="5"/>
      <c r="J2369" s="3"/>
      <c r="K2369" s="3"/>
      <c r="L2369" s="3"/>
      <c r="M2369" s="3"/>
      <c r="N2369" s="24"/>
      <c r="O2369" s="99"/>
      <c r="P2369" s="100"/>
      <c r="Q2369" s="5"/>
      <c r="R2369" s="8"/>
      <c r="S2369" s="3"/>
      <c r="T2369" s="4"/>
      <c r="V2369" s="9"/>
      <c r="W2369" s="4"/>
      <c r="X2369" s="17"/>
      <c r="Y2369" s="16"/>
      <c r="Z2369" s="16"/>
      <c r="AD2369" s="5"/>
    </row>
    <row r="2370" spans="2:30" x14ac:dyDescent="0.2">
      <c r="B2370" s="3"/>
      <c r="C2370" s="3"/>
      <c r="D2370" s="26"/>
      <c r="E2370" s="10"/>
      <c r="F2370" s="94"/>
      <c r="G2370" s="5"/>
      <c r="J2370" s="3"/>
      <c r="K2370" s="3"/>
      <c r="L2370" s="3"/>
      <c r="M2370" s="3"/>
      <c r="N2370" s="24"/>
      <c r="O2370" s="99"/>
      <c r="P2370" s="100"/>
      <c r="Q2370" s="5"/>
      <c r="R2370" s="8"/>
      <c r="S2370" s="3"/>
      <c r="T2370" s="4"/>
      <c r="V2370" s="9"/>
      <c r="W2370" s="4"/>
      <c r="X2370" s="17"/>
      <c r="Y2370" s="16"/>
      <c r="Z2370" s="16"/>
      <c r="AD2370" s="5"/>
    </row>
    <row r="2371" spans="2:30" x14ac:dyDescent="0.2">
      <c r="B2371" s="3"/>
      <c r="C2371" s="3"/>
      <c r="D2371" s="26"/>
      <c r="E2371" s="10"/>
      <c r="F2371" s="94"/>
      <c r="G2371" s="5"/>
      <c r="J2371" s="3"/>
      <c r="K2371" s="3"/>
      <c r="L2371" s="3"/>
      <c r="M2371" s="3"/>
      <c r="N2371" s="24"/>
      <c r="O2371" s="99"/>
      <c r="P2371" s="100"/>
      <c r="Q2371" s="5"/>
      <c r="R2371" s="8"/>
      <c r="S2371" s="3"/>
      <c r="T2371" s="4"/>
      <c r="V2371" s="9"/>
      <c r="W2371" s="4"/>
      <c r="X2371" s="17"/>
      <c r="Y2371" s="16"/>
      <c r="Z2371" s="16"/>
      <c r="AD2371" s="5"/>
    </row>
    <row r="2372" spans="2:30" x14ac:dyDescent="0.2">
      <c r="B2372" s="3"/>
      <c r="C2372" s="3"/>
      <c r="D2372" s="26"/>
      <c r="E2372" s="10"/>
      <c r="F2372" s="94"/>
      <c r="G2372" s="5"/>
      <c r="J2372" s="3"/>
      <c r="K2372" s="3"/>
      <c r="L2372" s="3"/>
      <c r="M2372" s="3"/>
      <c r="N2372" s="24"/>
      <c r="O2372" s="99"/>
      <c r="P2372" s="100"/>
      <c r="Q2372" s="5"/>
      <c r="R2372" s="8"/>
      <c r="S2372" s="3"/>
      <c r="T2372" s="4"/>
      <c r="V2372" s="9"/>
      <c r="W2372" s="4"/>
      <c r="X2372" s="17"/>
      <c r="Y2372" s="16"/>
      <c r="Z2372" s="16"/>
      <c r="AD2372" s="5"/>
    </row>
    <row r="2373" spans="2:30" x14ac:dyDescent="0.2">
      <c r="B2373" s="3"/>
      <c r="C2373" s="3"/>
      <c r="D2373" s="26"/>
      <c r="E2373" s="10"/>
      <c r="F2373" s="94"/>
      <c r="G2373" s="5"/>
      <c r="J2373" s="3"/>
      <c r="K2373" s="3"/>
      <c r="L2373" s="3"/>
      <c r="M2373" s="3"/>
      <c r="N2373" s="24"/>
      <c r="O2373" s="99"/>
      <c r="P2373" s="100"/>
      <c r="Q2373" s="5"/>
      <c r="R2373" s="8"/>
      <c r="S2373" s="3"/>
      <c r="T2373" s="4"/>
      <c r="V2373" s="9"/>
      <c r="W2373" s="4"/>
      <c r="X2373" s="17"/>
      <c r="Y2373" s="16"/>
      <c r="Z2373" s="16"/>
      <c r="AD2373" s="5"/>
    </row>
    <row r="2374" spans="2:30" x14ac:dyDescent="0.2">
      <c r="B2374" s="3"/>
      <c r="C2374" s="3"/>
      <c r="D2374" s="26"/>
      <c r="E2374" s="10"/>
      <c r="F2374" s="94"/>
      <c r="G2374" s="5"/>
      <c r="J2374" s="3"/>
      <c r="K2374" s="3"/>
      <c r="L2374" s="3"/>
      <c r="M2374" s="3"/>
      <c r="N2374" s="24"/>
      <c r="O2374" s="99"/>
      <c r="P2374" s="100"/>
      <c r="Q2374" s="5"/>
      <c r="R2374" s="8"/>
      <c r="S2374" s="3"/>
      <c r="T2374" s="4"/>
      <c r="V2374" s="9"/>
      <c r="W2374" s="4"/>
      <c r="X2374" s="17"/>
      <c r="Y2374" s="16"/>
      <c r="Z2374" s="16"/>
      <c r="AD2374" s="5"/>
    </row>
    <row r="2375" spans="2:30" x14ac:dyDescent="0.2">
      <c r="B2375" s="3"/>
      <c r="C2375" s="3"/>
      <c r="D2375" s="26"/>
      <c r="E2375" s="10"/>
      <c r="F2375" s="94"/>
      <c r="G2375" s="5"/>
      <c r="J2375" s="3"/>
      <c r="K2375" s="3"/>
      <c r="L2375" s="3"/>
      <c r="M2375" s="3"/>
      <c r="N2375" s="24"/>
      <c r="O2375" s="99"/>
      <c r="P2375" s="100"/>
      <c r="Q2375" s="5"/>
      <c r="R2375" s="8"/>
      <c r="S2375" s="3"/>
      <c r="T2375" s="4"/>
      <c r="V2375" s="9"/>
      <c r="W2375" s="4"/>
      <c r="X2375" s="17"/>
      <c r="Y2375" s="16"/>
      <c r="Z2375" s="16"/>
      <c r="AD2375" s="5"/>
    </row>
    <row r="2376" spans="2:30" x14ac:dyDescent="0.2">
      <c r="B2376" s="3"/>
      <c r="C2376" s="3"/>
      <c r="D2376" s="26"/>
      <c r="E2376" s="10"/>
      <c r="F2376" s="94"/>
      <c r="G2376" s="5"/>
      <c r="J2376" s="3"/>
      <c r="K2376" s="3"/>
      <c r="L2376" s="3"/>
      <c r="M2376" s="3"/>
      <c r="N2376" s="24"/>
      <c r="O2376" s="99"/>
      <c r="P2376" s="100"/>
      <c r="Q2376" s="5"/>
      <c r="R2376" s="8"/>
      <c r="S2376" s="3"/>
      <c r="T2376" s="4"/>
      <c r="V2376" s="9"/>
      <c r="W2376" s="4"/>
      <c r="X2376" s="17"/>
      <c r="Y2376" s="16"/>
      <c r="Z2376" s="16"/>
      <c r="AD2376" s="5"/>
    </row>
    <row r="2377" spans="2:30" x14ac:dyDescent="0.2">
      <c r="B2377" s="3"/>
      <c r="C2377" s="3"/>
      <c r="D2377" s="26"/>
      <c r="E2377" s="10"/>
      <c r="F2377" s="94"/>
      <c r="G2377" s="5"/>
      <c r="J2377" s="3"/>
      <c r="K2377" s="3"/>
      <c r="L2377" s="3"/>
      <c r="M2377" s="3"/>
      <c r="N2377" s="24"/>
      <c r="O2377" s="99"/>
      <c r="P2377" s="100"/>
      <c r="Q2377" s="5"/>
      <c r="R2377" s="8"/>
      <c r="S2377" s="3"/>
      <c r="T2377" s="4"/>
      <c r="V2377" s="9"/>
      <c r="W2377" s="4"/>
      <c r="X2377" s="17"/>
      <c r="Y2377" s="16"/>
      <c r="Z2377" s="16"/>
      <c r="AD2377" s="5"/>
    </row>
    <row r="2378" spans="2:30" x14ac:dyDescent="0.2">
      <c r="B2378" s="3"/>
      <c r="C2378" s="3"/>
      <c r="D2378" s="26"/>
      <c r="E2378" s="10"/>
      <c r="F2378" s="94"/>
      <c r="G2378" s="5"/>
      <c r="J2378" s="3"/>
      <c r="K2378" s="3"/>
      <c r="L2378" s="3"/>
      <c r="M2378" s="3"/>
      <c r="N2378" s="24"/>
      <c r="O2378" s="99"/>
      <c r="P2378" s="100"/>
      <c r="Q2378" s="5"/>
      <c r="R2378" s="8"/>
      <c r="S2378" s="3"/>
      <c r="T2378" s="4"/>
      <c r="V2378" s="9"/>
      <c r="W2378" s="4"/>
      <c r="X2378" s="17"/>
      <c r="Y2378" s="16"/>
      <c r="Z2378" s="16"/>
      <c r="AD2378" s="5"/>
    </row>
    <row r="2379" spans="2:30" x14ac:dyDescent="0.2">
      <c r="B2379" s="3"/>
      <c r="C2379" s="3"/>
      <c r="D2379" s="26"/>
      <c r="E2379" s="10"/>
      <c r="F2379" s="94"/>
      <c r="G2379" s="5"/>
      <c r="J2379" s="3"/>
      <c r="K2379" s="3"/>
      <c r="L2379" s="3"/>
      <c r="M2379" s="3"/>
      <c r="N2379" s="24"/>
      <c r="O2379" s="99"/>
      <c r="P2379" s="100"/>
      <c r="Q2379" s="5"/>
      <c r="R2379" s="8"/>
      <c r="S2379" s="3"/>
      <c r="T2379" s="4"/>
      <c r="V2379" s="9"/>
      <c r="W2379" s="4"/>
      <c r="X2379" s="17"/>
      <c r="Y2379" s="16"/>
      <c r="Z2379" s="16"/>
      <c r="AD2379" s="5"/>
    </row>
    <row r="2380" spans="2:30" x14ac:dyDescent="0.2">
      <c r="B2380" s="3"/>
      <c r="C2380" s="3"/>
      <c r="D2380" s="26"/>
      <c r="E2380" s="10"/>
      <c r="F2380" s="94"/>
      <c r="G2380" s="5"/>
      <c r="J2380" s="3"/>
      <c r="K2380" s="3"/>
      <c r="L2380" s="3"/>
      <c r="M2380" s="3"/>
      <c r="N2380" s="24"/>
      <c r="O2380" s="99"/>
      <c r="P2380" s="100"/>
      <c r="Q2380" s="5"/>
      <c r="R2380" s="8"/>
      <c r="S2380" s="3"/>
      <c r="T2380" s="4"/>
      <c r="V2380" s="9"/>
      <c r="W2380" s="4"/>
      <c r="X2380" s="17"/>
      <c r="Y2380" s="16"/>
      <c r="Z2380" s="16"/>
      <c r="AD2380" s="5"/>
    </row>
    <row r="2381" spans="2:30" x14ac:dyDescent="0.2">
      <c r="B2381" s="3"/>
      <c r="C2381" s="3"/>
      <c r="D2381" s="26"/>
      <c r="E2381" s="10"/>
      <c r="F2381" s="94"/>
      <c r="G2381" s="5"/>
      <c r="J2381" s="3"/>
      <c r="K2381" s="3"/>
      <c r="L2381" s="3"/>
      <c r="M2381" s="3"/>
      <c r="N2381" s="24"/>
      <c r="O2381" s="99"/>
      <c r="P2381" s="100"/>
      <c r="Q2381" s="5"/>
      <c r="R2381" s="8"/>
      <c r="S2381" s="3"/>
      <c r="T2381" s="4"/>
      <c r="V2381" s="9"/>
      <c r="W2381" s="4"/>
      <c r="X2381" s="17"/>
      <c r="Y2381" s="16"/>
      <c r="Z2381" s="16"/>
      <c r="AD2381" s="5"/>
    </row>
    <row r="2382" spans="2:30" x14ac:dyDescent="0.2">
      <c r="B2382" s="3"/>
      <c r="C2382" s="3"/>
      <c r="D2382" s="26"/>
      <c r="E2382" s="10"/>
      <c r="F2382" s="94"/>
      <c r="G2382" s="5"/>
      <c r="J2382" s="3"/>
      <c r="K2382" s="3"/>
      <c r="L2382" s="3"/>
      <c r="M2382" s="3"/>
      <c r="N2382" s="24"/>
      <c r="O2382" s="99"/>
      <c r="P2382" s="100"/>
      <c r="Q2382" s="5"/>
      <c r="R2382" s="8"/>
      <c r="S2382" s="3"/>
      <c r="T2382" s="4"/>
      <c r="V2382" s="9"/>
      <c r="W2382" s="4"/>
      <c r="X2382" s="17"/>
      <c r="Y2382" s="16"/>
      <c r="Z2382" s="16"/>
      <c r="AD2382" s="5"/>
    </row>
    <row r="2383" spans="2:30" x14ac:dyDescent="0.2">
      <c r="B2383" s="3"/>
      <c r="C2383" s="3"/>
      <c r="D2383" s="26"/>
      <c r="E2383" s="10"/>
      <c r="F2383" s="94"/>
      <c r="G2383" s="5"/>
      <c r="J2383" s="3"/>
      <c r="K2383" s="3"/>
      <c r="L2383" s="3"/>
      <c r="M2383" s="3"/>
      <c r="N2383" s="24"/>
      <c r="O2383" s="99"/>
      <c r="P2383" s="100"/>
      <c r="Q2383" s="5"/>
      <c r="R2383" s="8"/>
      <c r="S2383" s="3"/>
      <c r="T2383" s="4"/>
      <c r="V2383" s="9"/>
      <c r="W2383" s="25"/>
      <c r="X2383" s="17"/>
      <c r="Y2383" s="16"/>
      <c r="Z2383" s="16"/>
      <c r="AD2383" s="5"/>
    </row>
    <row r="2384" spans="2:30" x14ac:dyDescent="0.2">
      <c r="B2384" s="3"/>
      <c r="C2384" s="3"/>
      <c r="D2384" s="26"/>
      <c r="E2384" s="10"/>
      <c r="F2384" s="94"/>
      <c r="G2384" s="5"/>
      <c r="J2384" s="3"/>
      <c r="K2384" s="3"/>
      <c r="L2384" s="3"/>
      <c r="M2384" s="3"/>
      <c r="N2384" s="24"/>
      <c r="O2384" s="99"/>
      <c r="P2384" s="100"/>
      <c r="Q2384" s="5"/>
      <c r="R2384" s="8"/>
      <c r="S2384" s="3"/>
      <c r="T2384" s="4"/>
      <c r="V2384" s="9"/>
      <c r="W2384" s="4"/>
      <c r="X2384" s="17"/>
      <c r="Y2384" s="16"/>
      <c r="Z2384" s="16"/>
      <c r="AD2384" s="5"/>
    </row>
    <row r="2385" spans="2:30" x14ac:dyDescent="0.2">
      <c r="B2385" s="3"/>
      <c r="C2385" s="3"/>
      <c r="D2385" s="26"/>
      <c r="E2385" s="10"/>
      <c r="F2385" s="94"/>
      <c r="G2385" s="5"/>
      <c r="J2385" s="3"/>
      <c r="K2385" s="3"/>
      <c r="L2385" s="3"/>
      <c r="M2385" s="3"/>
      <c r="N2385" s="24"/>
      <c r="O2385" s="99"/>
      <c r="P2385" s="100"/>
      <c r="Q2385" s="5"/>
      <c r="R2385" s="8"/>
      <c r="S2385" s="3"/>
      <c r="T2385" s="4"/>
      <c r="V2385" s="9"/>
      <c r="W2385" s="4"/>
      <c r="X2385" s="17"/>
      <c r="Y2385" s="16"/>
      <c r="Z2385" s="16"/>
      <c r="AD2385" s="5"/>
    </row>
    <row r="2386" spans="2:30" x14ac:dyDescent="0.2">
      <c r="B2386" s="3"/>
      <c r="C2386" s="3"/>
      <c r="D2386" s="26"/>
      <c r="E2386" s="10"/>
      <c r="F2386" s="94"/>
      <c r="G2386" s="5"/>
      <c r="J2386" s="3"/>
      <c r="K2386" s="3"/>
      <c r="L2386" s="3"/>
      <c r="M2386" s="3"/>
      <c r="N2386" s="24"/>
      <c r="O2386" s="99"/>
      <c r="P2386" s="100"/>
      <c r="Q2386" s="5"/>
      <c r="R2386" s="8"/>
      <c r="S2386" s="3"/>
      <c r="T2386" s="4"/>
      <c r="V2386" s="9"/>
      <c r="W2386" s="4"/>
      <c r="X2386" s="17"/>
      <c r="Y2386" s="16"/>
      <c r="Z2386" s="16"/>
      <c r="AD2386" s="5"/>
    </row>
    <row r="2387" spans="2:30" x14ac:dyDescent="0.2">
      <c r="B2387" s="3"/>
      <c r="C2387" s="3"/>
      <c r="D2387" s="26"/>
      <c r="E2387" s="10"/>
      <c r="F2387" s="94"/>
      <c r="G2387" s="5"/>
      <c r="J2387" s="3"/>
      <c r="K2387" s="3"/>
      <c r="L2387" s="3"/>
      <c r="M2387" s="3"/>
      <c r="N2387" s="24"/>
      <c r="O2387" s="99"/>
      <c r="P2387" s="100"/>
      <c r="Q2387" s="5"/>
      <c r="R2387" s="8"/>
      <c r="S2387" s="3"/>
      <c r="T2387" s="4"/>
      <c r="V2387" s="9"/>
      <c r="W2387" s="4"/>
      <c r="X2387" s="17"/>
      <c r="Y2387" s="16"/>
      <c r="Z2387" s="16"/>
      <c r="AD2387" s="5"/>
    </row>
    <row r="2388" spans="2:30" x14ac:dyDescent="0.2">
      <c r="B2388" s="3"/>
      <c r="C2388" s="3"/>
      <c r="D2388" s="26"/>
      <c r="E2388" s="10"/>
      <c r="F2388" s="94"/>
      <c r="G2388" s="5"/>
      <c r="J2388" s="3"/>
      <c r="K2388" s="3"/>
      <c r="L2388" s="3"/>
      <c r="M2388" s="3"/>
      <c r="N2388" s="24"/>
      <c r="O2388" s="99"/>
      <c r="P2388" s="100"/>
      <c r="Q2388" s="5"/>
      <c r="R2388" s="8"/>
      <c r="S2388" s="3"/>
      <c r="T2388" s="4"/>
      <c r="V2388" s="9"/>
      <c r="W2388" s="4"/>
      <c r="X2388" s="17"/>
      <c r="Y2388" s="16"/>
      <c r="Z2388" s="16"/>
      <c r="AD2388" s="5"/>
    </row>
    <row r="2389" spans="2:30" x14ac:dyDescent="0.2">
      <c r="B2389" s="3"/>
      <c r="C2389" s="3"/>
      <c r="D2389" s="26"/>
      <c r="E2389" s="10"/>
      <c r="F2389" s="94"/>
      <c r="G2389" s="5"/>
      <c r="J2389" s="3"/>
      <c r="K2389" s="3"/>
      <c r="L2389" s="3"/>
      <c r="M2389" s="3"/>
      <c r="N2389" s="24"/>
      <c r="O2389" s="99"/>
      <c r="P2389" s="100"/>
      <c r="Q2389" s="5"/>
      <c r="R2389" s="8"/>
      <c r="S2389" s="3"/>
      <c r="T2389" s="4"/>
      <c r="V2389" s="9"/>
      <c r="W2389" s="4"/>
      <c r="X2389" s="17"/>
      <c r="Y2389" s="16"/>
      <c r="Z2389" s="16"/>
      <c r="AD2389" s="5"/>
    </row>
    <row r="2390" spans="2:30" x14ac:dyDescent="0.2">
      <c r="B2390" s="3"/>
      <c r="C2390" s="3"/>
      <c r="D2390" s="26"/>
      <c r="E2390" s="10"/>
      <c r="F2390" s="94"/>
      <c r="G2390" s="5"/>
      <c r="J2390" s="3"/>
      <c r="K2390" s="3"/>
      <c r="L2390" s="3"/>
      <c r="M2390" s="3"/>
      <c r="N2390" s="24"/>
      <c r="O2390" s="99"/>
      <c r="P2390" s="100"/>
      <c r="Q2390" s="5"/>
      <c r="R2390" s="8"/>
      <c r="S2390" s="3"/>
      <c r="T2390" s="4"/>
      <c r="V2390" s="9"/>
      <c r="W2390" s="4"/>
      <c r="X2390" s="17"/>
      <c r="Y2390" s="16"/>
      <c r="Z2390" s="16"/>
      <c r="AD2390" s="5"/>
    </row>
    <row r="2391" spans="2:30" x14ac:dyDescent="0.2">
      <c r="B2391" s="3"/>
      <c r="C2391" s="3"/>
      <c r="D2391" s="26"/>
      <c r="E2391" s="10"/>
      <c r="F2391" s="94"/>
      <c r="G2391" s="5"/>
      <c r="J2391" s="3"/>
      <c r="K2391" s="3"/>
      <c r="L2391" s="3"/>
      <c r="M2391" s="3"/>
      <c r="N2391" s="24"/>
      <c r="O2391" s="99"/>
      <c r="P2391" s="100"/>
      <c r="Q2391" s="5"/>
      <c r="R2391" s="8"/>
      <c r="S2391" s="3"/>
      <c r="T2391" s="4"/>
      <c r="V2391" s="9"/>
      <c r="W2391" s="4"/>
      <c r="X2391" s="17"/>
      <c r="Y2391" s="16"/>
      <c r="Z2391" s="16"/>
      <c r="AD2391" s="5"/>
    </row>
    <row r="2392" spans="2:30" x14ac:dyDescent="0.2">
      <c r="B2392" s="3"/>
      <c r="C2392" s="3"/>
      <c r="D2392" s="26"/>
      <c r="E2392" s="10"/>
      <c r="F2392" s="94"/>
      <c r="G2392" s="5"/>
      <c r="J2392" s="3"/>
      <c r="K2392" s="3"/>
      <c r="L2392" s="3"/>
      <c r="M2392" s="3"/>
      <c r="N2392" s="24"/>
      <c r="O2392" s="99"/>
      <c r="P2392" s="100"/>
      <c r="Q2392" s="5"/>
      <c r="R2392" s="8"/>
      <c r="S2392" s="3"/>
      <c r="T2392" s="4"/>
      <c r="V2392" s="9"/>
      <c r="W2392" s="4"/>
      <c r="X2392" s="17"/>
      <c r="Y2392" s="16"/>
      <c r="Z2392" s="16"/>
      <c r="AD2392" s="5"/>
    </row>
    <row r="2393" spans="2:30" x14ac:dyDescent="0.2">
      <c r="B2393" s="3"/>
      <c r="C2393" s="3"/>
      <c r="D2393" s="26"/>
      <c r="E2393" s="10"/>
      <c r="F2393" s="94"/>
      <c r="G2393" s="5"/>
      <c r="J2393" s="3"/>
      <c r="K2393" s="3"/>
      <c r="L2393" s="3"/>
      <c r="M2393" s="3"/>
      <c r="N2393" s="24"/>
      <c r="O2393" s="99"/>
      <c r="P2393" s="100"/>
      <c r="Q2393" s="5"/>
      <c r="R2393" s="8"/>
      <c r="S2393" s="3"/>
      <c r="T2393" s="4"/>
      <c r="V2393" s="9"/>
      <c r="W2393" s="4"/>
      <c r="X2393" s="17"/>
      <c r="Y2393" s="16"/>
      <c r="Z2393" s="16"/>
      <c r="AD2393" s="5"/>
    </row>
    <row r="2394" spans="2:30" x14ac:dyDescent="0.2">
      <c r="B2394" s="3"/>
      <c r="C2394" s="3"/>
      <c r="D2394" s="26"/>
      <c r="E2394" s="10"/>
      <c r="F2394" s="94"/>
      <c r="G2394" s="5"/>
      <c r="J2394" s="3"/>
      <c r="K2394" s="3"/>
      <c r="L2394" s="3"/>
      <c r="M2394" s="3"/>
      <c r="N2394" s="24"/>
      <c r="O2394" s="99"/>
      <c r="P2394" s="100"/>
      <c r="Q2394" s="5"/>
      <c r="R2394" s="8"/>
      <c r="S2394" s="3"/>
      <c r="T2394" s="4"/>
      <c r="V2394" s="9"/>
      <c r="W2394" s="4"/>
      <c r="X2394" s="17"/>
      <c r="Y2394" s="16"/>
      <c r="Z2394" s="16"/>
      <c r="AD2394" s="5"/>
    </row>
    <row r="2395" spans="2:30" x14ac:dyDescent="0.2">
      <c r="B2395" s="3"/>
      <c r="C2395" s="3"/>
      <c r="D2395" s="26"/>
      <c r="E2395" s="10"/>
      <c r="F2395" s="94"/>
      <c r="G2395" s="5"/>
      <c r="J2395" s="3"/>
      <c r="K2395" s="3"/>
      <c r="L2395" s="3"/>
      <c r="M2395" s="3"/>
      <c r="N2395" s="24"/>
      <c r="O2395" s="99"/>
      <c r="P2395" s="100"/>
      <c r="Q2395" s="5"/>
      <c r="R2395" s="8"/>
      <c r="S2395" s="3"/>
      <c r="T2395" s="4"/>
      <c r="V2395" s="9"/>
      <c r="W2395" s="4"/>
      <c r="X2395" s="17"/>
      <c r="Y2395" s="16"/>
      <c r="Z2395" s="16"/>
      <c r="AD2395" s="5"/>
    </row>
    <row r="2396" spans="2:30" x14ac:dyDescent="0.2">
      <c r="B2396" s="3"/>
      <c r="C2396" s="3"/>
      <c r="D2396" s="26"/>
      <c r="E2396" s="10"/>
      <c r="F2396" s="94"/>
      <c r="G2396" s="5"/>
      <c r="J2396" s="3"/>
      <c r="K2396" s="3"/>
      <c r="L2396" s="3"/>
      <c r="M2396" s="3"/>
      <c r="N2396" s="24"/>
      <c r="O2396" s="99"/>
      <c r="P2396" s="100"/>
      <c r="Q2396" s="5"/>
      <c r="R2396" s="8"/>
      <c r="S2396" s="3"/>
      <c r="T2396" s="4"/>
      <c r="V2396" s="9"/>
      <c r="W2396" s="4"/>
      <c r="X2396" s="17"/>
      <c r="Y2396" s="16"/>
      <c r="Z2396" s="16"/>
      <c r="AD2396" s="5"/>
    </row>
    <row r="2397" spans="2:30" x14ac:dyDescent="0.2">
      <c r="B2397" s="3"/>
      <c r="C2397" s="3"/>
      <c r="D2397" s="26"/>
      <c r="E2397" s="10"/>
      <c r="F2397" s="94"/>
      <c r="G2397" s="5"/>
      <c r="J2397" s="3"/>
      <c r="K2397" s="3"/>
      <c r="L2397" s="3"/>
      <c r="M2397" s="3"/>
      <c r="N2397" s="24"/>
      <c r="O2397" s="99"/>
      <c r="P2397" s="100"/>
      <c r="Q2397" s="5"/>
      <c r="R2397" s="8"/>
      <c r="S2397" s="3"/>
      <c r="T2397" s="4"/>
      <c r="V2397" s="9"/>
      <c r="W2397" s="4"/>
      <c r="X2397" s="17"/>
      <c r="Y2397" s="16"/>
      <c r="Z2397" s="16"/>
      <c r="AD2397" s="5"/>
    </row>
    <row r="2398" spans="2:30" x14ac:dyDescent="0.2">
      <c r="B2398" s="3"/>
      <c r="C2398" s="3"/>
      <c r="D2398" s="26"/>
      <c r="E2398" s="10"/>
      <c r="F2398" s="94"/>
      <c r="G2398" s="5"/>
      <c r="J2398" s="3"/>
      <c r="K2398" s="3"/>
      <c r="L2398" s="3"/>
      <c r="M2398" s="3"/>
      <c r="N2398" s="24"/>
      <c r="O2398" s="99"/>
      <c r="P2398" s="100"/>
      <c r="Q2398" s="5"/>
      <c r="R2398" s="8"/>
      <c r="S2398" s="3"/>
      <c r="T2398" s="4"/>
      <c r="V2398" s="9"/>
      <c r="W2398" s="4"/>
      <c r="X2398" s="17"/>
      <c r="Y2398" s="16"/>
      <c r="Z2398" s="16"/>
      <c r="AD2398" s="5"/>
    </row>
    <row r="2399" spans="2:30" x14ac:dyDescent="0.2">
      <c r="B2399" s="3"/>
      <c r="C2399" s="3"/>
      <c r="D2399" s="26"/>
      <c r="E2399" s="10"/>
      <c r="F2399" s="94"/>
      <c r="G2399" s="5"/>
      <c r="J2399" s="3"/>
      <c r="K2399" s="3"/>
      <c r="L2399" s="3"/>
      <c r="M2399" s="3"/>
      <c r="N2399" s="24"/>
      <c r="O2399" s="99"/>
      <c r="P2399" s="100"/>
      <c r="Q2399" s="5"/>
      <c r="R2399" s="8"/>
      <c r="S2399" s="3"/>
      <c r="T2399" s="4"/>
      <c r="V2399" s="9"/>
      <c r="W2399" s="4"/>
      <c r="X2399" s="17"/>
      <c r="Y2399" s="16"/>
      <c r="Z2399" s="16"/>
      <c r="AD2399" s="5"/>
    </row>
    <row r="2400" spans="2:30" x14ac:dyDescent="0.2">
      <c r="B2400" s="3"/>
      <c r="C2400" s="3"/>
      <c r="D2400" s="26"/>
      <c r="E2400" s="10"/>
      <c r="F2400" s="94"/>
      <c r="G2400" s="5"/>
      <c r="J2400" s="3"/>
      <c r="K2400" s="3"/>
      <c r="L2400" s="3"/>
      <c r="M2400" s="3"/>
      <c r="N2400" s="24"/>
      <c r="O2400" s="99"/>
      <c r="P2400" s="100"/>
      <c r="Q2400" s="5"/>
      <c r="R2400" s="8"/>
      <c r="S2400" s="3"/>
      <c r="T2400" s="4"/>
      <c r="V2400" s="9"/>
      <c r="W2400" s="4"/>
      <c r="X2400" s="17"/>
      <c r="Y2400" s="16"/>
      <c r="Z2400" s="16"/>
      <c r="AD2400" s="5"/>
    </row>
    <row r="2401" spans="2:30" x14ac:dyDescent="0.2">
      <c r="B2401" s="3"/>
      <c r="C2401" s="3"/>
      <c r="D2401" s="26"/>
      <c r="E2401" s="10"/>
      <c r="F2401" s="94"/>
      <c r="G2401" s="5"/>
      <c r="J2401" s="3"/>
      <c r="K2401" s="3"/>
      <c r="L2401" s="3"/>
      <c r="M2401" s="3"/>
      <c r="N2401" s="24"/>
      <c r="O2401" s="99"/>
      <c r="P2401" s="100"/>
      <c r="Q2401" s="5"/>
      <c r="R2401" s="8"/>
      <c r="S2401" s="3"/>
      <c r="T2401" s="4"/>
      <c r="V2401" s="9"/>
      <c r="W2401" s="4"/>
      <c r="X2401" s="17"/>
      <c r="Y2401" s="16"/>
      <c r="Z2401" s="16"/>
      <c r="AD2401" s="5"/>
    </row>
    <row r="2402" spans="2:30" x14ac:dyDescent="0.2">
      <c r="B2402" s="3"/>
      <c r="C2402" s="3"/>
      <c r="D2402" s="26"/>
      <c r="E2402" s="10"/>
      <c r="F2402" s="94"/>
      <c r="G2402" s="5"/>
      <c r="J2402" s="3"/>
      <c r="K2402" s="3"/>
      <c r="L2402" s="3"/>
      <c r="M2402" s="3"/>
      <c r="N2402" s="24"/>
      <c r="O2402" s="99"/>
      <c r="P2402" s="100"/>
      <c r="Q2402" s="5"/>
      <c r="R2402" s="8"/>
      <c r="S2402" s="3"/>
      <c r="T2402" s="4"/>
      <c r="V2402" s="9"/>
      <c r="W2402" s="4"/>
      <c r="X2402" s="17"/>
      <c r="Y2402" s="16"/>
      <c r="Z2402" s="16"/>
      <c r="AD2402" s="5"/>
    </row>
    <row r="2403" spans="2:30" x14ac:dyDescent="0.2">
      <c r="B2403" s="3"/>
      <c r="C2403" s="3"/>
      <c r="D2403" s="26"/>
      <c r="E2403" s="10"/>
      <c r="F2403" s="94"/>
      <c r="G2403" s="5"/>
      <c r="J2403" s="3"/>
      <c r="K2403" s="3"/>
      <c r="L2403" s="3"/>
      <c r="M2403" s="3"/>
      <c r="N2403" s="24"/>
      <c r="O2403" s="99"/>
      <c r="P2403" s="100"/>
      <c r="Q2403" s="5"/>
      <c r="R2403" s="8"/>
      <c r="S2403" s="3"/>
      <c r="T2403" s="4"/>
      <c r="V2403" s="9"/>
      <c r="W2403" s="4"/>
      <c r="X2403" s="17"/>
      <c r="Y2403" s="16"/>
      <c r="Z2403" s="16"/>
      <c r="AD2403" s="5"/>
    </row>
    <row r="2404" spans="2:30" x14ac:dyDescent="0.2">
      <c r="B2404" s="3"/>
      <c r="C2404" s="3"/>
      <c r="D2404" s="26"/>
      <c r="E2404" s="10"/>
      <c r="F2404" s="94"/>
      <c r="G2404" s="5"/>
      <c r="J2404" s="3"/>
      <c r="K2404" s="3"/>
      <c r="L2404" s="3"/>
      <c r="M2404" s="3"/>
      <c r="N2404" s="24"/>
      <c r="O2404" s="99"/>
      <c r="P2404" s="100"/>
      <c r="Q2404" s="5"/>
      <c r="R2404" s="8"/>
      <c r="S2404" s="3"/>
      <c r="T2404" s="4"/>
      <c r="V2404" s="9"/>
      <c r="W2404" s="4"/>
      <c r="X2404" s="17"/>
      <c r="Y2404" s="16"/>
      <c r="Z2404" s="16"/>
      <c r="AD2404" s="5"/>
    </row>
    <row r="2405" spans="2:30" x14ac:dyDescent="0.2">
      <c r="B2405" s="3"/>
      <c r="C2405" s="3"/>
      <c r="D2405" s="26"/>
      <c r="E2405" s="10"/>
      <c r="F2405" s="94"/>
      <c r="G2405" s="5"/>
      <c r="J2405" s="3"/>
      <c r="K2405" s="3"/>
      <c r="L2405" s="3"/>
      <c r="M2405" s="3"/>
      <c r="N2405" s="24"/>
      <c r="O2405" s="99"/>
      <c r="P2405" s="100"/>
      <c r="Q2405" s="5"/>
      <c r="R2405" s="8"/>
      <c r="S2405" s="3"/>
      <c r="T2405" s="4"/>
      <c r="V2405" s="9"/>
      <c r="W2405" s="4"/>
      <c r="X2405" s="17"/>
      <c r="Y2405" s="16"/>
      <c r="Z2405" s="16"/>
      <c r="AD2405" s="5"/>
    </row>
    <row r="2406" spans="2:30" x14ac:dyDescent="0.2">
      <c r="B2406" s="3"/>
      <c r="C2406" s="3"/>
      <c r="D2406" s="26"/>
      <c r="E2406" s="10"/>
      <c r="F2406" s="94"/>
      <c r="G2406" s="5"/>
      <c r="J2406" s="3"/>
      <c r="K2406" s="3"/>
      <c r="L2406" s="3"/>
      <c r="M2406" s="3"/>
      <c r="N2406" s="24"/>
      <c r="O2406" s="99"/>
      <c r="P2406" s="100"/>
      <c r="Q2406" s="5"/>
      <c r="R2406" s="8"/>
      <c r="S2406" s="3"/>
      <c r="T2406" s="4"/>
      <c r="V2406" s="9"/>
      <c r="W2406" s="4"/>
      <c r="X2406" s="17"/>
      <c r="Y2406" s="16"/>
      <c r="Z2406" s="16"/>
      <c r="AD2406" s="5"/>
    </row>
    <row r="2407" spans="2:30" x14ac:dyDescent="0.2">
      <c r="B2407" s="3"/>
      <c r="C2407" s="3"/>
      <c r="D2407" s="26"/>
      <c r="E2407" s="10"/>
      <c r="F2407" s="94"/>
      <c r="G2407" s="5"/>
      <c r="J2407" s="3"/>
      <c r="K2407" s="3"/>
      <c r="L2407" s="3"/>
      <c r="M2407" s="3"/>
      <c r="N2407" s="24"/>
      <c r="O2407" s="99"/>
      <c r="P2407" s="100"/>
      <c r="Q2407" s="5"/>
      <c r="R2407" s="8"/>
      <c r="S2407" s="3"/>
      <c r="T2407" s="4"/>
      <c r="V2407" s="9"/>
      <c r="W2407" s="4"/>
      <c r="X2407" s="17"/>
      <c r="Y2407" s="16"/>
      <c r="Z2407" s="16"/>
      <c r="AD2407" s="5"/>
    </row>
    <row r="2408" spans="2:30" x14ac:dyDescent="0.2">
      <c r="B2408" s="3"/>
      <c r="C2408" s="3"/>
      <c r="D2408" s="26"/>
      <c r="E2408" s="10"/>
      <c r="F2408" s="94"/>
      <c r="G2408" s="5"/>
      <c r="J2408" s="3"/>
      <c r="K2408" s="3"/>
      <c r="L2408" s="3"/>
      <c r="M2408" s="3"/>
      <c r="N2408" s="24"/>
      <c r="O2408" s="99"/>
      <c r="P2408" s="100"/>
      <c r="Q2408" s="5"/>
      <c r="R2408" s="8"/>
      <c r="S2408" s="3"/>
      <c r="T2408" s="4"/>
      <c r="V2408" s="9"/>
      <c r="W2408" s="4"/>
      <c r="X2408" s="17"/>
      <c r="Y2408" s="16"/>
      <c r="Z2408" s="16"/>
      <c r="AD2408" s="5"/>
    </row>
    <row r="2409" spans="2:30" x14ac:dyDescent="0.2">
      <c r="B2409" s="3"/>
      <c r="C2409" s="3"/>
      <c r="D2409" s="26"/>
      <c r="E2409" s="10"/>
      <c r="F2409" s="94"/>
      <c r="G2409" s="5"/>
      <c r="J2409" s="3"/>
      <c r="K2409" s="3"/>
      <c r="L2409" s="3"/>
      <c r="M2409" s="3"/>
      <c r="N2409" s="24"/>
      <c r="O2409" s="99"/>
      <c r="P2409" s="100"/>
      <c r="Q2409" s="5"/>
      <c r="R2409" s="8"/>
      <c r="S2409" s="3"/>
      <c r="T2409" s="4"/>
      <c r="V2409" s="9"/>
      <c r="W2409" s="4"/>
      <c r="X2409" s="17"/>
      <c r="Y2409" s="16"/>
      <c r="Z2409" s="16"/>
      <c r="AD2409" s="5"/>
    </row>
    <row r="2410" spans="2:30" x14ac:dyDescent="0.2">
      <c r="B2410" s="3"/>
      <c r="C2410" s="3"/>
      <c r="D2410" s="26"/>
      <c r="E2410" s="10"/>
      <c r="F2410" s="94"/>
      <c r="G2410" s="5"/>
      <c r="J2410" s="3"/>
      <c r="K2410" s="3"/>
      <c r="L2410" s="3"/>
      <c r="M2410" s="3"/>
      <c r="N2410" s="24"/>
      <c r="O2410" s="99"/>
      <c r="P2410" s="100"/>
      <c r="Q2410" s="5"/>
      <c r="R2410" s="8"/>
      <c r="S2410" s="3"/>
      <c r="T2410" s="4"/>
      <c r="V2410" s="9"/>
      <c r="W2410" s="4"/>
      <c r="X2410" s="17"/>
      <c r="Y2410" s="16"/>
      <c r="Z2410" s="16"/>
      <c r="AD2410" s="5"/>
    </row>
    <row r="2411" spans="2:30" x14ac:dyDescent="0.2">
      <c r="B2411" s="3"/>
      <c r="C2411" s="3"/>
      <c r="D2411" s="26"/>
      <c r="E2411" s="10"/>
      <c r="F2411" s="94"/>
      <c r="G2411" s="5"/>
      <c r="J2411" s="3"/>
      <c r="K2411" s="3"/>
      <c r="L2411" s="3"/>
      <c r="M2411" s="3"/>
      <c r="N2411" s="24"/>
      <c r="O2411" s="99"/>
      <c r="P2411" s="100"/>
      <c r="Q2411" s="5"/>
      <c r="R2411" s="8"/>
      <c r="S2411" s="3"/>
      <c r="T2411" s="4"/>
      <c r="V2411" s="9"/>
      <c r="W2411" s="4"/>
      <c r="X2411" s="17"/>
      <c r="Y2411" s="16"/>
      <c r="Z2411" s="16"/>
      <c r="AD2411" s="5"/>
    </row>
    <row r="2412" spans="2:30" x14ac:dyDescent="0.2">
      <c r="B2412" s="3"/>
      <c r="C2412" s="3"/>
      <c r="D2412" s="26"/>
      <c r="E2412" s="10"/>
      <c r="F2412" s="94"/>
      <c r="G2412" s="5"/>
      <c r="J2412" s="3"/>
      <c r="K2412" s="3"/>
      <c r="L2412" s="3"/>
      <c r="M2412" s="3"/>
      <c r="N2412" s="24"/>
      <c r="O2412" s="99"/>
      <c r="P2412" s="100"/>
      <c r="Q2412" s="5"/>
      <c r="R2412" s="8"/>
      <c r="S2412" s="3"/>
      <c r="T2412" s="4"/>
      <c r="V2412" s="9"/>
      <c r="W2412" s="4"/>
      <c r="X2412" s="17"/>
      <c r="Y2412" s="16"/>
      <c r="Z2412" s="16"/>
      <c r="AD2412" s="5"/>
    </row>
    <row r="2413" spans="2:30" x14ac:dyDescent="0.2">
      <c r="B2413" s="3"/>
      <c r="C2413" s="3"/>
      <c r="D2413" s="26"/>
      <c r="E2413" s="10"/>
      <c r="F2413" s="94"/>
      <c r="G2413" s="5"/>
      <c r="J2413" s="3"/>
      <c r="K2413" s="3"/>
      <c r="L2413" s="3"/>
      <c r="M2413" s="3"/>
      <c r="N2413" s="24"/>
      <c r="O2413" s="99"/>
      <c r="P2413" s="100"/>
      <c r="Q2413" s="5"/>
      <c r="R2413" s="8"/>
      <c r="S2413" s="3"/>
      <c r="T2413" s="4"/>
      <c r="V2413" s="9"/>
      <c r="W2413" s="4"/>
      <c r="X2413" s="17"/>
      <c r="Y2413" s="16"/>
      <c r="Z2413" s="16"/>
      <c r="AD2413" s="5"/>
    </row>
    <row r="2414" spans="2:30" x14ac:dyDescent="0.2">
      <c r="B2414" s="3"/>
      <c r="C2414" s="3"/>
      <c r="D2414" s="26"/>
      <c r="E2414" s="10"/>
      <c r="F2414" s="94"/>
      <c r="G2414" s="5"/>
      <c r="J2414" s="3"/>
      <c r="K2414" s="3"/>
      <c r="L2414" s="3"/>
      <c r="M2414" s="3"/>
      <c r="N2414" s="24"/>
      <c r="O2414" s="99"/>
      <c r="P2414" s="100"/>
      <c r="Q2414" s="5"/>
      <c r="R2414" s="8"/>
      <c r="S2414" s="3"/>
      <c r="T2414" s="4"/>
      <c r="V2414" s="9"/>
      <c r="W2414" s="25"/>
      <c r="X2414" s="17"/>
      <c r="Y2414" s="16"/>
      <c r="Z2414" s="16"/>
      <c r="AD2414" s="5"/>
    </row>
    <row r="2415" spans="2:30" x14ac:dyDescent="0.2">
      <c r="B2415" s="3"/>
      <c r="C2415" s="3"/>
      <c r="D2415" s="26"/>
      <c r="E2415" s="10"/>
      <c r="F2415" s="94"/>
      <c r="G2415" s="5"/>
      <c r="J2415" s="3"/>
      <c r="K2415" s="3"/>
      <c r="L2415" s="3"/>
      <c r="M2415" s="3"/>
      <c r="N2415" s="24"/>
      <c r="O2415" s="99"/>
      <c r="P2415" s="100"/>
      <c r="Q2415" s="5"/>
      <c r="R2415" s="8"/>
      <c r="S2415" s="3"/>
      <c r="T2415" s="4"/>
      <c r="V2415" s="9"/>
      <c r="W2415" s="4"/>
      <c r="X2415" s="17"/>
      <c r="Y2415" s="16"/>
      <c r="Z2415" s="16"/>
      <c r="AD2415" s="5"/>
    </row>
    <row r="2416" spans="2:30" x14ac:dyDescent="0.2">
      <c r="B2416" s="3"/>
      <c r="C2416" s="3"/>
      <c r="D2416" s="26"/>
      <c r="E2416" s="10"/>
      <c r="F2416" s="94"/>
      <c r="G2416" s="5"/>
      <c r="J2416" s="3"/>
      <c r="K2416" s="3"/>
      <c r="L2416" s="3"/>
      <c r="M2416" s="3"/>
      <c r="N2416" s="24"/>
      <c r="O2416" s="99"/>
      <c r="P2416" s="100"/>
      <c r="Q2416" s="5"/>
      <c r="R2416" s="8"/>
      <c r="S2416" s="3"/>
      <c r="T2416" s="4"/>
      <c r="V2416" s="9"/>
      <c r="W2416" s="4"/>
      <c r="X2416" s="17"/>
      <c r="Y2416" s="16"/>
      <c r="Z2416" s="16"/>
      <c r="AD2416" s="5"/>
    </row>
    <row r="2417" spans="2:30" x14ac:dyDescent="0.2">
      <c r="B2417" s="3"/>
      <c r="C2417" s="3"/>
      <c r="D2417" s="26"/>
      <c r="E2417" s="10"/>
      <c r="F2417" s="94"/>
      <c r="G2417" s="5"/>
      <c r="J2417" s="3"/>
      <c r="K2417" s="3"/>
      <c r="L2417" s="3"/>
      <c r="M2417" s="3"/>
      <c r="N2417" s="24"/>
      <c r="O2417" s="99"/>
      <c r="P2417" s="100"/>
      <c r="Q2417" s="5"/>
      <c r="R2417" s="8"/>
      <c r="S2417" s="3"/>
      <c r="T2417" s="4"/>
      <c r="V2417" s="9"/>
      <c r="W2417" s="4"/>
      <c r="X2417" s="17"/>
      <c r="Y2417" s="16"/>
      <c r="Z2417" s="16"/>
      <c r="AD2417" s="5"/>
    </row>
    <row r="2418" spans="2:30" x14ac:dyDescent="0.2">
      <c r="B2418" s="3"/>
      <c r="C2418" s="3"/>
      <c r="D2418" s="26"/>
      <c r="E2418" s="10"/>
      <c r="F2418" s="94"/>
      <c r="G2418" s="5"/>
      <c r="J2418" s="3"/>
      <c r="K2418" s="3"/>
      <c r="L2418" s="3"/>
      <c r="M2418" s="3"/>
      <c r="N2418" s="24"/>
      <c r="O2418" s="99"/>
      <c r="P2418" s="100"/>
      <c r="Q2418" s="5"/>
      <c r="R2418" s="8"/>
      <c r="S2418" s="3"/>
      <c r="T2418" s="4"/>
      <c r="V2418" s="9"/>
      <c r="W2418" s="4"/>
      <c r="X2418" s="17"/>
      <c r="Y2418" s="16"/>
      <c r="Z2418" s="16"/>
      <c r="AD2418" s="5"/>
    </row>
    <row r="2419" spans="2:30" x14ac:dyDescent="0.2">
      <c r="B2419" s="3"/>
      <c r="C2419" s="3"/>
      <c r="D2419" s="26"/>
      <c r="E2419" s="10"/>
      <c r="F2419" s="94"/>
      <c r="G2419" s="5"/>
      <c r="J2419" s="3"/>
      <c r="K2419" s="3"/>
      <c r="L2419" s="3"/>
      <c r="M2419" s="3"/>
      <c r="N2419" s="24"/>
      <c r="O2419" s="99"/>
      <c r="P2419" s="100"/>
      <c r="Q2419" s="5"/>
      <c r="R2419" s="8"/>
      <c r="S2419" s="3"/>
      <c r="T2419" s="4"/>
      <c r="V2419" s="9"/>
      <c r="W2419" s="4"/>
      <c r="X2419" s="17"/>
      <c r="Y2419" s="16"/>
      <c r="Z2419" s="16"/>
      <c r="AD2419" s="5"/>
    </row>
    <row r="2420" spans="2:30" x14ac:dyDescent="0.2">
      <c r="B2420" s="3"/>
      <c r="C2420" s="3"/>
      <c r="D2420" s="26"/>
      <c r="E2420" s="10"/>
      <c r="F2420" s="94"/>
      <c r="G2420" s="5"/>
      <c r="J2420" s="3"/>
      <c r="K2420" s="3"/>
      <c r="L2420" s="3"/>
      <c r="M2420" s="3"/>
      <c r="N2420" s="24"/>
      <c r="O2420" s="99"/>
      <c r="P2420" s="100"/>
      <c r="Q2420" s="5"/>
      <c r="R2420" s="8"/>
      <c r="S2420" s="3"/>
      <c r="T2420" s="4"/>
      <c r="V2420" s="9"/>
      <c r="W2420" s="4"/>
      <c r="X2420" s="17"/>
      <c r="Y2420" s="16"/>
      <c r="Z2420" s="16"/>
      <c r="AD2420" s="5"/>
    </row>
    <row r="2421" spans="2:30" x14ac:dyDescent="0.2">
      <c r="B2421" s="3"/>
      <c r="C2421" s="3"/>
      <c r="D2421" s="26"/>
      <c r="E2421" s="10"/>
      <c r="F2421" s="94"/>
      <c r="G2421" s="5"/>
      <c r="J2421" s="3"/>
      <c r="K2421" s="3"/>
      <c r="L2421" s="3"/>
      <c r="M2421" s="3"/>
      <c r="N2421" s="24"/>
      <c r="O2421" s="99"/>
      <c r="P2421" s="100"/>
      <c r="Q2421" s="5"/>
      <c r="R2421" s="8"/>
      <c r="S2421" s="3"/>
      <c r="T2421" s="4"/>
      <c r="V2421" s="9"/>
      <c r="W2421" s="4"/>
      <c r="X2421" s="17"/>
      <c r="Y2421" s="16"/>
      <c r="Z2421" s="16"/>
      <c r="AD2421" s="5"/>
    </row>
    <row r="2422" spans="2:30" x14ac:dyDescent="0.2">
      <c r="B2422" s="3"/>
      <c r="C2422" s="3"/>
      <c r="D2422" s="26"/>
      <c r="E2422" s="10"/>
      <c r="F2422" s="94"/>
      <c r="G2422" s="5"/>
      <c r="J2422" s="3"/>
      <c r="K2422" s="3"/>
      <c r="L2422" s="3"/>
      <c r="M2422" s="3"/>
      <c r="N2422" s="24"/>
      <c r="O2422" s="99"/>
      <c r="P2422" s="100"/>
      <c r="Q2422" s="5"/>
      <c r="R2422" s="8"/>
      <c r="S2422" s="3"/>
      <c r="T2422" s="4"/>
      <c r="V2422" s="9"/>
      <c r="W2422" s="4"/>
      <c r="X2422" s="17"/>
      <c r="Y2422" s="16"/>
      <c r="Z2422" s="16"/>
      <c r="AD2422" s="5"/>
    </row>
    <row r="2423" spans="2:30" x14ac:dyDescent="0.2">
      <c r="B2423" s="3"/>
      <c r="C2423" s="3"/>
      <c r="D2423" s="26"/>
      <c r="E2423" s="10"/>
      <c r="F2423" s="94"/>
      <c r="G2423" s="5"/>
      <c r="J2423" s="3"/>
      <c r="K2423" s="3"/>
      <c r="L2423" s="3"/>
      <c r="M2423" s="3"/>
      <c r="N2423" s="24"/>
      <c r="O2423" s="99"/>
      <c r="P2423" s="100"/>
      <c r="Q2423" s="5"/>
      <c r="R2423" s="8"/>
      <c r="S2423" s="3"/>
      <c r="T2423" s="4"/>
      <c r="V2423" s="9"/>
      <c r="W2423" s="4"/>
      <c r="X2423" s="17"/>
      <c r="Y2423" s="16"/>
      <c r="Z2423" s="16"/>
      <c r="AD2423" s="5"/>
    </row>
    <row r="2424" spans="2:30" x14ac:dyDescent="0.2">
      <c r="B2424" s="3"/>
      <c r="C2424" s="3"/>
      <c r="D2424" s="26"/>
      <c r="E2424" s="10"/>
      <c r="F2424" s="94"/>
      <c r="G2424" s="5"/>
      <c r="J2424" s="3"/>
      <c r="K2424" s="3"/>
      <c r="L2424" s="3"/>
      <c r="M2424" s="3"/>
      <c r="N2424" s="24"/>
      <c r="O2424" s="99"/>
      <c r="P2424" s="100"/>
      <c r="Q2424" s="5"/>
      <c r="R2424" s="8"/>
      <c r="S2424" s="3"/>
      <c r="T2424" s="4"/>
      <c r="V2424" s="9"/>
      <c r="W2424" s="4"/>
      <c r="X2424" s="17"/>
      <c r="Y2424" s="16"/>
      <c r="Z2424" s="16"/>
      <c r="AD2424" s="5"/>
    </row>
    <row r="2425" spans="2:30" x14ac:dyDescent="0.2">
      <c r="B2425" s="3"/>
      <c r="C2425" s="3"/>
      <c r="D2425" s="26"/>
      <c r="E2425" s="10"/>
      <c r="F2425" s="94"/>
      <c r="G2425" s="5"/>
      <c r="J2425" s="3"/>
      <c r="K2425" s="3"/>
      <c r="L2425" s="3"/>
      <c r="M2425" s="3"/>
      <c r="N2425" s="24"/>
      <c r="O2425" s="99"/>
      <c r="P2425" s="100"/>
      <c r="Q2425" s="5"/>
      <c r="R2425" s="8"/>
      <c r="S2425" s="3"/>
      <c r="T2425" s="4"/>
      <c r="V2425" s="9"/>
      <c r="W2425" s="4"/>
      <c r="X2425" s="17"/>
      <c r="Y2425" s="16"/>
      <c r="Z2425" s="16"/>
      <c r="AD2425" s="5"/>
    </row>
    <row r="2426" spans="2:30" x14ac:dyDescent="0.2">
      <c r="B2426" s="3"/>
      <c r="C2426" s="3"/>
      <c r="D2426" s="26"/>
      <c r="E2426" s="10"/>
      <c r="F2426" s="94"/>
      <c r="G2426" s="5"/>
      <c r="J2426" s="3"/>
      <c r="K2426" s="3"/>
      <c r="L2426" s="3"/>
      <c r="M2426" s="3"/>
      <c r="N2426" s="24"/>
      <c r="O2426" s="99"/>
      <c r="P2426" s="100"/>
      <c r="Q2426" s="5"/>
      <c r="R2426" s="8"/>
      <c r="S2426" s="3"/>
      <c r="T2426" s="4"/>
      <c r="V2426" s="9"/>
      <c r="W2426" s="4"/>
      <c r="X2426" s="17"/>
      <c r="Y2426" s="16"/>
      <c r="Z2426" s="16"/>
      <c r="AD2426" s="5"/>
    </row>
    <row r="2427" spans="2:30" x14ac:dyDescent="0.2">
      <c r="B2427" s="3"/>
      <c r="C2427" s="3"/>
      <c r="D2427" s="26"/>
      <c r="E2427" s="10"/>
      <c r="F2427" s="94"/>
      <c r="G2427" s="5"/>
      <c r="J2427" s="3"/>
      <c r="K2427" s="3"/>
      <c r="L2427" s="3"/>
      <c r="M2427" s="3"/>
      <c r="N2427" s="24"/>
      <c r="O2427" s="99"/>
      <c r="P2427" s="100"/>
      <c r="Q2427" s="5"/>
      <c r="R2427" s="8"/>
      <c r="S2427" s="3"/>
      <c r="T2427" s="4"/>
      <c r="V2427" s="9"/>
      <c r="W2427" s="4"/>
      <c r="X2427" s="17"/>
      <c r="Y2427" s="16"/>
      <c r="Z2427" s="16"/>
      <c r="AD2427" s="5"/>
    </row>
    <row r="2428" spans="2:30" x14ac:dyDescent="0.2">
      <c r="B2428" s="3"/>
      <c r="C2428" s="3"/>
      <c r="D2428" s="26"/>
      <c r="E2428" s="10"/>
      <c r="F2428" s="94"/>
      <c r="G2428" s="5"/>
      <c r="J2428" s="3"/>
      <c r="K2428" s="3"/>
      <c r="L2428" s="3"/>
      <c r="M2428" s="3"/>
      <c r="N2428" s="24"/>
      <c r="O2428" s="99"/>
      <c r="P2428" s="100"/>
      <c r="Q2428" s="5"/>
      <c r="R2428" s="8"/>
      <c r="S2428" s="3"/>
      <c r="T2428" s="4"/>
      <c r="V2428" s="9"/>
      <c r="W2428" s="4"/>
      <c r="X2428" s="17"/>
      <c r="Y2428" s="16"/>
      <c r="Z2428" s="16"/>
      <c r="AD2428" s="5"/>
    </row>
    <row r="2429" spans="2:30" x14ac:dyDescent="0.2">
      <c r="B2429" s="3"/>
      <c r="C2429" s="3"/>
      <c r="D2429" s="26"/>
      <c r="E2429" s="10"/>
      <c r="F2429" s="94"/>
      <c r="G2429" s="5"/>
      <c r="J2429" s="3"/>
      <c r="K2429" s="3"/>
      <c r="L2429" s="3"/>
      <c r="M2429" s="3"/>
      <c r="N2429" s="24"/>
      <c r="O2429" s="99"/>
      <c r="P2429" s="100"/>
      <c r="Q2429" s="5"/>
      <c r="R2429" s="8"/>
      <c r="S2429" s="3"/>
      <c r="T2429" s="4"/>
      <c r="V2429" s="9"/>
      <c r="W2429" s="4"/>
      <c r="X2429" s="17"/>
      <c r="Y2429" s="16"/>
      <c r="Z2429" s="16"/>
      <c r="AD2429" s="5"/>
    </row>
    <row r="2430" spans="2:30" x14ac:dyDescent="0.2">
      <c r="B2430" s="3"/>
      <c r="C2430" s="3"/>
      <c r="D2430" s="26"/>
      <c r="E2430" s="10"/>
      <c r="F2430" s="94"/>
      <c r="G2430" s="5"/>
      <c r="J2430" s="3"/>
      <c r="K2430" s="3"/>
      <c r="L2430" s="3"/>
      <c r="M2430" s="3"/>
      <c r="N2430" s="24"/>
      <c r="O2430" s="99"/>
      <c r="P2430" s="100"/>
      <c r="Q2430" s="5"/>
      <c r="R2430" s="8"/>
      <c r="S2430" s="3"/>
      <c r="T2430" s="4"/>
      <c r="V2430" s="9"/>
      <c r="W2430" s="4"/>
      <c r="X2430" s="17"/>
      <c r="Y2430" s="16"/>
      <c r="Z2430" s="16"/>
      <c r="AD2430" s="5"/>
    </row>
    <row r="2431" spans="2:30" x14ac:dyDescent="0.2">
      <c r="B2431" s="3"/>
      <c r="C2431" s="3"/>
      <c r="D2431" s="26"/>
      <c r="E2431" s="10"/>
      <c r="F2431" s="94"/>
      <c r="G2431" s="5"/>
      <c r="J2431" s="3"/>
      <c r="K2431" s="3"/>
      <c r="L2431" s="3"/>
      <c r="M2431" s="3"/>
      <c r="N2431" s="24"/>
      <c r="O2431" s="99"/>
      <c r="P2431" s="100"/>
      <c r="Q2431" s="5"/>
      <c r="R2431" s="8"/>
      <c r="S2431" s="3"/>
      <c r="T2431" s="4"/>
      <c r="V2431" s="9"/>
      <c r="W2431" s="4"/>
      <c r="X2431" s="17"/>
      <c r="Y2431" s="16"/>
      <c r="Z2431" s="16"/>
      <c r="AD2431" s="5"/>
    </row>
    <row r="2432" spans="2:30" x14ac:dyDescent="0.2">
      <c r="B2432" s="3"/>
      <c r="C2432" s="3"/>
      <c r="D2432" s="26"/>
      <c r="E2432" s="10"/>
      <c r="F2432" s="94"/>
      <c r="G2432" s="5"/>
      <c r="J2432" s="3"/>
      <c r="K2432" s="3"/>
      <c r="L2432" s="3"/>
      <c r="M2432" s="3"/>
      <c r="N2432" s="24"/>
      <c r="O2432" s="99"/>
      <c r="P2432" s="100"/>
      <c r="Q2432" s="5"/>
      <c r="R2432" s="8"/>
      <c r="S2432" s="3"/>
      <c r="T2432" s="4"/>
      <c r="V2432" s="9"/>
      <c r="W2432" s="4"/>
      <c r="X2432" s="17"/>
      <c r="Y2432" s="16"/>
      <c r="Z2432" s="16"/>
      <c r="AD2432" s="5"/>
    </row>
    <row r="2433" spans="2:30" x14ac:dyDescent="0.2">
      <c r="B2433" s="3"/>
      <c r="C2433" s="3"/>
      <c r="D2433" s="26"/>
      <c r="E2433" s="10"/>
      <c r="F2433" s="94"/>
      <c r="G2433" s="5"/>
      <c r="J2433" s="3"/>
      <c r="K2433" s="3"/>
      <c r="L2433" s="3"/>
      <c r="M2433" s="3"/>
      <c r="N2433" s="24"/>
      <c r="O2433" s="99"/>
      <c r="P2433" s="100"/>
      <c r="Q2433" s="5"/>
      <c r="R2433" s="8"/>
      <c r="S2433" s="3"/>
      <c r="T2433" s="4"/>
      <c r="V2433" s="9"/>
      <c r="W2433" s="4"/>
      <c r="X2433" s="17"/>
      <c r="Y2433" s="16"/>
      <c r="Z2433" s="16"/>
      <c r="AD2433" s="5"/>
    </row>
    <row r="2434" spans="2:30" x14ac:dyDescent="0.2">
      <c r="B2434" s="3"/>
      <c r="C2434" s="3"/>
      <c r="D2434" s="26"/>
      <c r="E2434" s="10"/>
      <c r="F2434" s="94"/>
      <c r="G2434" s="5"/>
      <c r="J2434" s="3"/>
      <c r="K2434" s="3"/>
      <c r="L2434" s="3"/>
      <c r="M2434" s="3"/>
      <c r="N2434" s="24"/>
      <c r="O2434" s="99"/>
      <c r="P2434" s="100"/>
      <c r="Q2434" s="5"/>
      <c r="R2434" s="8"/>
      <c r="S2434" s="3"/>
      <c r="T2434" s="4"/>
      <c r="V2434" s="9"/>
      <c r="W2434" s="4"/>
      <c r="X2434" s="17"/>
      <c r="Y2434" s="16"/>
      <c r="Z2434" s="16"/>
      <c r="AD2434" s="5"/>
    </row>
    <row r="2435" spans="2:30" x14ac:dyDescent="0.2">
      <c r="B2435" s="3"/>
      <c r="C2435" s="3"/>
      <c r="D2435" s="26"/>
      <c r="E2435" s="10"/>
      <c r="F2435" s="94"/>
      <c r="G2435" s="5"/>
      <c r="J2435" s="3"/>
      <c r="K2435" s="3"/>
      <c r="L2435" s="3"/>
      <c r="M2435" s="3"/>
      <c r="N2435" s="24"/>
      <c r="O2435" s="99"/>
      <c r="P2435" s="100"/>
      <c r="Q2435" s="5"/>
      <c r="R2435" s="8"/>
      <c r="S2435" s="3"/>
      <c r="T2435" s="4"/>
      <c r="V2435" s="9"/>
      <c r="W2435" s="4"/>
      <c r="X2435" s="17"/>
      <c r="Y2435" s="16"/>
      <c r="Z2435" s="16"/>
      <c r="AD2435" s="5"/>
    </row>
    <row r="2436" spans="2:30" x14ac:dyDescent="0.2">
      <c r="B2436" s="3"/>
      <c r="C2436" s="3"/>
      <c r="D2436" s="26"/>
      <c r="E2436" s="10"/>
      <c r="F2436" s="94"/>
      <c r="G2436" s="5"/>
      <c r="J2436" s="3"/>
      <c r="K2436" s="3"/>
      <c r="L2436" s="3"/>
      <c r="M2436" s="3"/>
      <c r="N2436" s="24"/>
      <c r="O2436" s="99"/>
      <c r="P2436" s="100"/>
      <c r="Q2436" s="5"/>
      <c r="R2436" s="8"/>
      <c r="S2436" s="3"/>
      <c r="T2436" s="4"/>
      <c r="V2436" s="9"/>
      <c r="W2436" s="4"/>
      <c r="X2436" s="17"/>
      <c r="Y2436" s="16"/>
      <c r="Z2436" s="16"/>
      <c r="AD2436" s="5"/>
    </row>
    <row r="2437" spans="2:30" x14ac:dyDescent="0.2">
      <c r="B2437" s="3"/>
      <c r="C2437" s="3"/>
      <c r="D2437" s="26"/>
      <c r="E2437" s="10"/>
      <c r="F2437" s="94"/>
      <c r="G2437" s="5"/>
      <c r="J2437" s="3"/>
      <c r="K2437" s="3"/>
      <c r="L2437" s="3"/>
      <c r="M2437" s="3"/>
      <c r="N2437" s="24"/>
      <c r="O2437" s="99"/>
      <c r="P2437" s="100"/>
      <c r="Q2437" s="5"/>
      <c r="R2437" s="8"/>
      <c r="S2437" s="3"/>
      <c r="T2437" s="4"/>
      <c r="V2437" s="9"/>
      <c r="W2437" s="4"/>
      <c r="X2437" s="17"/>
      <c r="Y2437" s="16"/>
      <c r="Z2437" s="16"/>
      <c r="AD2437" s="5"/>
    </row>
    <row r="2438" spans="2:30" x14ac:dyDescent="0.2">
      <c r="B2438" s="3"/>
      <c r="C2438" s="3"/>
      <c r="D2438" s="26"/>
      <c r="E2438" s="10"/>
      <c r="F2438" s="94"/>
      <c r="G2438" s="5"/>
      <c r="J2438" s="3"/>
      <c r="K2438" s="3"/>
      <c r="L2438" s="3"/>
      <c r="M2438" s="3"/>
      <c r="N2438" s="24"/>
      <c r="O2438" s="99"/>
      <c r="P2438" s="100"/>
      <c r="Q2438" s="5"/>
      <c r="R2438" s="8"/>
      <c r="S2438" s="3"/>
      <c r="T2438" s="4"/>
      <c r="V2438" s="9"/>
      <c r="W2438" s="4"/>
      <c r="X2438" s="17"/>
      <c r="Y2438" s="16"/>
      <c r="Z2438" s="16"/>
      <c r="AD2438" s="5"/>
    </row>
    <row r="2439" spans="2:30" x14ac:dyDescent="0.2">
      <c r="B2439" s="3"/>
      <c r="C2439" s="3"/>
      <c r="D2439" s="26"/>
      <c r="E2439" s="10"/>
      <c r="F2439" s="94"/>
      <c r="G2439" s="5"/>
      <c r="J2439" s="3"/>
      <c r="K2439" s="3"/>
      <c r="L2439" s="3"/>
      <c r="M2439" s="3"/>
      <c r="N2439" s="24"/>
      <c r="O2439" s="99"/>
      <c r="P2439" s="100"/>
      <c r="Q2439" s="5"/>
      <c r="R2439" s="8"/>
      <c r="S2439" s="3"/>
      <c r="T2439" s="4"/>
      <c r="V2439" s="9"/>
      <c r="W2439" s="4"/>
      <c r="X2439" s="17"/>
      <c r="Y2439" s="16"/>
      <c r="Z2439" s="16"/>
      <c r="AD2439" s="5"/>
    </row>
    <row r="2440" spans="2:30" x14ac:dyDescent="0.2">
      <c r="B2440" s="3"/>
      <c r="C2440" s="3"/>
      <c r="D2440" s="26"/>
      <c r="E2440" s="10"/>
      <c r="F2440" s="94"/>
      <c r="G2440" s="5"/>
      <c r="J2440" s="3"/>
      <c r="K2440" s="3"/>
      <c r="L2440" s="3"/>
      <c r="M2440" s="3"/>
      <c r="N2440" s="24"/>
      <c r="O2440" s="99"/>
      <c r="P2440" s="100"/>
      <c r="Q2440" s="5"/>
      <c r="R2440" s="8"/>
      <c r="S2440" s="3"/>
      <c r="T2440" s="4"/>
      <c r="V2440" s="9"/>
      <c r="W2440" s="4"/>
      <c r="X2440" s="17"/>
      <c r="Y2440" s="16"/>
      <c r="Z2440" s="16"/>
      <c r="AD2440" s="5"/>
    </row>
    <row r="2441" spans="2:30" x14ac:dyDescent="0.2">
      <c r="B2441" s="3"/>
      <c r="C2441" s="3"/>
      <c r="D2441" s="26"/>
      <c r="E2441" s="10"/>
      <c r="F2441" s="94"/>
      <c r="G2441" s="5"/>
      <c r="J2441" s="3"/>
      <c r="K2441" s="3"/>
      <c r="L2441" s="3"/>
      <c r="M2441" s="3"/>
      <c r="N2441" s="24"/>
      <c r="O2441" s="99"/>
      <c r="P2441" s="100"/>
      <c r="Q2441" s="5"/>
      <c r="R2441" s="8"/>
      <c r="S2441" s="3"/>
      <c r="T2441" s="4"/>
      <c r="V2441" s="9"/>
      <c r="W2441" s="4"/>
      <c r="X2441" s="17"/>
      <c r="Y2441" s="16"/>
      <c r="Z2441" s="16"/>
      <c r="AD2441" s="5"/>
    </row>
    <row r="2442" spans="2:30" x14ac:dyDescent="0.2">
      <c r="B2442" s="3"/>
      <c r="C2442" s="3"/>
      <c r="D2442" s="26"/>
      <c r="E2442" s="10"/>
      <c r="F2442" s="94"/>
      <c r="G2442" s="5"/>
      <c r="J2442" s="3"/>
      <c r="K2442" s="3"/>
      <c r="L2442" s="3"/>
      <c r="M2442" s="3"/>
      <c r="N2442" s="24"/>
      <c r="O2442" s="99"/>
      <c r="P2442" s="100"/>
      <c r="Q2442" s="5"/>
      <c r="R2442" s="8"/>
      <c r="S2442" s="3"/>
      <c r="T2442" s="4"/>
      <c r="V2442" s="9"/>
      <c r="W2442" s="4"/>
      <c r="X2442" s="17"/>
      <c r="Y2442" s="16"/>
      <c r="Z2442" s="16"/>
      <c r="AD2442" s="5"/>
    </row>
    <row r="2443" spans="2:30" x14ac:dyDescent="0.2">
      <c r="B2443" s="3"/>
      <c r="C2443" s="3"/>
      <c r="D2443" s="26"/>
      <c r="E2443" s="10"/>
      <c r="F2443" s="94"/>
      <c r="G2443" s="5"/>
      <c r="J2443" s="3"/>
      <c r="K2443" s="3"/>
      <c r="L2443" s="3"/>
      <c r="M2443" s="3"/>
      <c r="N2443" s="24"/>
      <c r="O2443" s="99"/>
      <c r="P2443" s="100"/>
      <c r="Q2443" s="5"/>
      <c r="R2443" s="8"/>
      <c r="S2443" s="3"/>
      <c r="T2443" s="4"/>
      <c r="V2443" s="9"/>
      <c r="W2443" s="4"/>
      <c r="X2443" s="17"/>
      <c r="Y2443" s="16"/>
      <c r="Z2443" s="16"/>
      <c r="AD2443" s="5"/>
    </row>
    <row r="2444" spans="2:30" x14ac:dyDescent="0.2">
      <c r="B2444" s="3"/>
      <c r="C2444" s="3"/>
      <c r="D2444" s="26"/>
      <c r="E2444" s="10"/>
      <c r="F2444" s="94"/>
      <c r="G2444" s="5"/>
      <c r="J2444" s="3"/>
      <c r="K2444" s="3"/>
      <c r="L2444" s="3"/>
      <c r="M2444" s="3"/>
      <c r="N2444" s="24"/>
      <c r="O2444" s="99"/>
      <c r="P2444" s="100"/>
      <c r="Q2444" s="5"/>
      <c r="R2444" s="8"/>
      <c r="S2444" s="3"/>
      <c r="T2444" s="4"/>
      <c r="V2444" s="9"/>
      <c r="W2444" s="25"/>
      <c r="X2444" s="17"/>
      <c r="Y2444" s="16"/>
      <c r="Z2444" s="16"/>
      <c r="AD2444" s="5"/>
    </row>
    <row r="2445" spans="2:30" x14ac:dyDescent="0.2">
      <c r="B2445" s="3"/>
      <c r="C2445" s="3"/>
      <c r="D2445" s="26"/>
      <c r="E2445" s="10"/>
      <c r="F2445" s="94"/>
      <c r="G2445" s="5"/>
      <c r="J2445" s="3"/>
      <c r="K2445" s="3"/>
      <c r="L2445" s="3"/>
      <c r="M2445" s="3"/>
      <c r="N2445" s="24"/>
      <c r="O2445" s="99"/>
      <c r="P2445" s="100"/>
      <c r="Q2445" s="5"/>
      <c r="R2445" s="8"/>
      <c r="S2445" s="3"/>
      <c r="T2445" s="4"/>
      <c r="V2445" s="9"/>
      <c r="W2445" s="4"/>
      <c r="X2445" s="17"/>
      <c r="Y2445" s="16"/>
      <c r="Z2445" s="16"/>
      <c r="AD2445" s="5"/>
    </row>
    <row r="2446" spans="2:30" x14ac:dyDescent="0.2">
      <c r="B2446" s="3"/>
      <c r="C2446" s="3"/>
      <c r="D2446" s="26"/>
      <c r="E2446" s="10"/>
      <c r="F2446" s="94"/>
      <c r="G2446" s="5"/>
      <c r="J2446" s="3"/>
      <c r="K2446" s="3"/>
      <c r="L2446" s="3"/>
      <c r="M2446" s="3"/>
      <c r="N2446" s="24"/>
      <c r="O2446" s="99"/>
      <c r="P2446" s="100"/>
      <c r="Q2446" s="5"/>
      <c r="R2446" s="8"/>
      <c r="S2446" s="3"/>
      <c r="T2446" s="4"/>
      <c r="V2446" s="9"/>
      <c r="W2446" s="4"/>
      <c r="X2446" s="17"/>
      <c r="Y2446" s="16"/>
      <c r="Z2446" s="16"/>
      <c r="AD2446" s="5"/>
    </row>
    <row r="2447" spans="2:30" x14ac:dyDescent="0.2">
      <c r="B2447" s="3"/>
      <c r="C2447" s="3"/>
      <c r="D2447" s="26"/>
      <c r="E2447" s="10"/>
      <c r="F2447" s="94"/>
      <c r="G2447" s="5"/>
      <c r="J2447" s="3"/>
      <c r="K2447" s="3"/>
      <c r="L2447" s="3"/>
      <c r="M2447" s="3"/>
      <c r="N2447" s="24"/>
      <c r="O2447" s="99"/>
      <c r="P2447" s="100"/>
      <c r="Q2447" s="5"/>
      <c r="R2447" s="8"/>
      <c r="S2447" s="3"/>
      <c r="T2447" s="4"/>
      <c r="V2447" s="9"/>
      <c r="W2447" s="4"/>
      <c r="X2447" s="17"/>
      <c r="Y2447" s="16"/>
      <c r="Z2447" s="16"/>
      <c r="AD2447" s="5"/>
    </row>
    <row r="2448" spans="2:30" x14ac:dyDescent="0.2">
      <c r="B2448" s="3"/>
      <c r="C2448" s="3"/>
      <c r="D2448" s="26"/>
      <c r="E2448" s="10"/>
      <c r="F2448" s="94"/>
      <c r="G2448" s="5"/>
      <c r="J2448" s="3"/>
      <c r="K2448" s="3"/>
      <c r="L2448" s="3"/>
      <c r="M2448" s="3"/>
      <c r="N2448" s="24"/>
      <c r="O2448" s="99"/>
      <c r="P2448" s="100"/>
      <c r="Q2448" s="5"/>
      <c r="R2448" s="8"/>
      <c r="S2448" s="3"/>
      <c r="T2448" s="4"/>
      <c r="V2448" s="9"/>
      <c r="W2448" s="4"/>
      <c r="X2448" s="17"/>
      <c r="Y2448" s="16"/>
      <c r="Z2448" s="16"/>
      <c r="AD2448" s="5"/>
    </row>
    <row r="2449" spans="2:30" x14ac:dyDescent="0.2">
      <c r="B2449" s="3"/>
      <c r="C2449" s="3"/>
      <c r="D2449" s="26"/>
      <c r="E2449" s="10"/>
      <c r="F2449" s="94"/>
      <c r="G2449" s="5"/>
      <c r="J2449" s="3"/>
      <c r="K2449" s="3"/>
      <c r="L2449" s="3"/>
      <c r="M2449" s="3"/>
      <c r="N2449" s="24"/>
      <c r="O2449" s="99"/>
      <c r="P2449" s="100"/>
      <c r="Q2449" s="5"/>
      <c r="R2449" s="8"/>
      <c r="S2449" s="3"/>
      <c r="T2449" s="4"/>
      <c r="V2449" s="9"/>
      <c r="W2449" s="4"/>
      <c r="X2449" s="17"/>
      <c r="Y2449" s="16"/>
      <c r="Z2449" s="16"/>
      <c r="AD2449" s="5"/>
    </row>
    <row r="2450" spans="2:30" x14ac:dyDescent="0.2">
      <c r="B2450" s="3"/>
      <c r="C2450" s="3"/>
      <c r="D2450" s="26"/>
      <c r="E2450" s="10"/>
      <c r="F2450" s="94"/>
      <c r="G2450" s="5"/>
      <c r="J2450" s="3"/>
      <c r="K2450" s="3"/>
      <c r="L2450" s="3"/>
      <c r="M2450" s="3"/>
      <c r="N2450" s="24"/>
      <c r="O2450" s="99"/>
      <c r="P2450" s="100"/>
      <c r="Q2450" s="5"/>
      <c r="R2450" s="8"/>
      <c r="S2450" s="3"/>
      <c r="T2450" s="4"/>
      <c r="V2450" s="9"/>
      <c r="W2450" s="4"/>
      <c r="X2450" s="17"/>
      <c r="Y2450" s="16"/>
      <c r="Z2450" s="16"/>
      <c r="AD2450" s="5"/>
    </row>
    <row r="2451" spans="2:30" x14ac:dyDescent="0.2">
      <c r="B2451" s="3"/>
      <c r="C2451" s="3"/>
      <c r="D2451" s="26"/>
      <c r="E2451" s="10"/>
      <c r="F2451" s="94"/>
      <c r="G2451" s="5"/>
      <c r="J2451" s="3"/>
      <c r="K2451" s="3"/>
      <c r="L2451" s="3"/>
      <c r="M2451" s="3"/>
      <c r="N2451" s="24"/>
      <c r="O2451" s="99"/>
      <c r="P2451" s="100"/>
      <c r="Q2451" s="5"/>
      <c r="R2451" s="8"/>
      <c r="S2451" s="3"/>
      <c r="T2451" s="4"/>
      <c r="V2451" s="9"/>
      <c r="W2451" s="4"/>
      <c r="X2451" s="17"/>
      <c r="Y2451" s="16"/>
      <c r="Z2451" s="16"/>
      <c r="AD2451" s="5"/>
    </row>
    <row r="2452" spans="2:30" x14ac:dyDescent="0.2">
      <c r="B2452" s="3"/>
      <c r="C2452" s="3"/>
      <c r="D2452" s="26"/>
      <c r="E2452" s="10"/>
      <c r="F2452" s="94"/>
      <c r="G2452" s="5"/>
      <c r="J2452" s="3"/>
      <c r="K2452" s="3"/>
      <c r="L2452" s="3"/>
      <c r="M2452" s="3"/>
      <c r="N2452" s="24"/>
      <c r="O2452" s="99"/>
      <c r="P2452" s="100"/>
      <c r="Q2452" s="5"/>
      <c r="R2452" s="8"/>
      <c r="S2452" s="3"/>
      <c r="T2452" s="4"/>
      <c r="V2452" s="9"/>
      <c r="W2452" s="4"/>
      <c r="X2452" s="17"/>
      <c r="Y2452" s="16"/>
      <c r="Z2452" s="16"/>
      <c r="AD2452" s="5"/>
    </row>
    <row r="2453" spans="2:30" x14ac:dyDescent="0.2">
      <c r="B2453" s="3"/>
      <c r="C2453" s="3"/>
      <c r="D2453" s="26"/>
      <c r="E2453" s="10"/>
      <c r="F2453" s="94"/>
      <c r="G2453" s="5"/>
      <c r="J2453" s="3"/>
      <c r="K2453" s="3"/>
      <c r="L2453" s="3"/>
      <c r="M2453" s="3"/>
      <c r="N2453" s="24"/>
      <c r="O2453" s="99"/>
      <c r="P2453" s="100"/>
      <c r="Q2453" s="5"/>
      <c r="R2453" s="8"/>
      <c r="S2453" s="3"/>
      <c r="T2453" s="4"/>
      <c r="V2453" s="9"/>
      <c r="W2453" s="4"/>
      <c r="X2453" s="17"/>
      <c r="Y2453" s="16"/>
      <c r="Z2453" s="16"/>
      <c r="AD2453" s="5"/>
    </row>
    <row r="2454" spans="2:30" x14ac:dyDescent="0.2">
      <c r="B2454" s="3"/>
      <c r="C2454" s="3"/>
      <c r="D2454" s="26"/>
      <c r="E2454" s="10"/>
      <c r="F2454" s="94"/>
      <c r="G2454" s="5"/>
      <c r="J2454" s="3"/>
      <c r="K2454" s="3"/>
      <c r="L2454" s="3"/>
      <c r="M2454" s="3"/>
      <c r="N2454" s="24"/>
      <c r="O2454" s="99"/>
      <c r="P2454" s="100"/>
      <c r="Q2454" s="5"/>
      <c r="R2454" s="8"/>
      <c r="S2454" s="3"/>
      <c r="T2454" s="4"/>
      <c r="V2454" s="9"/>
      <c r="W2454" s="4"/>
      <c r="X2454" s="17"/>
      <c r="Y2454" s="16"/>
      <c r="Z2454" s="16"/>
      <c r="AD2454" s="5"/>
    </row>
    <row r="2455" spans="2:30" x14ac:dyDescent="0.2">
      <c r="B2455" s="3"/>
      <c r="C2455" s="3"/>
      <c r="D2455" s="26"/>
      <c r="E2455" s="10"/>
      <c r="F2455" s="94"/>
      <c r="G2455" s="5"/>
      <c r="J2455" s="3"/>
      <c r="K2455" s="3"/>
      <c r="L2455" s="3"/>
      <c r="M2455" s="3"/>
      <c r="N2455" s="24"/>
      <c r="O2455" s="99"/>
      <c r="P2455" s="100"/>
      <c r="Q2455" s="5"/>
      <c r="R2455" s="8"/>
      <c r="S2455" s="3"/>
      <c r="T2455" s="4"/>
      <c r="V2455" s="9"/>
      <c r="W2455" s="4"/>
      <c r="X2455" s="17"/>
      <c r="Y2455" s="16"/>
      <c r="Z2455" s="16"/>
      <c r="AD2455" s="5"/>
    </row>
    <row r="2456" spans="2:30" x14ac:dyDescent="0.2">
      <c r="B2456" s="3"/>
      <c r="C2456" s="3"/>
      <c r="D2456" s="26"/>
      <c r="E2456" s="10"/>
      <c r="F2456" s="94"/>
      <c r="G2456" s="5"/>
      <c r="J2456" s="3"/>
      <c r="K2456" s="3"/>
      <c r="L2456" s="3"/>
      <c r="M2456" s="3"/>
      <c r="N2456" s="24"/>
      <c r="O2456" s="99"/>
      <c r="P2456" s="100"/>
      <c r="Q2456" s="5"/>
      <c r="R2456" s="8"/>
      <c r="S2456" s="3"/>
      <c r="T2456" s="4"/>
      <c r="V2456" s="9"/>
      <c r="W2456" s="4"/>
      <c r="X2456" s="17"/>
      <c r="Y2456" s="16"/>
      <c r="Z2456" s="16"/>
      <c r="AD2456" s="5"/>
    </row>
    <row r="2457" spans="2:30" x14ac:dyDescent="0.2">
      <c r="B2457" s="3"/>
      <c r="C2457" s="3"/>
      <c r="D2457" s="26"/>
      <c r="E2457" s="10"/>
      <c r="F2457" s="94"/>
      <c r="G2457" s="5"/>
      <c r="J2457" s="3"/>
      <c r="K2457" s="3"/>
      <c r="L2457" s="3"/>
      <c r="M2457" s="3"/>
      <c r="N2457" s="24"/>
      <c r="O2457" s="99"/>
      <c r="P2457" s="100"/>
      <c r="Q2457" s="5"/>
      <c r="R2457" s="8"/>
      <c r="S2457" s="3"/>
      <c r="T2457" s="4"/>
      <c r="V2457" s="9"/>
      <c r="W2457" s="4"/>
      <c r="X2457" s="17"/>
      <c r="Y2457" s="16"/>
      <c r="Z2457" s="16"/>
      <c r="AD2457" s="5"/>
    </row>
    <row r="2458" spans="2:30" x14ac:dyDescent="0.2">
      <c r="B2458" s="3"/>
      <c r="C2458" s="3"/>
      <c r="D2458" s="26"/>
      <c r="E2458" s="10"/>
      <c r="F2458" s="94"/>
      <c r="G2458" s="5"/>
      <c r="J2458" s="3"/>
      <c r="K2458" s="3"/>
      <c r="L2458" s="3"/>
      <c r="M2458" s="3"/>
      <c r="N2458" s="24"/>
      <c r="O2458" s="99"/>
      <c r="P2458" s="100"/>
      <c r="Q2458" s="5"/>
      <c r="R2458" s="8"/>
      <c r="S2458" s="3"/>
      <c r="T2458" s="4"/>
      <c r="V2458" s="9"/>
      <c r="W2458" s="4"/>
      <c r="X2458" s="17"/>
      <c r="Y2458" s="16"/>
      <c r="Z2458" s="16"/>
      <c r="AD2458" s="5"/>
    </row>
    <row r="2459" spans="2:30" x14ac:dyDescent="0.2">
      <c r="B2459" s="3"/>
      <c r="C2459" s="3"/>
      <c r="D2459" s="26"/>
      <c r="E2459" s="10"/>
      <c r="F2459" s="94"/>
      <c r="G2459" s="5"/>
      <c r="J2459" s="3"/>
      <c r="K2459" s="3"/>
      <c r="L2459" s="3"/>
      <c r="M2459" s="3"/>
      <c r="N2459" s="24"/>
      <c r="O2459" s="99"/>
      <c r="P2459" s="100"/>
      <c r="Q2459" s="5"/>
      <c r="R2459" s="8"/>
      <c r="S2459" s="3"/>
      <c r="T2459" s="4"/>
      <c r="V2459" s="9"/>
      <c r="W2459" s="4"/>
      <c r="X2459" s="17"/>
      <c r="Y2459" s="16"/>
      <c r="Z2459" s="16"/>
      <c r="AD2459" s="5"/>
    </row>
    <row r="2460" spans="2:30" x14ac:dyDescent="0.2">
      <c r="B2460" s="3"/>
      <c r="C2460" s="3"/>
      <c r="D2460" s="26"/>
      <c r="E2460" s="10"/>
      <c r="F2460" s="94"/>
      <c r="G2460" s="5"/>
      <c r="J2460" s="3"/>
      <c r="K2460" s="3"/>
      <c r="L2460" s="3"/>
      <c r="M2460" s="3"/>
      <c r="N2460" s="24"/>
      <c r="O2460" s="99"/>
      <c r="P2460" s="100"/>
      <c r="Q2460" s="5"/>
      <c r="R2460" s="8"/>
      <c r="S2460" s="3"/>
      <c r="T2460" s="4"/>
      <c r="V2460" s="9"/>
      <c r="W2460" s="4"/>
      <c r="X2460" s="17"/>
      <c r="Y2460" s="16"/>
      <c r="Z2460" s="16"/>
      <c r="AD2460" s="5"/>
    </row>
    <row r="2461" spans="2:30" x14ac:dyDescent="0.2">
      <c r="B2461" s="3"/>
      <c r="C2461" s="3"/>
      <c r="D2461" s="26"/>
      <c r="E2461" s="10"/>
      <c r="F2461" s="94"/>
      <c r="G2461" s="5"/>
      <c r="J2461" s="3"/>
      <c r="K2461" s="3"/>
      <c r="L2461" s="3"/>
      <c r="M2461" s="3"/>
      <c r="N2461" s="24"/>
      <c r="O2461" s="99"/>
      <c r="P2461" s="100"/>
      <c r="Q2461" s="5"/>
      <c r="R2461" s="8"/>
      <c r="S2461" s="3"/>
      <c r="T2461" s="4"/>
      <c r="V2461" s="9"/>
      <c r="W2461" s="4"/>
      <c r="X2461" s="17"/>
      <c r="Y2461" s="16"/>
      <c r="Z2461" s="16"/>
      <c r="AD2461" s="5"/>
    </row>
    <row r="2462" spans="2:30" x14ac:dyDescent="0.2">
      <c r="B2462" s="3"/>
      <c r="C2462" s="3"/>
      <c r="D2462" s="26"/>
      <c r="E2462" s="10"/>
      <c r="F2462" s="94"/>
      <c r="G2462" s="5"/>
      <c r="J2462" s="3"/>
      <c r="K2462" s="3"/>
      <c r="L2462" s="3"/>
      <c r="M2462" s="3"/>
      <c r="N2462" s="24"/>
      <c r="O2462" s="99"/>
      <c r="P2462" s="100"/>
      <c r="Q2462" s="5"/>
      <c r="R2462" s="8"/>
      <c r="S2462" s="3"/>
      <c r="T2462" s="4"/>
      <c r="V2462" s="9"/>
      <c r="W2462" s="4"/>
      <c r="X2462" s="17"/>
      <c r="Y2462" s="16"/>
      <c r="Z2462" s="16"/>
      <c r="AD2462" s="5"/>
    </row>
    <row r="2463" spans="2:30" x14ac:dyDescent="0.2">
      <c r="B2463" s="3"/>
      <c r="C2463" s="3"/>
      <c r="D2463" s="26"/>
      <c r="E2463" s="10"/>
      <c r="F2463" s="94"/>
      <c r="G2463" s="5"/>
      <c r="J2463" s="3"/>
      <c r="K2463" s="3"/>
      <c r="L2463" s="3"/>
      <c r="M2463" s="3"/>
      <c r="N2463" s="24"/>
      <c r="O2463" s="99"/>
      <c r="P2463" s="100"/>
      <c r="Q2463" s="5"/>
      <c r="R2463" s="8"/>
      <c r="S2463" s="3"/>
      <c r="T2463" s="4"/>
      <c r="V2463" s="9"/>
      <c r="W2463" s="4"/>
      <c r="X2463" s="17"/>
      <c r="Y2463" s="16"/>
      <c r="Z2463" s="16"/>
      <c r="AD2463" s="5"/>
    </row>
    <row r="2464" spans="2:30" x14ac:dyDescent="0.2">
      <c r="B2464" s="3"/>
      <c r="C2464" s="3"/>
      <c r="D2464" s="26"/>
      <c r="E2464" s="10"/>
      <c r="F2464" s="94"/>
      <c r="G2464" s="5"/>
      <c r="J2464" s="3"/>
      <c r="K2464" s="3"/>
      <c r="L2464" s="3"/>
      <c r="M2464" s="3"/>
      <c r="N2464" s="24"/>
      <c r="O2464" s="99"/>
      <c r="P2464" s="100"/>
      <c r="Q2464" s="5"/>
      <c r="R2464" s="8"/>
      <c r="S2464" s="3"/>
      <c r="T2464" s="4"/>
      <c r="V2464" s="9"/>
      <c r="W2464" s="4"/>
      <c r="X2464" s="17"/>
      <c r="Y2464" s="16"/>
      <c r="Z2464" s="16"/>
      <c r="AD2464" s="5"/>
    </row>
    <row r="2465" spans="2:30" x14ac:dyDescent="0.2">
      <c r="B2465" s="3"/>
      <c r="C2465" s="3"/>
      <c r="D2465" s="26"/>
      <c r="E2465" s="10"/>
      <c r="F2465" s="94"/>
      <c r="G2465" s="5"/>
      <c r="J2465" s="3"/>
      <c r="K2465" s="3"/>
      <c r="L2465" s="3"/>
      <c r="M2465" s="3"/>
      <c r="N2465" s="24"/>
      <c r="O2465" s="99"/>
      <c r="P2465" s="100"/>
      <c r="Q2465" s="5"/>
      <c r="R2465" s="8"/>
      <c r="S2465" s="3"/>
      <c r="T2465" s="4"/>
      <c r="V2465" s="9"/>
      <c r="W2465" s="4"/>
      <c r="X2465" s="17"/>
      <c r="Y2465" s="16"/>
      <c r="Z2465" s="16"/>
      <c r="AD2465" s="5"/>
    </row>
    <row r="2466" spans="2:30" x14ac:dyDescent="0.2">
      <c r="B2466" s="3"/>
      <c r="C2466" s="3"/>
      <c r="D2466" s="26"/>
      <c r="E2466" s="10"/>
      <c r="F2466" s="94"/>
      <c r="G2466" s="5"/>
      <c r="J2466" s="3"/>
      <c r="K2466" s="3"/>
      <c r="L2466" s="3"/>
      <c r="M2466" s="3"/>
      <c r="N2466" s="24"/>
      <c r="O2466" s="99"/>
      <c r="P2466" s="100"/>
      <c r="Q2466" s="5"/>
      <c r="R2466" s="8"/>
      <c r="S2466" s="3"/>
      <c r="T2466" s="4"/>
      <c r="V2466" s="9"/>
      <c r="W2466" s="4"/>
      <c r="X2466" s="17"/>
      <c r="Y2466" s="16"/>
      <c r="Z2466" s="16"/>
      <c r="AD2466" s="5"/>
    </row>
    <row r="2467" spans="2:30" x14ac:dyDescent="0.2">
      <c r="B2467" s="3"/>
      <c r="C2467" s="3"/>
      <c r="D2467" s="26"/>
      <c r="E2467" s="10"/>
      <c r="F2467" s="94"/>
      <c r="G2467" s="5"/>
      <c r="J2467" s="3"/>
      <c r="K2467" s="3"/>
      <c r="L2467" s="3"/>
      <c r="M2467" s="3"/>
      <c r="N2467" s="24"/>
      <c r="O2467" s="99"/>
      <c r="P2467" s="100"/>
      <c r="Q2467" s="5"/>
      <c r="R2467" s="8"/>
      <c r="S2467" s="3"/>
      <c r="T2467" s="4"/>
      <c r="V2467" s="9"/>
      <c r="W2467" s="4"/>
      <c r="X2467" s="17"/>
      <c r="Y2467" s="16"/>
      <c r="Z2467" s="16"/>
      <c r="AD2467" s="5"/>
    </row>
    <row r="2468" spans="2:30" x14ac:dyDescent="0.2">
      <c r="B2468" s="3"/>
      <c r="C2468" s="3"/>
      <c r="D2468" s="26"/>
      <c r="E2468" s="10"/>
      <c r="F2468" s="94"/>
      <c r="G2468" s="5"/>
      <c r="J2468" s="3"/>
      <c r="K2468" s="3"/>
      <c r="L2468" s="3"/>
      <c r="M2468" s="3"/>
      <c r="N2468" s="24"/>
      <c r="O2468" s="99"/>
      <c r="P2468" s="100"/>
      <c r="Q2468" s="5"/>
      <c r="R2468" s="8"/>
      <c r="S2468" s="3"/>
      <c r="T2468" s="4"/>
      <c r="V2468" s="9"/>
      <c r="W2468" s="4"/>
      <c r="X2468" s="17"/>
      <c r="Y2468" s="16"/>
      <c r="Z2468" s="16"/>
      <c r="AD2468" s="5"/>
    </row>
    <row r="2469" spans="2:30" x14ac:dyDescent="0.2">
      <c r="B2469" s="3"/>
      <c r="C2469" s="3"/>
      <c r="D2469" s="26"/>
      <c r="E2469" s="10"/>
      <c r="F2469" s="94"/>
      <c r="G2469" s="5"/>
      <c r="J2469" s="3"/>
      <c r="K2469" s="3"/>
      <c r="L2469" s="3"/>
      <c r="M2469" s="3"/>
      <c r="N2469" s="24"/>
      <c r="O2469" s="99"/>
      <c r="P2469" s="100"/>
      <c r="Q2469" s="5"/>
      <c r="R2469" s="8"/>
      <c r="S2469" s="3"/>
      <c r="T2469" s="4"/>
      <c r="V2469" s="9"/>
      <c r="W2469" s="4"/>
      <c r="X2469" s="17"/>
      <c r="Y2469" s="16"/>
      <c r="Z2469" s="16"/>
      <c r="AD2469" s="5"/>
    </row>
    <row r="2470" spans="2:30" x14ac:dyDescent="0.2">
      <c r="B2470" s="3"/>
      <c r="C2470" s="3"/>
      <c r="D2470" s="26"/>
      <c r="E2470" s="10"/>
      <c r="F2470" s="94"/>
      <c r="G2470" s="5"/>
      <c r="J2470" s="3"/>
      <c r="K2470" s="3"/>
      <c r="L2470" s="3"/>
      <c r="M2470" s="3"/>
      <c r="N2470" s="24"/>
      <c r="O2470" s="99"/>
      <c r="P2470" s="100"/>
      <c r="Q2470" s="5"/>
      <c r="R2470" s="8"/>
      <c r="S2470" s="3"/>
      <c r="T2470" s="4"/>
      <c r="V2470" s="9"/>
      <c r="W2470" s="4"/>
      <c r="X2470" s="17"/>
      <c r="Y2470" s="16"/>
      <c r="Z2470" s="16"/>
      <c r="AD2470" s="5"/>
    </row>
    <row r="2471" spans="2:30" x14ac:dyDescent="0.2">
      <c r="B2471" s="3"/>
      <c r="C2471" s="3"/>
      <c r="D2471" s="26"/>
      <c r="E2471" s="10"/>
      <c r="F2471" s="94"/>
      <c r="G2471" s="5"/>
      <c r="J2471" s="3"/>
      <c r="K2471" s="3"/>
      <c r="L2471" s="3"/>
      <c r="M2471" s="3"/>
      <c r="N2471" s="24"/>
      <c r="O2471" s="99"/>
      <c r="P2471" s="100"/>
      <c r="Q2471" s="5"/>
      <c r="R2471" s="8"/>
      <c r="S2471" s="3"/>
      <c r="T2471" s="4"/>
      <c r="V2471" s="9"/>
      <c r="W2471" s="4"/>
      <c r="X2471" s="17"/>
      <c r="Y2471" s="16"/>
      <c r="Z2471" s="16"/>
      <c r="AD2471" s="5"/>
    </row>
    <row r="2472" spans="2:30" x14ac:dyDescent="0.2">
      <c r="B2472" s="3"/>
      <c r="C2472" s="3"/>
      <c r="D2472" s="26"/>
      <c r="E2472" s="10"/>
      <c r="F2472" s="94"/>
      <c r="G2472" s="5"/>
      <c r="J2472" s="3"/>
      <c r="K2472" s="3"/>
      <c r="L2472" s="3"/>
      <c r="M2472" s="3"/>
      <c r="N2472" s="24"/>
      <c r="O2472" s="99"/>
      <c r="P2472" s="100"/>
      <c r="Q2472" s="5"/>
      <c r="R2472" s="8"/>
      <c r="S2472" s="3"/>
      <c r="T2472" s="4"/>
      <c r="V2472" s="9"/>
      <c r="W2472" s="4"/>
      <c r="X2472" s="17"/>
      <c r="Y2472" s="16"/>
      <c r="Z2472" s="16"/>
      <c r="AD2472" s="5"/>
    </row>
    <row r="2473" spans="2:30" x14ac:dyDescent="0.2">
      <c r="B2473" s="3"/>
      <c r="C2473" s="3"/>
      <c r="D2473" s="26"/>
      <c r="E2473" s="10"/>
      <c r="F2473" s="94"/>
      <c r="G2473" s="5"/>
      <c r="J2473" s="3"/>
      <c r="K2473" s="3"/>
      <c r="L2473" s="3"/>
      <c r="M2473" s="3"/>
      <c r="N2473" s="24"/>
      <c r="O2473" s="99"/>
      <c r="P2473" s="100"/>
      <c r="Q2473" s="5"/>
      <c r="R2473" s="8"/>
      <c r="S2473" s="3"/>
      <c r="T2473" s="4"/>
      <c r="V2473" s="9"/>
      <c r="W2473" s="4"/>
      <c r="X2473" s="17"/>
      <c r="Y2473" s="16"/>
      <c r="Z2473" s="16"/>
      <c r="AD2473" s="5"/>
    </row>
    <row r="2474" spans="2:30" x14ac:dyDescent="0.2">
      <c r="B2474" s="3"/>
      <c r="C2474" s="3"/>
      <c r="D2474" s="26"/>
      <c r="E2474" s="10"/>
      <c r="F2474" s="94"/>
      <c r="G2474" s="5"/>
      <c r="J2474" s="3"/>
      <c r="K2474" s="3"/>
      <c r="L2474" s="3"/>
      <c r="M2474" s="3"/>
      <c r="N2474" s="24"/>
      <c r="O2474" s="99"/>
      <c r="P2474" s="100"/>
      <c r="Q2474" s="5"/>
      <c r="R2474" s="8"/>
      <c r="S2474" s="3"/>
      <c r="T2474" s="4"/>
      <c r="V2474" s="9"/>
      <c r="W2474" s="4"/>
      <c r="X2474" s="17"/>
      <c r="Y2474" s="16"/>
      <c r="Z2474" s="16"/>
      <c r="AD2474" s="5"/>
    </row>
    <row r="2475" spans="2:30" x14ac:dyDescent="0.2">
      <c r="B2475" s="3"/>
      <c r="C2475" s="3"/>
      <c r="D2475" s="26"/>
      <c r="E2475" s="10"/>
      <c r="F2475" s="94"/>
      <c r="G2475" s="5"/>
      <c r="J2475" s="3"/>
      <c r="K2475" s="3"/>
      <c r="L2475" s="3"/>
      <c r="M2475" s="3"/>
      <c r="N2475" s="24"/>
      <c r="O2475" s="99"/>
      <c r="P2475" s="100"/>
      <c r="Q2475" s="5"/>
      <c r="R2475" s="8"/>
      <c r="S2475" s="3"/>
      <c r="T2475" s="4"/>
      <c r="V2475" s="9"/>
      <c r="W2475" s="25"/>
      <c r="X2475" s="17"/>
      <c r="Y2475" s="16"/>
      <c r="Z2475" s="16"/>
      <c r="AD2475" s="5"/>
    </row>
    <row r="2476" spans="2:30" x14ac:dyDescent="0.2">
      <c r="B2476" s="3"/>
      <c r="C2476" s="3"/>
      <c r="D2476" s="26"/>
      <c r="E2476" s="10"/>
      <c r="F2476" s="94"/>
      <c r="G2476" s="5"/>
      <c r="J2476" s="3"/>
      <c r="K2476" s="3"/>
      <c r="L2476" s="3"/>
      <c r="M2476" s="3"/>
      <c r="N2476" s="24"/>
      <c r="O2476" s="99"/>
      <c r="P2476" s="100"/>
      <c r="Q2476" s="5"/>
      <c r="R2476" s="8"/>
      <c r="S2476" s="3"/>
      <c r="T2476" s="4"/>
      <c r="V2476" s="9"/>
      <c r="W2476" s="4"/>
      <c r="X2476" s="17"/>
      <c r="Y2476" s="16"/>
      <c r="Z2476" s="16"/>
      <c r="AD2476" s="5"/>
    </row>
    <row r="2477" spans="2:30" x14ac:dyDescent="0.2">
      <c r="B2477" s="3"/>
      <c r="C2477" s="3"/>
      <c r="D2477" s="26"/>
      <c r="E2477" s="10"/>
      <c r="F2477" s="94"/>
      <c r="G2477" s="5"/>
      <c r="J2477" s="3"/>
      <c r="K2477" s="3"/>
      <c r="L2477" s="3"/>
      <c r="M2477" s="3"/>
      <c r="N2477" s="24"/>
      <c r="O2477" s="99"/>
      <c r="P2477" s="100"/>
      <c r="Q2477" s="5"/>
      <c r="R2477" s="8"/>
      <c r="S2477" s="3"/>
      <c r="T2477" s="4"/>
      <c r="V2477" s="9"/>
      <c r="W2477" s="4"/>
      <c r="X2477" s="17"/>
      <c r="Y2477" s="16"/>
      <c r="Z2477" s="16"/>
      <c r="AD2477" s="5"/>
    </row>
    <row r="2478" spans="2:30" x14ac:dyDescent="0.2">
      <c r="B2478" s="3"/>
      <c r="C2478" s="3"/>
      <c r="D2478" s="26"/>
      <c r="E2478" s="10"/>
      <c r="F2478" s="94"/>
      <c r="G2478" s="5"/>
      <c r="J2478" s="3"/>
      <c r="K2478" s="3"/>
      <c r="L2478" s="3"/>
      <c r="M2478" s="3"/>
      <c r="N2478" s="24"/>
      <c r="O2478" s="99"/>
      <c r="P2478" s="100"/>
      <c r="Q2478" s="5"/>
      <c r="R2478" s="8"/>
      <c r="S2478" s="3"/>
      <c r="T2478" s="4"/>
      <c r="V2478" s="9"/>
      <c r="W2478" s="4"/>
      <c r="X2478" s="17"/>
      <c r="Y2478" s="16"/>
      <c r="Z2478" s="16"/>
      <c r="AD2478" s="5"/>
    </row>
    <row r="2479" spans="2:30" x14ac:dyDescent="0.2">
      <c r="B2479" s="3"/>
      <c r="C2479" s="3"/>
      <c r="D2479" s="26"/>
      <c r="E2479" s="10"/>
      <c r="F2479" s="94"/>
      <c r="G2479" s="5"/>
      <c r="J2479" s="3"/>
      <c r="K2479" s="3"/>
      <c r="L2479" s="3"/>
      <c r="M2479" s="3"/>
      <c r="N2479" s="24"/>
      <c r="O2479" s="99"/>
      <c r="P2479" s="100"/>
      <c r="Q2479" s="5"/>
      <c r="R2479" s="8"/>
      <c r="S2479" s="3"/>
      <c r="T2479" s="4"/>
      <c r="V2479" s="9"/>
      <c r="W2479" s="4"/>
      <c r="X2479" s="17"/>
      <c r="Y2479" s="16"/>
      <c r="Z2479" s="16"/>
      <c r="AD2479" s="5"/>
    </row>
    <row r="2480" spans="2:30" x14ac:dyDescent="0.2">
      <c r="B2480" s="3"/>
      <c r="C2480" s="3"/>
      <c r="D2480" s="26"/>
      <c r="E2480" s="10"/>
      <c r="F2480" s="94"/>
      <c r="G2480" s="5"/>
      <c r="J2480" s="3"/>
      <c r="K2480" s="3"/>
      <c r="L2480" s="3"/>
      <c r="M2480" s="3"/>
      <c r="N2480" s="24"/>
      <c r="O2480" s="99"/>
      <c r="P2480" s="100"/>
      <c r="Q2480" s="5"/>
      <c r="R2480" s="8"/>
      <c r="S2480" s="3"/>
      <c r="T2480" s="4"/>
      <c r="V2480" s="9"/>
      <c r="W2480" s="4"/>
      <c r="X2480" s="17"/>
      <c r="Y2480" s="16"/>
      <c r="Z2480" s="16"/>
      <c r="AD2480" s="5"/>
    </row>
    <row r="2481" spans="2:30" x14ac:dyDescent="0.2">
      <c r="B2481" s="3"/>
      <c r="C2481" s="3"/>
      <c r="D2481" s="26"/>
      <c r="E2481" s="10"/>
      <c r="F2481" s="94"/>
      <c r="G2481" s="5"/>
      <c r="J2481" s="3"/>
      <c r="K2481" s="3"/>
      <c r="L2481" s="3"/>
      <c r="M2481" s="3"/>
      <c r="N2481" s="24"/>
      <c r="O2481" s="99"/>
      <c r="P2481" s="100"/>
      <c r="Q2481" s="5"/>
      <c r="R2481" s="8"/>
      <c r="S2481" s="3"/>
      <c r="T2481" s="4"/>
      <c r="V2481" s="9"/>
      <c r="W2481" s="4"/>
      <c r="X2481" s="17"/>
      <c r="Y2481" s="16"/>
      <c r="Z2481" s="16"/>
      <c r="AD2481" s="5"/>
    </row>
    <row r="2482" spans="2:30" x14ac:dyDescent="0.2">
      <c r="B2482" s="3"/>
      <c r="C2482" s="3"/>
      <c r="D2482" s="26"/>
      <c r="E2482" s="10"/>
      <c r="F2482" s="94"/>
      <c r="G2482" s="5"/>
      <c r="J2482" s="3"/>
      <c r="K2482" s="3"/>
      <c r="L2482" s="3"/>
      <c r="M2482" s="3"/>
      <c r="N2482" s="24"/>
      <c r="O2482" s="99"/>
      <c r="P2482" s="100"/>
      <c r="Q2482" s="5"/>
      <c r="R2482" s="8"/>
      <c r="S2482" s="3"/>
      <c r="T2482" s="4"/>
      <c r="V2482" s="9"/>
      <c r="W2482" s="4"/>
      <c r="X2482" s="17"/>
      <c r="Y2482" s="16"/>
      <c r="Z2482" s="16"/>
      <c r="AD2482" s="5"/>
    </row>
    <row r="2483" spans="2:30" x14ac:dyDescent="0.2">
      <c r="B2483" s="3"/>
      <c r="C2483" s="3"/>
      <c r="D2483" s="26"/>
      <c r="E2483" s="10"/>
      <c r="F2483" s="94"/>
      <c r="G2483" s="5"/>
      <c r="J2483" s="3"/>
      <c r="K2483" s="3"/>
      <c r="L2483" s="3"/>
      <c r="M2483" s="3"/>
      <c r="N2483" s="24"/>
      <c r="O2483" s="99"/>
      <c r="P2483" s="100"/>
      <c r="Q2483" s="5"/>
      <c r="R2483" s="8"/>
      <c r="S2483" s="3"/>
      <c r="T2483" s="4"/>
      <c r="V2483" s="9"/>
      <c r="W2483" s="4"/>
      <c r="X2483" s="17"/>
      <c r="Y2483" s="16"/>
      <c r="Z2483" s="16"/>
      <c r="AD2483" s="5"/>
    </row>
    <row r="2484" spans="2:30" x14ac:dyDescent="0.2">
      <c r="B2484" s="3"/>
      <c r="C2484" s="3"/>
      <c r="D2484" s="26"/>
      <c r="E2484" s="10"/>
      <c r="F2484" s="94"/>
      <c r="G2484" s="5"/>
      <c r="J2484" s="3"/>
      <c r="K2484" s="3"/>
      <c r="L2484" s="3"/>
      <c r="M2484" s="3"/>
      <c r="N2484" s="24"/>
      <c r="O2484" s="99"/>
      <c r="P2484" s="100"/>
      <c r="Q2484" s="5"/>
      <c r="R2484" s="8"/>
      <c r="S2484" s="3"/>
      <c r="T2484" s="4"/>
      <c r="V2484" s="9"/>
      <c r="W2484" s="4"/>
      <c r="X2484" s="17"/>
      <c r="Y2484" s="16"/>
      <c r="Z2484" s="16"/>
      <c r="AD2484" s="5"/>
    </row>
    <row r="2485" spans="2:30" x14ac:dyDescent="0.2">
      <c r="B2485" s="3"/>
      <c r="C2485" s="3"/>
      <c r="D2485" s="26"/>
      <c r="E2485" s="10"/>
      <c r="F2485" s="94"/>
      <c r="G2485" s="5"/>
      <c r="J2485" s="3"/>
      <c r="K2485" s="3"/>
      <c r="L2485" s="3"/>
      <c r="M2485" s="3"/>
      <c r="N2485" s="24"/>
      <c r="O2485" s="99"/>
      <c r="P2485" s="100"/>
      <c r="Q2485" s="5"/>
      <c r="R2485" s="8"/>
      <c r="S2485" s="3"/>
      <c r="T2485" s="4"/>
      <c r="V2485" s="9"/>
      <c r="W2485" s="4"/>
      <c r="X2485" s="17"/>
      <c r="Y2485" s="16"/>
      <c r="Z2485" s="16"/>
      <c r="AD2485" s="5"/>
    </row>
    <row r="2486" spans="2:30" x14ac:dyDescent="0.2">
      <c r="B2486" s="3"/>
      <c r="C2486" s="3"/>
      <c r="D2486" s="26"/>
      <c r="E2486" s="10"/>
      <c r="F2486" s="94"/>
      <c r="G2486" s="5"/>
      <c r="J2486" s="3"/>
      <c r="K2486" s="3"/>
      <c r="L2486" s="3"/>
      <c r="M2486" s="3"/>
      <c r="N2486" s="24"/>
      <c r="O2486" s="99"/>
      <c r="P2486" s="100"/>
      <c r="Q2486" s="5"/>
      <c r="R2486" s="8"/>
      <c r="S2486" s="3"/>
      <c r="T2486" s="4"/>
      <c r="V2486" s="9"/>
      <c r="W2486" s="4"/>
      <c r="X2486" s="17"/>
      <c r="Y2486" s="16"/>
      <c r="Z2486" s="16"/>
      <c r="AD2486" s="5"/>
    </row>
    <row r="2487" spans="2:30" x14ac:dyDescent="0.2">
      <c r="B2487" s="3"/>
      <c r="C2487" s="3"/>
      <c r="D2487" s="26"/>
      <c r="E2487" s="10"/>
      <c r="F2487" s="94"/>
      <c r="G2487" s="5"/>
      <c r="J2487" s="3"/>
      <c r="K2487" s="3"/>
      <c r="L2487" s="3"/>
      <c r="M2487" s="3"/>
      <c r="N2487" s="24"/>
      <c r="O2487" s="99"/>
      <c r="P2487" s="100"/>
      <c r="Q2487" s="5"/>
      <c r="R2487" s="8"/>
      <c r="S2487" s="3"/>
      <c r="T2487" s="4"/>
      <c r="V2487" s="9"/>
      <c r="W2487" s="4"/>
      <c r="X2487" s="17"/>
      <c r="Y2487" s="16"/>
      <c r="Z2487" s="16"/>
      <c r="AD2487" s="5"/>
    </row>
    <row r="2488" spans="2:30" x14ac:dyDescent="0.2">
      <c r="B2488" s="3"/>
      <c r="C2488" s="3"/>
      <c r="D2488" s="26"/>
      <c r="E2488" s="10"/>
      <c r="F2488" s="94"/>
      <c r="G2488" s="5"/>
      <c r="J2488" s="3"/>
      <c r="K2488" s="3"/>
      <c r="L2488" s="3"/>
      <c r="M2488" s="3"/>
      <c r="N2488" s="24"/>
      <c r="O2488" s="99"/>
      <c r="P2488" s="100"/>
      <c r="Q2488" s="5"/>
      <c r="R2488" s="8"/>
      <c r="S2488" s="3"/>
      <c r="T2488" s="4"/>
      <c r="V2488" s="9"/>
      <c r="W2488" s="4"/>
      <c r="X2488" s="17"/>
      <c r="Y2488" s="16"/>
      <c r="Z2488" s="16"/>
      <c r="AD2488" s="5"/>
    </row>
    <row r="2489" spans="2:30" x14ac:dyDescent="0.2">
      <c r="B2489" s="3"/>
      <c r="C2489" s="3"/>
      <c r="D2489" s="26"/>
      <c r="E2489" s="10"/>
      <c r="F2489" s="94"/>
      <c r="G2489" s="5"/>
      <c r="J2489" s="3"/>
      <c r="K2489" s="3"/>
      <c r="L2489" s="3"/>
      <c r="M2489" s="3"/>
      <c r="N2489" s="24"/>
      <c r="O2489" s="99"/>
      <c r="P2489" s="100"/>
      <c r="Q2489" s="5"/>
      <c r="R2489" s="8"/>
      <c r="S2489" s="3"/>
      <c r="T2489" s="4"/>
      <c r="V2489" s="9"/>
      <c r="W2489" s="4"/>
      <c r="X2489" s="17"/>
      <c r="Y2489" s="16"/>
      <c r="Z2489" s="16"/>
      <c r="AD2489" s="5"/>
    </row>
    <row r="2490" spans="2:30" x14ac:dyDescent="0.2">
      <c r="B2490" s="3"/>
      <c r="C2490" s="3"/>
      <c r="D2490" s="26"/>
      <c r="E2490" s="10"/>
      <c r="F2490" s="94"/>
      <c r="G2490" s="5"/>
      <c r="J2490" s="3"/>
      <c r="K2490" s="3"/>
      <c r="L2490" s="3"/>
      <c r="M2490" s="3"/>
      <c r="N2490" s="24"/>
      <c r="O2490" s="99"/>
      <c r="P2490" s="100"/>
      <c r="Q2490" s="5"/>
      <c r="R2490" s="8"/>
      <c r="S2490" s="3"/>
      <c r="T2490" s="4"/>
      <c r="V2490" s="9"/>
      <c r="W2490" s="4"/>
      <c r="X2490" s="17"/>
      <c r="Y2490" s="16"/>
      <c r="Z2490" s="16"/>
      <c r="AD2490" s="5"/>
    </row>
    <row r="2491" spans="2:30" x14ac:dyDescent="0.2">
      <c r="B2491" s="3"/>
      <c r="C2491" s="3"/>
      <c r="D2491" s="26"/>
      <c r="E2491" s="10"/>
      <c r="F2491" s="94"/>
      <c r="G2491" s="5"/>
      <c r="J2491" s="3"/>
      <c r="K2491" s="3"/>
      <c r="L2491" s="3"/>
      <c r="M2491" s="3"/>
      <c r="N2491" s="24"/>
      <c r="O2491" s="99"/>
      <c r="P2491" s="100"/>
      <c r="Q2491" s="5"/>
      <c r="R2491" s="8"/>
      <c r="S2491" s="3"/>
      <c r="T2491" s="4"/>
      <c r="V2491" s="9"/>
      <c r="W2491" s="4"/>
      <c r="X2491" s="17"/>
      <c r="Y2491" s="16"/>
      <c r="Z2491" s="16"/>
      <c r="AD2491" s="5"/>
    </row>
    <row r="2492" spans="2:30" x14ac:dyDescent="0.2">
      <c r="B2492" s="3"/>
      <c r="C2492" s="3"/>
      <c r="D2492" s="26"/>
      <c r="E2492" s="10"/>
      <c r="F2492" s="94"/>
      <c r="G2492" s="5"/>
      <c r="J2492" s="3"/>
      <c r="K2492" s="3"/>
      <c r="L2492" s="3"/>
      <c r="M2492" s="3"/>
      <c r="N2492" s="24"/>
      <c r="O2492" s="99"/>
      <c r="P2492" s="100"/>
      <c r="Q2492" s="5"/>
      <c r="R2492" s="8"/>
      <c r="S2492" s="3"/>
      <c r="T2492" s="4"/>
      <c r="V2492" s="9"/>
      <c r="W2492" s="4"/>
      <c r="X2492" s="17"/>
      <c r="Y2492" s="16"/>
      <c r="Z2492" s="16"/>
      <c r="AD2492" s="5"/>
    </row>
    <row r="2493" spans="2:30" x14ac:dyDescent="0.2">
      <c r="B2493" s="3"/>
      <c r="C2493" s="3"/>
      <c r="D2493" s="26"/>
      <c r="E2493" s="10"/>
      <c r="F2493" s="94"/>
      <c r="G2493" s="5"/>
      <c r="J2493" s="3"/>
      <c r="K2493" s="3"/>
      <c r="L2493" s="3"/>
      <c r="M2493" s="3"/>
      <c r="N2493" s="24"/>
      <c r="O2493" s="99"/>
      <c r="P2493" s="100"/>
      <c r="Q2493" s="5"/>
      <c r="R2493" s="8"/>
      <c r="S2493" s="3"/>
      <c r="T2493" s="4"/>
      <c r="V2493" s="9"/>
      <c r="W2493" s="4"/>
      <c r="X2493" s="17"/>
      <c r="Y2493" s="16"/>
      <c r="Z2493" s="16"/>
      <c r="AD2493" s="5"/>
    </row>
    <row r="2494" spans="2:30" x14ac:dyDescent="0.2">
      <c r="B2494" s="3"/>
      <c r="C2494" s="3"/>
      <c r="D2494" s="26"/>
      <c r="E2494" s="10"/>
      <c r="F2494" s="94"/>
      <c r="G2494" s="5"/>
      <c r="J2494" s="3"/>
      <c r="K2494" s="3"/>
      <c r="L2494" s="3"/>
      <c r="M2494" s="3"/>
      <c r="N2494" s="24"/>
      <c r="O2494" s="99"/>
      <c r="P2494" s="100"/>
      <c r="Q2494" s="5"/>
      <c r="R2494" s="8"/>
      <c r="S2494" s="3"/>
      <c r="T2494" s="4"/>
      <c r="V2494" s="9"/>
      <c r="W2494" s="4"/>
      <c r="X2494" s="17"/>
      <c r="Y2494" s="16"/>
      <c r="Z2494" s="16"/>
      <c r="AD2494" s="5"/>
    </row>
    <row r="2495" spans="2:30" x14ac:dyDescent="0.2">
      <c r="B2495" s="3"/>
      <c r="C2495" s="3"/>
      <c r="D2495" s="26"/>
      <c r="E2495" s="10"/>
      <c r="F2495" s="94"/>
      <c r="G2495" s="5"/>
      <c r="J2495" s="3"/>
      <c r="K2495" s="3"/>
      <c r="L2495" s="3"/>
      <c r="M2495" s="3"/>
      <c r="N2495" s="24"/>
      <c r="O2495" s="99"/>
      <c r="P2495" s="100"/>
      <c r="Q2495" s="5"/>
      <c r="R2495" s="8"/>
      <c r="S2495" s="3"/>
      <c r="T2495" s="4"/>
      <c r="V2495" s="9"/>
      <c r="W2495" s="4"/>
      <c r="X2495" s="17"/>
      <c r="Y2495" s="16"/>
      <c r="Z2495" s="16"/>
      <c r="AD2495" s="5"/>
    </row>
    <row r="2496" spans="2:30" x14ac:dyDescent="0.2">
      <c r="B2496" s="3"/>
      <c r="C2496" s="3"/>
      <c r="D2496" s="26"/>
      <c r="E2496" s="10"/>
      <c r="F2496" s="94"/>
      <c r="G2496" s="5"/>
      <c r="J2496" s="3"/>
      <c r="K2496" s="3"/>
      <c r="L2496" s="3"/>
      <c r="M2496" s="3"/>
      <c r="N2496" s="24"/>
      <c r="O2496" s="99"/>
      <c r="P2496" s="100"/>
      <c r="Q2496" s="5"/>
      <c r="R2496" s="8"/>
      <c r="S2496" s="3"/>
      <c r="T2496" s="4"/>
      <c r="V2496" s="9"/>
      <c r="W2496" s="4"/>
      <c r="X2496" s="17"/>
      <c r="Y2496" s="16"/>
      <c r="Z2496" s="16"/>
      <c r="AD2496" s="5"/>
    </row>
    <row r="2497" spans="2:30" x14ac:dyDescent="0.2">
      <c r="B2497" s="3"/>
      <c r="C2497" s="3"/>
      <c r="D2497" s="26"/>
      <c r="E2497" s="10"/>
      <c r="F2497" s="94"/>
      <c r="G2497" s="5"/>
      <c r="J2497" s="3"/>
      <c r="K2497" s="3"/>
      <c r="L2497" s="3"/>
      <c r="M2497" s="3"/>
      <c r="N2497" s="24"/>
      <c r="O2497" s="99"/>
      <c r="P2497" s="100"/>
      <c r="Q2497" s="5"/>
      <c r="R2497" s="8"/>
      <c r="S2497" s="3"/>
      <c r="T2497" s="4"/>
      <c r="V2497" s="9"/>
      <c r="W2497" s="4"/>
      <c r="X2497" s="17"/>
      <c r="Y2497" s="16"/>
      <c r="Z2497" s="16"/>
      <c r="AD2497" s="5"/>
    </row>
    <row r="2498" spans="2:30" x14ac:dyDescent="0.2">
      <c r="B2498" s="3"/>
      <c r="C2498" s="3"/>
      <c r="D2498" s="26"/>
      <c r="E2498" s="10"/>
      <c r="F2498" s="94"/>
      <c r="G2498" s="5"/>
      <c r="J2498" s="3"/>
      <c r="K2498" s="3"/>
      <c r="L2498" s="3"/>
      <c r="M2498" s="3"/>
      <c r="N2498" s="24"/>
      <c r="O2498" s="99"/>
      <c r="P2498" s="100"/>
      <c r="Q2498" s="5"/>
      <c r="R2498" s="8"/>
      <c r="S2498" s="3"/>
      <c r="T2498" s="4"/>
      <c r="V2498" s="9"/>
      <c r="W2498" s="4"/>
      <c r="X2498" s="17"/>
      <c r="Y2498" s="16"/>
      <c r="Z2498" s="16"/>
      <c r="AD2498" s="5"/>
    </row>
    <row r="2499" spans="2:30" x14ac:dyDescent="0.2">
      <c r="B2499" s="3"/>
      <c r="C2499" s="3"/>
      <c r="D2499" s="26"/>
      <c r="E2499" s="10"/>
      <c r="F2499" s="94"/>
      <c r="G2499" s="5"/>
      <c r="J2499" s="3"/>
      <c r="K2499" s="3"/>
      <c r="L2499" s="3"/>
      <c r="M2499" s="3"/>
      <c r="N2499" s="24"/>
      <c r="O2499" s="99"/>
      <c r="P2499" s="100"/>
      <c r="Q2499" s="5"/>
      <c r="R2499" s="8"/>
      <c r="S2499" s="3"/>
      <c r="T2499" s="4"/>
      <c r="V2499" s="9"/>
      <c r="W2499" s="4"/>
      <c r="X2499" s="17"/>
      <c r="Y2499" s="16"/>
      <c r="Z2499" s="16"/>
      <c r="AD2499" s="5"/>
    </row>
    <row r="2500" spans="2:30" x14ac:dyDescent="0.2">
      <c r="B2500" s="3"/>
      <c r="C2500" s="3"/>
      <c r="D2500" s="26"/>
      <c r="E2500" s="10"/>
      <c r="F2500" s="94"/>
      <c r="G2500" s="5"/>
      <c r="J2500" s="3"/>
      <c r="K2500" s="3"/>
      <c r="L2500" s="3"/>
      <c r="M2500" s="3"/>
      <c r="N2500" s="24"/>
      <c r="O2500" s="99"/>
      <c r="P2500" s="100"/>
      <c r="Q2500" s="5"/>
      <c r="R2500" s="8"/>
      <c r="S2500" s="3"/>
      <c r="T2500" s="4"/>
      <c r="V2500" s="9"/>
      <c r="W2500" s="4"/>
      <c r="X2500" s="17"/>
      <c r="Y2500" s="16"/>
      <c r="Z2500" s="16"/>
      <c r="AD2500" s="5"/>
    </row>
    <row r="2501" spans="2:30" x14ac:dyDescent="0.2">
      <c r="B2501" s="3"/>
      <c r="C2501" s="3"/>
      <c r="D2501" s="26"/>
      <c r="E2501" s="10"/>
      <c r="F2501" s="94"/>
      <c r="G2501" s="5"/>
      <c r="J2501" s="3"/>
      <c r="K2501" s="3"/>
      <c r="L2501" s="3"/>
      <c r="M2501" s="3"/>
      <c r="N2501" s="24"/>
      <c r="O2501" s="99"/>
      <c r="P2501" s="100"/>
      <c r="Q2501" s="5"/>
      <c r="R2501" s="8"/>
      <c r="S2501" s="3"/>
      <c r="T2501" s="4"/>
      <c r="V2501" s="9"/>
      <c r="W2501" s="4"/>
      <c r="X2501" s="17"/>
      <c r="Y2501" s="16"/>
      <c r="Z2501" s="16"/>
      <c r="AD2501" s="5"/>
    </row>
    <row r="2502" spans="2:30" x14ac:dyDescent="0.2">
      <c r="B2502" s="3"/>
      <c r="C2502" s="3"/>
      <c r="D2502" s="26"/>
      <c r="E2502" s="10"/>
      <c r="F2502" s="94"/>
      <c r="G2502" s="5"/>
      <c r="J2502" s="3"/>
      <c r="K2502" s="3"/>
      <c r="L2502" s="3"/>
      <c r="M2502" s="3"/>
      <c r="N2502" s="24"/>
      <c r="O2502" s="99"/>
      <c r="P2502" s="100"/>
      <c r="Q2502" s="5"/>
      <c r="R2502" s="8"/>
      <c r="S2502" s="3"/>
      <c r="T2502" s="4"/>
      <c r="V2502" s="9"/>
      <c r="W2502" s="4"/>
      <c r="X2502" s="17"/>
      <c r="Y2502" s="16"/>
      <c r="Z2502" s="16"/>
      <c r="AD2502" s="5"/>
    </row>
    <row r="2503" spans="2:30" x14ac:dyDescent="0.2">
      <c r="B2503" s="3"/>
      <c r="C2503" s="3"/>
      <c r="D2503" s="26"/>
      <c r="E2503" s="10"/>
      <c r="F2503" s="94"/>
      <c r="G2503" s="5"/>
      <c r="J2503" s="3"/>
      <c r="K2503" s="3"/>
      <c r="L2503" s="3"/>
      <c r="M2503" s="3"/>
      <c r="N2503" s="24"/>
      <c r="O2503" s="99"/>
      <c r="P2503" s="100"/>
      <c r="Q2503" s="5"/>
      <c r="R2503" s="8"/>
      <c r="S2503" s="3"/>
      <c r="T2503" s="4"/>
      <c r="V2503" s="9"/>
      <c r="W2503" s="4"/>
      <c r="X2503" s="17"/>
      <c r="Y2503" s="16"/>
      <c r="Z2503" s="16"/>
      <c r="AD2503" s="5"/>
    </row>
    <row r="2504" spans="2:30" x14ac:dyDescent="0.2">
      <c r="B2504" s="3"/>
      <c r="C2504" s="3"/>
      <c r="D2504" s="26"/>
      <c r="E2504" s="10"/>
      <c r="F2504" s="94"/>
      <c r="G2504" s="5"/>
      <c r="J2504" s="3"/>
      <c r="K2504" s="3"/>
      <c r="L2504" s="3"/>
      <c r="M2504" s="3"/>
      <c r="N2504" s="24"/>
      <c r="O2504" s="99"/>
      <c r="P2504" s="100"/>
      <c r="Q2504" s="5"/>
      <c r="R2504" s="8"/>
      <c r="S2504" s="3"/>
      <c r="T2504" s="4"/>
      <c r="V2504" s="9"/>
      <c r="W2504" s="4"/>
      <c r="X2504" s="17"/>
      <c r="Y2504" s="16"/>
      <c r="Z2504" s="16"/>
      <c r="AD2504" s="5"/>
    </row>
    <row r="2505" spans="2:30" x14ac:dyDescent="0.2">
      <c r="B2505" s="3"/>
      <c r="C2505" s="3"/>
      <c r="D2505" s="26"/>
      <c r="E2505" s="10"/>
      <c r="F2505" s="94"/>
      <c r="G2505" s="5"/>
      <c r="J2505" s="3"/>
      <c r="K2505" s="3"/>
      <c r="L2505" s="3"/>
      <c r="M2505" s="3"/>
      <c r="N2505" s="24"/>
      <c r="O2505" s="99"/>
      <c r="P2505" s="100"/>
      <c r="Q2505" s="5"/>
      <c r="R2505" s="8"/>
      <c r="S2505" s="3"/>
      <c r="T2505" s="4"/>
      <c r="V2505" s="9"/>
      <c r="W2505" s="25"/>
      <c r="X2505" s="17"/>
      <c r="Y2505" s="16"/>
      <c r="Z2505" s="16"/>
      <c r="AD2505" s="5"/>
    </row>
    <row r="2506" spans="2:30" x14ac:dyDescent="0.2">
      <c r="B2506" s="3"/>
      <c r="C2506" s="3"/>
      <c r="D2506" s="26"/>
      <c r="E2506" s="10"/>
      <c r="F2506" s="94"/>
      <c r="G2506" s="5"/>
      <c r="J2506" s="3"/>
      <c r="K2506" s="3"/>
      <c r="L2506" s="3"/>
      <c r="M2506" s="3"/>
      <c r="N2506" s="24"/>
      <c r="O2506" s="99"/>
      <c r="P2506" s="100"/>
      <c r="Q2506" s="5"/>
      <c r="R2506" s="8"/>
      <c r="S2506" s="3"/>
      <c r="T2506" s="4"/>
      <c r="V2506" s="9"/>
      <c r="W2506" s="4"/>
      <c r="X2506" s="17"/>
      <c r="Y2506" s="16"/>
      <c r="Z2506" s="16"/>
      <c r="AD2506" s="5"/>
    </row>
    <row r="2507" spans="2:30" x14ac:dyDescent="0.2">
      <c r="B2507" s="3"/>
      <c r="C2507" s="3"/>
      <c r="D2507" s="26"/>
      <c r="E2507" s="10"/>
      <c r="F2507" s="94"/>
      <c r="G2507" s="5"/>
      <c r="J2507" s="3"/>
      <c r="K2507" s="3"/>
      <c r="L2507" s="3"/>
      <c r="M2507" s="3"/>
      <c r="N2507" s="24"/>
      <c r="O2507" s="99"/>
      <c r="P2507" s="100"/>
      <c r="Q2507" s="5"/>
      <c r="R2507" s="8"/>
      <c r="S2507" s="3"/>
      <c r="T2507" s="4"/>
      <c r="V2507" s="9"/>
      <c r="W2507" s="4"/>
      <c r="X2507" s="17"/>
      <c r="Y2507" s="16"/>
      <c r="Z2507" s="16"/>
      <c r="AD2507" s="5"/>
    </row>
    <row r="2508" spans="2:30" x14ac:dyDescent="0.2">
      <c r="B2508" s="3"/>
      <c r="C2508" s="3"/>
      <c r="D2508" s="26"/>
      <c r="E2508" s="10"/>
      <c r="F2508" s="94"/>
      <c r="G2508" s="5"/>
      <c r="J2508" s="3"/>
      <c r="K2508" s="3"/>
      <c r="L2508" s="3"/>
      <c r="M2508" s="3"/>
      <c r="N2508" s="24"/>
      <c r="O2508" s="99"/>
      <c r="P2508" s="100"/>
      <c r="Q2508" s="5"/>
      <c r="R2508" s="8"/>
      <c r="S2508" s="3"/>
      <c r="T2508" s="4"/>
      <c r="V2508" s="9"/>
      <c r="W2508" s="4"/>
      <c r="X2508" s="17"/>
      <c r="Y2508" s="16"/>
      <c r="Z2508" s="16"/>
      <c r="AD2508" s="5"/>
    </row>
    <row r="2509" spans="2:30" x14ac:dyDescent="0.2">
      <c r="B2509" s="3"/>
      <c r="C2509" s="3"/>
      <c r="D2509" s="26"/>
      <c r="E2509" s="10"/>
      <c r="F2509" s="94"/>
      <c r="G2509" s="5"/>
      <c r="J2509" s="3"/>
      <c r="K2509" s="3"/>
      <c r="L2509" s="3"/>
      <c r="M2509" s="3"/>
      <c r="N2509" s="24"/>
      <c r="O2509" s="99"/>
      <c r="P2509" s="100"/>
      <c r="Q2509" s="5"/>
      <c r="R2509" s="8"/>
      <c r="S2509" s="3"/>
      <c r="T2509" s="4"/>
      <c r="V2509" s="9"/>
      <c r="W2509" s="4"/>
      <c r="X2509" s="17"/>
      <c r="Y2509" s="16"/>
      <c r="Z2509" s="16"/>
      <c r="AD2509" s="5"/>
    </row>
    <row r="2510" spans="2:30" x14ac:dyDescent="0.2">
      <c r="B2510" s="3"/>
      <c r="C2510" s="3"/>
      <c r="D2510" s="26"/>
      <c r="E2510" s="10"/>
      <c r="F2510" s="94"/>
      <c r="G2510" s="5"/>
      <c r="J2510" s="3"/>
      <c r="K2510" s="3"/>
      <c r="L2510" s="3"/>
      <c r="M2510" s="3"/>
      <c r="N2510" s="24"/>
      <c r="O2510" s="99"/>
      <c r="P2510" s="100"/>
      <c r="Q2510" s="5"/>
      <c r="R2510" s="8"/>
      <c r="S2510" s="3"/>
      <c r="T2510" s="4"/>
      <c r="V2510" s="9"/>
      <c r="W2510" s="4"/>
      <c r="X2510" s="17"/>
      <c r="Y2510" s="16"/>
      <c r="Z2510" s="16"/>
      <c r="AD2510" s="5"/>
    </row>
    <row r="2511" spans="2:30" x14ac:dyDescent="0.2">
      <c r="B2511" s="3"/>
      <c r="C2511" s="3"/>
      <c r="D2511" s="26"/>
      <c r="E2511" s="10"/>
      <c r="F2511" s="94"/>
      <c r="G2511" s="5"/>
      <c r="J2511" s="3"/>
      <c r="K2511" s="3"/>
      <c r="L2511" s="3"/>
      <c r="M2511" s="3"/>
      <c r="N2511" s="24"/>
      <c r="O2511" s="99"/>
      <c r="P2511" s="100"/>
      <c r="Q2511" s="5"/>
      <c r="R2511" s="8"/>
      <c r="S2511" s="3"/>
      <c r="T2511" s="4"/>
      <c r="V2511" s="9"/>
      <c r="W2511" s="4"/>
      <c r="X2511" s="17"/>
      <c r="Y2511" s="16"/>
      <c r="Z2511" s="16"/>
      <c r="AD2511" s="5"/>
    </row>
    <row r="2512" spans="2:30" x14ac:dyDescent="0.2">
      <c r="B2512" s="3"/>
      <c r="C2512" s="3"/>
      <c r="D2512" s="26"/>
      <c r="E2512" s="10"/>
      <c r="F2512" s="94"/>
      <c r="G2512" s="5"/>
      <c r="J2512" s="3"/>
      <c r="K2512" s="3"/>
      <c r="L2512" s="3"/>
      <c r="M2512" s="3"/>
      <c r="N2512" s="24"/>
      <c r="O2512" s="99"/>
      <c r="P2512" s="100"/>
      <c r="Q2512" s="5"/>
      <c r="R2512" s="8"/>
      <c r="S2512" s="3"/>
      <c r="T2512" s="4"/>
      <c r="V2512" s="9"/>
      <c r="W2512" s="4"/>
      <c r="X2512" s="17"/>
      <c r="Y2512" s="16"/>
      <c r="Z2512" s="16"/>
      <c r="AD2512" s="5"/>
    </row>
    <row r="2513" spans="2:30" x14ac:dyDescent="0.2">
      <c r="B2513" s="3"/>
      <c r="C2513" s="3"/>
      <c r="D2513" s="26"/>
      <c r="E2513" s="10"/>
      <c r="F2513" s="94"/>
      <c r="G2513" s="5"/>
      <c r="J2513" s="3"/>
      <c r="K2513" s="3"/>
      <c r="L2513" s="3"/>
      <c r="M2513" s="3"/>
      <c r="N2513" s="24"/>
      <c r="O2513" s="99"/>
      <c r="P2513" s="100"/>
      <c r="Q2513" s="5"/>
      <c r="R2513" s="8"/>
      <c r="S2513" s="3"/>
      <c r="T2513" s="4"/>
      <c r="V2513" s="9"/>
      <c r="W2513" s="4"/>
      <c r="X2513" s="17"/>
      <c r="Y2513" s="16"/>
      <c r="Z2513" s="16"/>
      <c r="AD2513" s="5"/>
    </row>
    <row r="2514" spans="2:30" x14ac:dyDescent="0.2">
      <c r="B2514" s="3"/>
      <c r="C2514" s="3"/>
      <c r="D2514" s="26"/>
      <c r="E2514" s="10"/>
      <c r="F2514" s="94"/>
      <c r="G2514" s="5"/>
      <c r="J2514" s="3"/>
      <c r="K2514" s="3"/>
      <c r="L2514" s="3"/>
      <c r="M2514" s="3"/>
      <c r="N2514" s="24"/>
      <c r="O2514" s="99"/>
      <c r="P2514" s="100"/>
      <c r="Q2514" s="5"/>
      <c r="R2514" s="8"/>
      <c r="S2514" s="3"/>
      <c r="T2514" s="4"/>
      <c r="V2514" s="9"/>
      <c r="W2514" s="4"/>
      <c r="X2514" s="17"/>
      <c r="Y2514" s="16"/>
      <c r="Z2514" s="16"/>
      <c r="AD2514" s="5"/>
    </row>
    <row r="2515" spans="2:30" x14ac:dyDescent="0.2">
      <c r="B2515" s="3"/>
      <c r="C2515" s="3"/>
      <c r="D2515" s="26"/>
      <c r="E2515" s="10"/>
      <c r="F2515" s="94"/>
      <c r="G2515" s="5"/>
      <c r="J2515" s="3"/>
      <c r="K2515" s="3"/>
      <c r="L2515" s="3"/>
      <c r="M2515" s="3"/>
      <c r="N2515" s="24"/>
      <c r="O2515" s="99"/>
      <c r="P2515" s="100"/>
      <c r="Q2515" s="5"/>
      <c r="R2515" s="8"/>
      <c r="S2515" s="3"/>
      <c r="T2515" s="4"/>
      <c r="V2515" s="9"/>
      <c r="W2515" s="4"/>
      <c r="X2515" s="17"/>
      <c r="Y2515" s="16"/>
      <c r="Z2515" s="16"/>
      <c r="AD2515" s="5"/>
    </row>
    <row r="2516" spans="2:30" x14ac:dyDescent="0.2">
      <c r="B2516" s="3"/>
      <c r="C2516" s="3"/>
      <c r="D2516" s="26"/>
      <c r="E2516" s="10"/>
      <c r="F2516" s="94"/>
      <c r="G2516" s="5"/>
      <c r="J2516" s="3"/>
      <c r="K2516" s="3"/>
      <c r="L2516" s="3"/>
      <c r="M2516" s="3"/>
      <c r="N2516" s="24"/>
      <c r="O2516" s="99"/>
      <c r="P2516" s="100"/>
      <c r="Q2516" s="5"/>
      <c r="R2516" s="8"/>
      <c r="S2516" s="3"/>
      <c r="T2516" s="4"/>
      <c r="V2516" s="9"/>
      <c r="W2516" s="4"/>
      <c r="X2516" s="17"/>
      <c r="Y2516" s="16"/>
      <c r="Z2516" s="16"/>
      <c r="AD2516" s="5"/>
    </row>
    <row r="2517" spans="2:30" x14ac:dyDescent="0.2">
      <c r="B2517" s="3"/>
      <c r="C2517" s="3"/>
      <c r="D2517" s="26"/>
      <c r="E2517" s="10"/>
      <c r="F2517" s="94"/>
      <c r="G2517" s="5"/>
      <c r="J2517" s="3"/>
      <c r="K2517" s="3"/>
      <c r="L2517" s="3"/>
      <c r="M2517" s="3"/>
      <c r="N2517" s="24"/>
      <c r="O2517" s="99"/>
      <c r="P2517" s="100"/>
      <c r="Q2517" s="5"/>
      <c r="R2517" s="8"/>
      <c r="S2517" s="3"/>
      <c r="T2517" s="4"/>
      <c r="V2517" s="9"/>
      <c r="W2517" s="4"/>
      <c r="X2517" s="17"/>
      <c r="Y2517" s="16"/>
      <c r="Z2517" s="16"/>
      <c r="AD2517" s="5"/>
    </row>
    <row r="2518" spans="2:30" x14ac:dyDescent="0.2">
      <c r="B2518" s="3"/>
      <c r="C2518" s="3"/>
      <c r="D2518" s="26"/>
      <c r="E2518" s="10"/>
      <c r="F2518" s="94"/>
      <c r="G2518" s="5"/>
      <c r="J2518" s="3"/>
      <c r="K2518" s="3"/>
      <c r="L2518" s="3"/>
      <c r="M2518" s="3"/>
      <c r="N2518" s="24"/>
      <c r="O2518" s="99"/>
      <c r="P2518" s="100"/>
      <c r="Q2518" s="5"/>
      <c r="R2518" s="8"/>
      <c r="S2518" s="3"/>
      <c r="T2518" s="4"/>
      <c r="V2518" s="9"/>
      <c r="W2518" s="4"/>
      <c r="X2518" s="17"/>
      <c r="Y2518" s="16"/>
      <c r="Z2518" s="16"/>
      <c r="AD2518" s="5"/>
    </row>
    <row r="2519" spans="2:30" x14ac:dyDescent="0.2">
      <c r="B2519" s="3"/>
      <c r="C2519" s="3"/>
      <c r="D2519" s="26"/>
      <c r="E2519" s="10"/>
      <c r="F2519" s="94"/>
      <c r="G2519" s="5"/>
      <c r="J2519" s="3"/>
      <c r="K2519" s="3"/>
      <c r="L2519" s="3"/>
      <c r="M2519" s="3"/>
      <c r="N2519" s="24"/>
      <c r="O2519" s="99"/>
      <c r="P2519" s="100"/>
      <c r="Q2519" s="5"/>
      <c r="R2519" s="8"/>
      <c r="S2519" s="3"/>
      <c r="T2519" s="4"/>
      <c r="V2519" s="9"/>
      <c r="W2519" s="4"/>
      <c r="X2519" s="17"/>
      <c r="Y2519" s="16"/>
      <c r="Z2519" s="16"/>
      <c r="AD2519" s="5"/>
    </row>
    <row r="2520" spans="2:30" x14ac:dyDescent="0.2">
      <c r="B2520" s="3"/>
      <c r="C2520" s="3"/>
      <c r="D2520" s="26"/>
      <c r="E2520" s="10"/>
      <c r="F2520" s="94"/>
      <c r="G2520" s="5"/>
      <c r="J2520" s="3"/>
      <c r="K2520" s="3"/>
      <c r="L2520" s="3"/>
      <c r="M2520" s="3"/>
      <c r="N2520" s="24"/>
      <c r="O2520" s="99"/>
      <c r="P2520" s="100"/>
      <c r="Q2520" s="5"/>
      <c r="R2520" s="8"/>
      <c r="S2520" s="3"/>
      <c r="T2520" s="4"/>
      <c r="V2520" s="9"/>
      <c r="W2520" s="4"/>
      <c r="X2520" s="17"/>
      <c r="Y2520" s="16"/>
      <c r="Z2520" s="16"/>
      <c r="AD2520" s="5"/>
    </row>
    <row r="2521" spans="2:30" x14ac:dyDescent="0.2">
      <c r="B2521" s="3"/>
      <c r="C2521" s="3"/>
      <c r="D2521" s="26"/>
      <c r="E2521" s="10"/>
      <c r="F2521" s="94"/>
      <c r="G2521" s="5"/>
      <c r="J2521" s="3"/>
      <c r="K2521" s="3"/>
      <c r="L2521" s="3"/>
      <c r="M2521" s="3"/>
      <c r="N2521" s="24"/>
      <c r="O2521" s="99"/>
      <c r="P2521" s="100"/>
      <c r="Q2521" s="5"/>
      <c r="R2521" s="8"/>
      <c r="S2521" s="3"/>
      <c r="T2521" s="4"/>
      <c r="V2521" s="9"/>
      <c r="W2521" s="4"/>
      <c r="X2521" s="17"/>
      <c r="Y2521" s="16"/>
      <c r="Z2521" s="16"/>
      <c r="AD2521" s="5"/>
    </row>
    <row r="2522" spans="2:30" x14ac:dyDescent="0.2">
      <c r="B2522" s="3"/>
      <c r="C2522" s="3"/>
      <c r="D2522" s="26"/>
      <c r="E2522" s="10"/>
      <c r="F2522" s="94"/>
      <c r="G2522" s="5"/>
      <c r="J2522" s="3"/>
      <c r="K2522" s="3"/>
      <c r="L2522" s="3"/>
      <c r="M2522" s="3"/>
      <c r="N2522" s="24"/>
      <c r="O2522" s="99"/>
      <c r="P2522" s="100"/>
      <c r="Q2522" s="5"/>
      <c r="R2522" s="8"/>
      <c r="S2522" s="3"/>
      <c r="T2522" s="4"/>
      <c r="V2522" s="9"/>
      <c r="W2522" s="4"/>
      <c r="X2522" s="17"/>
      <c r="Y2522" s="16"/>
      <c r="Z2522" s="16"/>
      <c r="AD2522" s="5"/>
    </row>
    <row r="2523" spans="2:30" x14ac:dyDescent="0.2">
      <c r="B2523" s="3"/>
      <c r="C2523" s="3"/>
      <c r="D2523" s="26"/>
      <c r="E2523" s="10"/>
      <c r="F2523" s="94"/>
      <c r="G2523" s="5"/>
      <c r="J2523" s="3"/>
      <c r="K2523" s="3"/>
      <c r="L2523" s="3"/>
      <c r="M2523" s="3"/>
      <c r="N2523" s="24"/>
      <c r="O2523" s="99"/>
      <c r="P2523" s="100"/>
      <c r="Q2523" s="5"/>
      <c r="R2523" s="8"/>
      <c r="S2523" s="3"/>
      <c r="T2523" s="4"/>
      <c r="V2523" s="9"/>
      <c r="W2523" s="4"/>
      <c r="X2523" s="17"/>
      <c r="Y2523" s="16"/>
      <c r="Z2523" s="16"/>
      <c r="AD2523" s="5"/>
    </row>
    <row r="2524" spans="2:30" x14ac:dyDescent="0.2">
      <c r="B2524" s="3"/>
      <c r="C2524" s="3"/>
      <c r="D2524" s="26"/>
      <c r="E2524" s="10"/>
      <c r="F2524" s="94"/>
      <c r="G2524" s="5"/>
      <c r="J2524" s="3"/>
      <c r="K2524" s="3"/>
      <c r="L2524" s="3"/>
      <c r="M2524" s="3"/>
      <c r="N2524" s="24"/>
      <c r="O2524" s="99"/>
      <c r="P2524" s="100"/>
      <c r="Q2524" s="5"/>
      <c r="R2524" s="8"/>
      <c r="S2524" s="3"/>
      <c r="T2524" s="4"/>
      <c r="V2524" s="9"/>
      <c r="W2524" s="4"/>
      <c r="X2524" s="17"/>
      <c r="Y2524" s="16"/>
      <c r="Z2524" s="16"/>
      <c r="AD2524" s="5"/>
    </row>
    <row r="2525" spans="2:30" x14ac:dyDescent="0.2">
      <c r="B2525" s="3"/>
      <c r="C2525" s="3"/>
      <c r="D2525" s="26"/>
      <c r="E2525" s="10"/>
      <c r="F2525" s="94"/>
      <c r="G2525" s="5"/>
      <c r="J2525" s="3"/>
      <c r="K2525" s="3"/>
      <c r="L2525" s="3"/>
      <c r="M2525" s="3"/>
      <c r="N2525" s="24"/>
      <c r="O2525" s="99"/>
      <c r="P2525" s="100"/>
      <c r="Q2525" s="5"/>
      <c r="R2525" s="8"/>
      <c r="S2525" s="3"/>
      <c r="T2525" s="4"/>
      <c r="V2525" s="9"/>
      <c r="W2525" s="4"/>
      <c r="X2525" s="17"/>
      <c r="Y2525" s="16"/>
      <c r="Z2525" s="16"/>
      <c r="AD2525" s="5"/>
    </row>
    <row r="2526" spans="2:30" x14ac:dyDescent="0.2">
      <c r="B2526" s="3"/>
      <c r="C2526" s="3"/>
      <c r="D2526" s="26"/>
      <c r="E2526" s="10"/>
      <c r="F2526" s="94"/>
      <c r="G2526" s="5"/>
      <c r="J2526" s="3"/>
      <c r="K2526" s="3"/>
      <c r="L2526" s="3"/>
      <c r="M2526" s="3"/>
      <c r="N2526" s="24"/>
      <c r="O2526" s="99"/>
      <c r="P2526" s="100"/>
      <c r="Q2526" s="5"/>
      <c r="R2526" s="8"/>
      <c r="S2526" s="3"/>
      <c r="T2526" s="4"/>
      <c r="V2526" s="9"/>
      <c r="W2526" s="4"/>
      <c r="X2526" s="17"/>
      <c r="Y2526" s="16"/>
      <c r="Z2526" s="16"/>
      <c r="AD2526" s="5"/>
    </row>
    <row r="2527" spans="2:30" x14ac:dyDescent="0.2">
      <c r="B2527" s="3"/>
      <c r="C2527" s="3"/>
      <c r="D2527" s="26"/>
      <c r="E2527" s="10"/>
      <c r="F2527" s="94"/>
      <c r="G2527" s="5"/>
      <c r="J2527" s="3"/>
      <c r="K2527" s="3"/>
      <c r="L2527" s="3"/>
      <c r="M2527" s="3"/>
      <c r="N2527" s="24"/>
      <c r="O2527" s="99"/>
      <c r="P2527" s="100"/>
      <c r="Q2527" s="5"/>
      <c r="R2527" s="8"/>
      <c r="S2527" s="3"/>
      <c r="T2527" s="4"/>
      <c r="V2527" s="9"/>
      <c r="W2527" s="4"/>
      <c r="X2527" s="17"/>
      <c r="Y2527" s="16"/>
      <c r="Z2527" s="16"/>
      <c r="AD2527" s="5"/>
    </row>
    <row r="2528" spans="2:30" x14ac:dyDescent="0.2">
      <c r="B2528" s="3"/>
      <c r="C2528" s="3"/>
      <c r="D2528" s="26"/>
      <c r="E2528" s="10"/>
      <c r="F2528" s="94"/>
      <c r="G2528" s="5"/>
      <c r="J2528" s="3"/>
      <c r="K2528" s="3"/>
      <c r="L2528" s="3"/>
      <c r="M2528" s="3"/>
      <c r="N2528" s="24"/>
      <c r="O2528" s="99"/>
      <c r="P2528" s="100"/>
      <c r="Q2528" s="5"/>
      <c r="R2528" s="8"/>
      <c r="S2528" s="3"/>
      <c r="T2528" s="4"/>
      <c r="V2528" s="9"/>
      <c r="W2528" s="4"/>
      <c r="X2528" s="17"/>
      <c r="Y2528" s="16"/>
      <c r="Z2528" s="16"/>
      <c r="AD2528" s="5"/>
    </row>
    <row r="2529" spans="2:30" x14ac:dyDescent="0.2">
      <c r="B2529" s="3"/>
      <c r="C2529" s="3"/>
      <c r="D2529" s="26"/>
      <c r="E2529" s="10"/>
      <c r="F2529" s="94"/>
      <c r="G2529" s="5"/>
      <c r="J2529" s="3"/>
      <c r="K2529" s="3"/>
      <c r="L2529" s="3"/>
      <c r="M2529" s="3"/>
      <c r="N2529" s="24"/>
      <c r="O2529" s="99"/>
      <c r="P2529" s="100"/>
      <c r="Q2529" s="5"/>
      <c r="R2529" s="8"/>
      <c r="S2529" s="3"/>
      <c r="T2529" s="4"/>
      <c r="V2529" s="9"/>
      <c r="W2529" s="4"/>
      <c r="X2529" s="17"/>
      <c r="Y2529" s="16"/>
      <c r="Z2529" s="16"/>
      <c r="AD2529" s="5"/>
    </row>
    <row r="2530" spans="2:30" x14ac:dyDescent="0.2">
      <c r="B2530" s="3"/>
      <c r="C2530" s="3"/>
      <c r="D2530" s="26"/>
      <c r="E2530" s="10"/>
      <c r="F2530" s="94"/>
      <c r="G2530" s="5"/>
      <c r="J2530" s="3"/>
      <c r="K2530" s="3"/>
      <c r="L2530" s="3"/>
      <c r="M2530" s="3"/>
      <c r="N2530" s="24"/>
      <c r="O2530" s="99"/>
      <c r="P2530" s="100"/>
      <c r="Q2530" s="5"/>
      <c r="R2530" s="8"/>
      <c r="S2530" s="3"/>
      <c r="T2530" s="4"/>
      <c r="V2530" s="9"/>
      <c r="W2530" s="4"/>
      <c r="X2530" s="17"/>
      <c r="Y2530" s="16"/>
      <c r="Z2530" s="16"/>
      <c r="AD2530" s="5"/>
    </row>
    <row r="2531" spans="2:30" x14ac:dyDescent="0.2">
      <c r="B2531" s="3"/>
      <c r="C2531" s="3"/>
      <c r="D2531" s="26"/>
      <c r="E2531" s="10"/>
      <c r="F2531" s="94"/>
      <c r="G2531" s="5"/>
      <c r="J2531" s="3"/>
      <c r="K2531" s="3"/>
      <c r="L2531" s="3"/>
      <c r="M2531" s="3"/>
      <c r="N2531" s="24"/>
      <c r="O2531" s="99"/>
      <c r="P2531" s="100"/>
      <c r="Q2531" s="5"/>
      <c r="R2531" s="8"/>
      <c r="S2531" s="3"/>
      <c r="T2531" s="4"/>
      <c r="V2531" s="9"/>
      <c r="W2531" s="4"/>
      <c r="X2531" s="17"/>
      <c r="Y2531" s="16"/>
      <c r="Z2531" s="16"/>
      <c r="AD2531" s="5"/>
    </row>
    <row r="2532" spans="2:30" x14ac:dyDescent="0.2">
      <c r="B2532" s="3"/>
      <c r="C2532" s="3"/>
      <c r="D2532" s="26"/>
      <c r="E2532" s="10"/>
      <c r="F2532" s="94"/>
      <c r="G2532" s="5"/>
      <c r="J2532" s="3"/>
      <c r="K2532" s="3"/>
      <c r="L2532" s="3"/>
      <c r="M2532" s="3"/>
      <c r="N2532" s="24"/>
      <c r="O2532" s="99"/>
      <c r="P2532" s="100"/>
      <c r="Q2532" s="5"/>
      <c r="R2532" s="8"/>
      <c r="S2532" s="3"/>
      <c r="T2532" s="4"/>
      <c r="V2532" s="9"/>
      <c r="W2532" s="4"/>
      <c r="X2532" s="17"/>
      <c r="Y2532" s="16"/>
      <c r="Z2532" s="16"/>
      <c r="AD2532" s="5"/>
    </row>
    <row r="2533" spans="2:30" x14ac:dyDescent="0.2">
      <c r="B2533" s="3"/>
      <c r="C2533" s="3"/>
      <c r="D2533" s="26"/>
      <c r="E2533" s="10"/>
      <c r="F2533" s="94"/>
      <c r="G2533" s="5"/>
      <c r="J2533" s="3"/>
      <c r="K2533" s="3"/>
      <c r="L2533" s="3"/>
      <c r="M2533" s="3"/>
      <c r="N2533" s="24"/>
      <c r="O2533" s="99"/>
      <c r="P2533" s="100"/>
      <c r="Q2533" s="5"/>
      <c r="R2533" s="8"/>
      <c r="S2533" s="3"/>
      <c r="T2533" s="4"/>
      <c r="V2533" s="9"/>
      <c r="W2533" s="4"/>
      <c r="X2533" s="17"/>
      <c r="Y2533" s="16"/>
      <c r="Z2533" s="16"/>
      <c r="AD2533" s="5"/>
    </row>
    <row r="2534" spans="2:30" x14ac:dyDescent="0.2">
      <c r="B2534" s="3"/>
      <c r="C2534" s="3"/>
      <c r="D2534" s="26"/>
      <c r="E2534" s="10"/>
      <c r="F2534" s="94"/>
      <c r="G2534" s="5"/>
      <c r="J2534" s="3"/>
      <c r="K2534" s="3"/>
      <c r="L2534" s="3"/>
      <c r="M2534" s="3"/>
      <c r="N2534" s="24"/>
      <c r="O2534" s="99"/>
      <c r="P2534" s="100"/>
      <c r="Q2534" s="5"/>
      <c r="R2534" s="8"/>
      <c r="S2534" s="3"/>
      <c r="T2534" s="4"/>
      <c r="V2534" s="9"/>
      <c r="W2534" s="4"/>
      <c r="X2534" s="17"/>
      <c r="Y2534" s="16"/>
      <c r="Z2534" s="16"/>
      <c r="AD2534" s="5"/>
    </row>
    <row r="2535" spans="2:30" x14ac:dyDescent="0.2">
      <c r="B2535" s="3"/>
      <c r="C2535" s="3"/>
      <c r="D2535" s="26"/>
      <c r="E2535" s="10"/>
      <c r="F2535" s="94"/>
      <c r="G2535" s="5"/>
      <c r="J2535" s="3"/>
      <c r="K2535" s="3"/>
      <c r="L2535" s="3"/>
      <c r="M2535" s="3"/>
      <c r="N2535" s="24"/>
      <c r="O2535" s="99"/>
      <c r="P2535" s="100"/>
      <c r="Q2535" s="5"/>
      <c r="R2535" s="8"/>
      <c r="S2535" s="3"/>
      <c r="T2535" s="4"/>
      <c r="V2535" s="9"/>
      <c r="W2535" s="4"/>
      <c r="X2535" s="17"/>
      <c r="Y2535" s="16"/>
      <c r="Z2535" s="16"/>
      <c r="AD2535" s="5"/>
    </row>
    <row r="2536" spans="2:30" x14ac:dyDescent="0.2">
      <c r="B2536" s="3"/>
      <c r="C2536" s="3"/>
      <c r="D2536" s="26"/>
      <c r="E2536" s="10"/>
      <c r="F2536" s="94"/>
      <c r="G2536" s="5"/>
      <c r="J2536" s="3"/>
      <c r="K2536" s="3"/>
      <c r="L2536" s="3"/>
      <c r="M2536" s="3"/>
      <c r="N2536" s="24"/>
      <c r="O2536" s="99"/>
      <c r="P2536" s="100"/>
      <c r="Q2536" s="5"/>
      <c r="R2536" s="8"/>
      <c r="S2536" s="3"/>
      <c r="T2536" s="4"/>
      <c r="V2536" s="9"/>
      <c r="W2536" s="28"/>
      <c r="X2536" s="17"/>
      <c r="Y2536" s="16"/>
      <c r="Z2536" s="16"/>
      <c r="AD2536" s="5"/>
    </row>
    <row r="2537" spans="2:30" x14ac:dyDescent="0.2">
      <c r="B2537" s="3"/>
      <c r="C2537" s="3"/>
      <c r="D2537" s="26"/>
      <c r="E2537" s="10"/>
      <c r="F2537" s="94"/>
      <c r="G2537" s="5"/>
      <c r="J2537" s="3"/>
      <c r="K2537" s="3"/>
      <c r="L2537" s="3"/>
      <c r="M2537" s="3"/>
      <c r="N2537" s="24"/>
      <c r="O2537" s="99"/>
      <c r="P2537" s="100"/>
      <c r="Q2537" s="5"/>
      <c r="R2537" s="8"/>
      <c r="S2537" s="3"/>
      <c r="T2537" s="4"/>
      <c r="V2537" s="9"/>
      <c r="W2537" s="4"/>
      <c r="X2537" s="17"/>
      <c r="Y2537" s="16"/>
      <c r="Z2537" s="16"/>
      <c r="AD2537" s="5"/>
    </row>
    <row r="2538" spans="2:30" x14ac:dyDescent="0.2">
      <c r="B2538" s="3"/>
      <c r="C2538" s="3"/>
      <c r="D2538" s="26"/>
      <c r="E2538" s="10"/>
      <c r="F2538" s="94"/>
      <c r="G2538" s="5"/>
      <c r="J2538" s="3"/>
      <c r="K2538" s="3"/>
      <c r="L2538" s="3"/>
      <c r="M2538" s="3"/>
      <c r="N2538" s="24"/>
      <c r="O2538" s="99"/>
      <c r="P2538" s="100"/>
      <c r="Q2538" s="5"/>
      <c r="R2538" s="8"/>
      <c r="S2538" s="3"/>
      <c r="T2538" s="4"/>
      <c r="V2538" s="9"/>
      <c r="W2538" s="4"/>
      <c r="X2538" s="17"/>
      <c r="Y2538" s="16"/>
      <c r="Z2538" s="16"/>
      <c r="AD2538" s="5"/>
    </row>
    <row r="2539" spans="2:30" x14ac:dyDescent="0.2">
      <c r="B2539" s="3"/>
      <c r="C2539" s="3"/>
      <c r="D2539" s="26"/>
      <c r="E2539" s="10"/>
      <c r="F2539" s="94"/>
      <c r="G2539" s="5"/>
      <c r="J2539" s="3"/>
      <c r="K2539" s="3"/>
      <c r="L2539" s="3"/>
      <c r="M2539" s="3"/>
      <c r="N2539" s="24"/>
      <c r="O2539" s="99"/>
      <c r="P2539" s="100"/>
      <c r="Q2539" s="5"/>
      <c r="R2539" s="8"/>
      <c r="S2539" s="3"/>
      <c r="T2539" s="4"/>
      <c r="V2539" s="9"/>
      <c r="W2539" s="4"/>
      <c r="X2539" s="17"/>
      <c r="Y2539" s="16"/>
      <c r="Z2539" s="16"/>
      <c r="AD2539" s="5"/>
    </row>
    <row r="2540" spans="2:30" x14ac:dyDescent="0.2">
      <c r="B2540" s="3"/>
      <c r="C2540" s="3"/>
      <c r="D2540" s="26"/>
      <c r="E2540" s="10"/>
      <c r="F2540" s="94"/>
      <c r="G2540" s="5"/>
      <c r="J2540" s="3"/>
      <c r="K2540" s="3"/>
      <c r="L2540" s="3"/>
      <c r="M2540" s="3"/>
      <c r="N2540" s="24"/>
      <c r="O2540" s="99"/>
      <c r="P2540" s="100"/>
      <c r="Q2540" s="5"/>
      <c r="R2540" s="8"/>
      <c r="S2540" s="3"/>
      <c r="T2540" s="4"/>
      <c r="V2540" s="9"/>
      <c r="W2540" s="4"/>
      <c r="X2540" s="17"/>
      <c r="Y2540" s="16"/>
      <c r="Z2540" s="16"/>
      <c r="AD2540" s="5"/>
    </row>
    <row r="2541" spans="2:30" x14ac:dyDescent="0.2">
      <c r="B2541" s="3"/>
      <c r="C2541" s="3"/>
      <c r="D2541" s="26"/>
      <c r="E2541" s="10"/>
      <c r="F2541" s="94"/>
      <c r="G2541" s="5"/>
      <c r="J2541" s="3"/>
      <c r="K2541" s="3"/>
      <c r="L2541" s="3"/>
      <c r="M2541" s="3"/>
      <c r="N2541" s="24"/>
      <c r="O2541" s="99"/>
      <c r="P2541" s="100"/>
      <c r="Q2541" s="5"/>
      <c r="R2541" s="8"/>
      <c r="S2541" s="3"/>
      <c r="T2541" s="4"/>
      <c r="V2541" s="9"/>
      <c r="W2541" s="4"/>
      <c r="X2541" s="17"/>
      <c r="Y2541" s="16"/>
      <c r="Z2541" s="16"/>
      <c r="AD2541" s="5"/>
    </row>
    <row r="2542" spans="2:30" x14ac:dyDescent="0.2">
      <c r="B2542" s="3"/>
      <c r="C2542" s="3"/>
      <c r="D2542" s="26"/>
      <c r="E2542" s="10"/>
      <c r="F2542" s="94"/>
      <c r="G2542" s="5"/>
      <c r="J2542" s="3"/>
      <c r="K2542" s="3"/>
      <c r="L2542" s="3"/>
      <c r="M2542" s="3"/>
      <c r="N2542" s="24"/>
      <c r="O2542" s="99"/>
      <c r="P2542" s="100"/>
      <c r="Q2542" s="5"/>
      <c r="R2542" s="8"/>
      <c r="S2542" s="3"/>
      <c r="T2542" s="4"/>
      <c r="V2542" s="9"/>
      <c r="W2542" s="4"/>
      <c r="X2542" s="17"/>
      <c r="Y2542" s="16"/>
      <c r="Z2542" s="16"/>
      <c r="AD2542" s="5"/>
    </row>
    <row r="2543" spans="2:30" x14ac:dyDescent="0.2">
      <c r="B2543" s="3"/>
      <c r="C2543" s="3"/>
      <c r="D2543" s="26"/>
      <c r="E2543" s="10"/>
      <c r="F2543" s="94"/>
      <c r="G2543" s="5"/>
      <c r="J2543" s="3"/>
      <c r="K2543" s="3"/>
      <c r="L2543" s="3"/>
      <c r="M2543" s="3"/>
      <c r="N2543" s="24"/>
      <c r="O2543" s="99"/>
      <c r="P2543" s="100"/>
      <c r="Q2543" s="5"/>
      <c r="R2543" s="8"/>
      <c r="S2543" s="3"/>
      <c r="T2543" s="4"/>
      <c r="V2543" s="9"/>
      <c r="W2543" s="4"/>
      <c r="X2543" s="17"/>
      <c r="Y2543" s="16"/>
      <c r="Z2543" s="16"/>
      <c r="AD2543" s="5"/>
    </row>
    <row r="2544" spans="2:30" x14ac:dyDescent="0.2">
      <c r="B2544" s="3"/>
      <c r="C2544" s="3"/>
      <c r="D2544" s="26"/>
      <c r="E2544" s="10"/>
      <c r="F2544" s="94"/>
      <c r="G2544" s="5"/>
      <c r="J2544" s="3"/>
      <c r="K2544" s="3"/>
      <c r="L2544" s="3"/>
      <c r="M2544" s="3"/>
      <c r="N2544" s="24"/>
      <c r="O2544" s="99"/>
      <c r="P2544" s="100"/>
      <c r="Q2544" s="5"/>
      <c r="R2544" s="8"/>
      <c r="S2544" s="3"/>
      <c r="T2544" s="4"/>
      <c r="V2544" s="9"/>
      <c r="W2544" s="4"/>
      <c r="X2544" s="17"/>
      <c r="Y2544" s="16"/>
      <c r="Z2544" s="16"/>
      <c r="AD2544" s="5"/>
    </row>
    <row r="2545" spans="2:30" x14ac:dyDescent="0.2">
      <c r="B2545" s="3"/>
      <c r="C2545" s="3"/>
      <c r="D2545" s="26"/>
      <c r="E2545" s="10"/>
      <c r="F2545" s="94"/>
      <c r="G2545" s="5"/>
      <c r="J2545" s="3"/>
      <c r="K2545" s="3"/>
      <c r="L2545" s="3"/>
      <c r="M2545" s="3"/>
      <c r="N2545" s="24"/>
      <c r="O2545" s="99"/>
      <c r="P2545" s="100"/>
      <c r="Q2545" s="5"/>
      <c r="R2545" s="8"/>
      <c r="S2545" s="3"/>
      <c r="T2545" s="4"/>
      <c r="V2545" s="9"/>
      <c r="W2545" s="4"/>
      <c r="X2545" s="17"/>
      <c r="Y2545" s="16"/>
      <c r="Z2545" s="16"/>
      <c r="AD2545" s="5"/>
    </row>
    <row r="2546" spans="2:30" x14ac:dyDescent="0.2">
      <c r="B2546" s="3"/>
      <c r="C2546" s="3"/>
      <c r="D2546" s="26"/>
      <c r="E2546" s="10"/>
      <c r="F2546" s="94"/>
      <c r="G2546" s="5"/>
      <c r="J2546" s="3"/>
      <c r="K2546" s="3"/>
      <c r="L2546" s="3"/>
      <c r="M2546" s="3"/>
      <c r="N2546" s="24"/>
      <c r="O2546" s="99"/>
      <c r="P2546" s="100"/>
      <c r="Q2546" s="5"/>
      <c r="R2546" s="8"/>
      <c r="S2546" s="3"/>
      <c r="T2546" s="4"/>
      <c r="V2546" s="9"/>
      <c r="W2546" s="4"/>
      <c r="X2546" s="17"/>
      <c r="Y2546" s="16"/>
      <c r="Z2546" s="16"/>
      <c r="AD2546" s="5"/>
    </row>
    <row r="2547" spans="2:30" x14ac:dyDescent="0.2">
      <c r="B2547" s="3"/>
      <c r="C2547" s="3"/>
      <c r="D2547" s="26"/>
      <c r="E2547" s="10"/>
      <c r="F2547" s="94"/>
      <c r="G2547" s="5"/>
      <c r="J2547" s="3"/>
      <c r="K2547" s="3"/>
      <c r="L2547" s="3"/>
      <c r="M2547" s="3"/>
      <c r="N2547" s="24"/>
      <c r="O2547" s="99"/>
      <c r="P2547" s="100"/>
      <c r="Q2547" s="5"/>
      <c r="R2547" s="8"/>
      <c r="S2547" s="3"/>
      <c r="T2547" s="4"/>
      <c r="V2547" s="9"/>
      <c r="W2547" s="4"/>
      <c r="X2547" s="17"/>
      <c r="Y2547" s="16"/>
      <c r="Z2547" s="16"/>
      <c r="AD2547" s="5"/>
    </row>
    <row r="2548" spans="2:30" x14ac:dyDescent="0.2">
      <c r="B2548" s="3"/>
      <c r="C2548" s="3"/>
      <c r="D2548" s="26"/>
      <c r="E2548" s="10"/>
      <c r="F2548" s="94"/>
      <c r="G2548" s="5"/>
      <c r="J2548" s="3"/>
      <c r="K2548" s="3"/>
      <c r="L2548" s="3"/>
      <c r="M2548" s="3"/>
      <c r="N2548" s="24"/>
      <c r="O2548" s="99"/>
      <c r="P2548" s="100"/>
      <c r="Q2548" s="5"/>
      <c r="R2548" s="8"/>
      <c r="S2548" s="3"/>
      <c r="T2548" s="4"/>
      <c r="V2548" s="9"/>
      <c r="W2548" s="4"/>
      <c r="X2548" s="17"/>
      <c r="Y2548" s="16"/>
      <c r="Z2548" s="16"/>
      <c r="AD2548" s="5"/>
    </row>
    <row r="2549" spans="2:30" x14ac:dyDescent="0.2">
      <c r="B2549" s="3"/>
      <c r="C2549" s="3"/>
      <c r="D2549" s="26"/>
      <c r="E2549" s="10"/>
      <c r="F2549" s="94"/>
      <c r="G2549" s="5"/>
      <c r="J2549" s="3"/>
      <c r="K2549" s="3"/>
      <c r="L2549" s="3"/>
      <c r="M2549" s="3"/>
      <c r="N2549" s="24"/>
      <c r="O2549" s="99"/>
      <c r="P2549" s="100"/>
      <c r="Q2549" s="5"/>
      <c r="R2549" s="8"/>
      <c r="S2549" s="3"/>
      <c r="T2549" s="4"/>
      <c r="V2549" s="9"/>
      <c r="W2549" s="4"/>
      <c r="X2549" s="17"/>
      <c r="Y2549" s="16"/>
      <c r="Z2549" s="16"/>
      <c r="AD2549" s="5"/>
    </row>
    <row r="2550" spans="2:30" x14ac:dyDescent="0.2">
      <c r="B2550" s="3"/>
      <c r="C2550" s="3"/>
      <c r="D2550" s="26"/>
      <c r="E2550" s="10"/>
      <c r="F2550" s="94"/>
      <c r="G2550" s="5"/>
      <c r="J2550" s="3"/>
      <c r="K2550" s="3"/>
      <c r="L2550" s="3"/>
      <c r="M2550" s="3"/>
      <c r="N2550" s="24"/>
      <c r="O2550" s="99"/>
      <c r="P2550" s="100"/>
      <c r="Q2550" s="5"/>
      <c r="R2550" s="8"/>
      <c r="S2550" s="3"/>
      <c r="T2550" s="4"/>
      <c r="V2550" s="9"/>
      <c r="W2550" s="4"/>
      <c r="X2550" s="17"/>
      <c r="Y2550" s="16"/>
      <c r="Z2550" s="16"/>
      <c r="AD2550" s="5"/>
    </row>
    <row r="2551" spans="2:30" x14ac:dyDescent="0.2">
      <c r="B2551" s="3"/>
      <c r="C2551" s="3"/>
      <c r="D2551" s="26"/>
      <c r="E2551" s="10"/>
      <c r="F2551" s="94"/>
      <c r="G2551" s="5"/>
      <c r="J2551" s="3"/>
      <c r="K2551" s="3"/>
      <c r="L2551" s="3"/>
      <c r="M2551" s="3"/>
      <c r="N2551" s="24"/>
      <c r="O2551" s="99"/>
      <c r="P2551" s="100"/>
      <c r="Q2551" s="5"/>
      <c r="R2551" s="8"/>
      <c r="S2551" s="3"/>
      <c r="T2551" s="4"/>
      <c r="V2551" s="9"/>
      <c r="W2551" s="4"/>
      <c r="X2551" s="17"/>
      <c r="Y2551" s="16"/>
      <c r="Z2551" s="16"/>
      <c r="AD2551" s="5"/>
    </row>
    <row r="2552" spans="2:30" x14ac:dyDescent="0.2">
      <c r="B2552" s="3"/>
      <c r="C2552" s="3"/>
      <c r="D2552" s="26"/>
      <c r="E2552" s="10"/>
      <c r="F2552" s="94"/>
      <c r="G2552" s="5"/>
      <c r="J2552" s="3"/>
      <c r="K2552" s="3"/>
      <c r="L2552" s="3"/>
      <c r="M2552" s="3"/>
      <c r="N2552" s="24"/>
      <c r="O2552" s="99"/>
      <c r="P2552" s="100"/>
      <c r="Q2552" s="5"/>
      <c r="R2552" s="8"/>
      <c r="S2552" s="3"/>
      <c r="T2552" s="4"/>
      <c r="V2552" s="9"/>
      <c r="W2552" s="4"/>
      <c r="X2552" s="17"/>
      <c r="Y2552" s="16"/>
      <c r="Z2552" s="16"/>
      <c r="AD2552" s="5"/>
    </row>
    <row r="2553" spans="2:30" x14ac:dyDescent="0.2">
      <c r="B2553" s="3"/>
      <c r="C2553" s="3"/>
      <c r="D2553" s="26"/>
      <c r="E2553" s="10"/>
      <c r="F2553" s="94"/>
      <c r="G2553" s="5"/>
      <c r="J2553" s="3"/>
      <c r="K2553" s="3"/>
      <c r="L2553" s="3"/>
      <c r="M2553" s="3"/>
      <c r="N2553" s="24"/>
      <c r="O2553" s="99"/>
      <c r="P2553" s="100"/>
      <c r="Q2553" s="5"/>
      <c r="R2553" s="8"/>
      <c r="S2553" s="3"/>
      <c r="T2553" s="4"/>
      <c r="V2553" s="9"/>
      <c r="W2553" s="4"/>
      <c r="X2553" s="17"/>
      <c r="Y2553" s="16"/>
      <c r="Z2553" s="16"/>
      <c r="AD2553" s="5"/>
    </row>
    <row r="2554" spans="2:30" x14ac:dyDescent="0.2">
      <c r="B2554" s="3"/>
      <c r="C2554" s="3"/>
      <c r="D2554" s="26"/>
      <c r="E2554" s="10"/>
      <c r="F2554" s="94"/>
      <c r="G2554" s="5"/>
      <c r="J2554" s="3"/>
      <c r="K2554" s="3"/>
      <c r="L2554" s="3"/>
      <c r="M2554" s="3"/>
      <c r="N2554" s="24"/>
      <c r="O2554" s="99"/>
      <c r="P2554" s="100"/>
      <c r="Q2554" s="5"/>
      <c r="R2554" s="8"/>
      <c r="S2554" s="3"/>
      <c r="T2554" s="4"/>
      <c r="V2554" s="9"/>
      <c r="W2554" s="4"/>
      <c r="X2554" s="17"/>
      <c r="Y2554" s="16"/>
      <c r="Z2554" s="16"/>
      <c r="AD2554" s="5"/>
    </row>
    <row r="2555" spans="2:30" x14ac:dyDescent="0.2">
      <c r="B2555" s="3"/>
      <c r="C2555" s="3"/>
      <c r="D2555" s="26"/>
      <c r="E2555" s="10"/>
      <c r="F2555" s="94"/>
      <c r="G2555" s="5"/>
      <c r="J2555" s="3"/>
      <c r="K2555" s="3"/>
      <c r="L2555" s="3"/>
      <c r="M2555" s="3"/>
      <c r="N2555" s="24"/>
      <c r="O2555" s="99"/>
      <c r="P2555" s="100"/>
      <c r="Q2555" s="5"/>
      <c r="R2555" s="8"/>
      <c r="S2555" s="3"/>
      <c r="T2555" s="4"/>
      <c r="V2555" s="9"/>
      <c r="W2555" s="4"/>
      <c r="X2555" s="17"/>
      <c r="Y2555" s="16"/>
      <c r="Z2555" s="16"/>
      <c r="AD2555" s="5"/>
    </row>
    <row r="2556" spans="2:30" x14ac:dyDescent="0.2">
      <c r="B2556" s="3"/>
      <c r="C2556" s="3"/>
      <c r="D2556" s="26"/>
      <c r="E2556" s="10"/>
      <c r="F2556" s="94"/>
      <c r="G2556" s="5"/>
      <c r="J2556" s="3"/>
      <c r="K2556" s="3"/>
      <c r="L2556" s="3"/>
      <c r="M2556" s="3"/>
      <c r="N2556" s="24"/>
      <c r="O2556" s="99"/>
      <c r="P2556" s="100"/>
      <c r="Q2556" s="5"/>
      <c r="R2556" s="8"/>
      <c r="S2556" s="3"/>
      <c r="T2556" s="4"/>
      <c r="V2556" s="9"/>
      <c r="W2556" s="4"/>
      <c r="X2556" s="17"/>
      <c r="Y2556" s="16"/>
      <c r="Z2556" s="16"/>
      <c r="AD2556" s="5"/>
    </row>
    <row r="2557" spans="2:30" x14ac:dyDescent="0.2">
      <c r="B2557" s="3"/>
      <c r="C2557" s="3"/>
      <c r="D2557" s="26"/>
      <c r="E2557" s="10"/>
      <c r="F2557" s="94"/>
      <c r="G2557" s="5"/>
      <c r="J2557" s="3"/>
      <c r="K2557" s="3"/>
      <c r="L2557" s="3"/>
      <c r="M2557" s="3"/>
      <c r="N2557" s="24"/>
      <c r="O2557" s="99"/>
      <c r="P2557" s="100"/>
      <c r="Q2557" s="5"/>
      <c r="R2557" s="8"/>
      <c r="S2557" s="3"/>
      <c r="T2557" s="4"/>
      <c r="V2557" s="9"/>
      <c r="W2557" s="4"/>
      <c r="X2557" s="17"/>
      <c r="Y2557" s="16"/>
      <c r="Z2557" s="16"/>
      <c r="AD2557" s="5"/>
    </row>
    <row r="2558" spans="2:30" x14ac:dyDescent="0.2">
      <c r="B2558" s="3"/>
      <c r="C2558" s="3"/>
      <c r="D2558" s="26"/>
      <c r="E2558" s="10"/>
      <c r="F2558" s="94"/>
      <c r="G2558" s="5"/>
      <c r="J2558" s="3"/>
      <c r="K2558" s="3"/>
      <c r="L2558" s="3"/>
      <c r="M2558" s="3"/>
      <c r="N2558" s="24"/>
      <c r="O2558" s="99"/>
      <c r="P2558" s="100"/>
      <c r="Q2558" s="5"/>
      <c r="R2558" s="8"/>
      <c r="S2558" s="3"/>
      <c r="T2558" s="4"/>
      <c r="V2558" s="9"/>
      <c r="W2558" s="4"/>
      <c r="X2558" s="17"/>
      <c r="Y2558" s="16"/>
      <c r="Z2558" s="16"/>
      <c r="AD2558" s="5"/>
    </row>
    <row r="2559" spans="2:30" x14ac:dyDescent="0.2">
      <c r="B2559" s="3"/>
      <c r="C2559" s="3"/>
      <c r="D2559" s="26"/>
      <c r="E2559" s="10"/>
      <c r="F2559" s="94"/>
      <c r="G2559" s="5"/>
      <c r="J2559" s="3"/>
      <c r="K2559" s="3"/>
      <c r="L2559" s="3"/>
      <c r="M2559" s="3"/>
      <c r="N2559" s="24"/>
      <c r="O2559" s="99"/>
      <c r="P2559" s="100"/>
      <c r="Q2559" s="5"/>
      <c r="R2559" s="8"/>
      <c r="S2559" s="3"/>
      <c r="T2559" s="4"/>
      <c r="V2559" s="9"/>
      <c r="W2559" s="4"/>
      <c r="X2559" s="17"/>
      <c r="Y2559" s="16"/>
      <c r="Z2559" s="16"/>
      <c r="AD2559" s="5"/>
    </row>
    <row r="2560" spans="2:30" x14ac:dyDescent="0.2">
      <c r="B2560" s="3"/>
      <c r="C2560" s="3"/>
      <c r="D2560" s="26"/>
      <c r="E2560" s="10"/>
      <c r="F2560" s="94"/>
      <c r="G2560" s="5"/>
      <c r="J2560" s="3"/>
      <c r="K2560" s="3"/>
      <c r="L2560" s="3"/>
      <c r="M2560" s="3"/>
      <c r="N2560" s="24"/>
      <c r="O2560" s="99"/>
      <c r="P2560" s="100"/>
      <c r="Q2560" s="5"/>
      <c r="R2560" s="8"/>
      <c r="S2560" s="3"/>
      <c r="T2560" s="4"/>
      <c r="V2560" s="9"/>
      <c r="W2560" s="4"/>
      <c r="X2560" s="17"/>
      <c r="Y2560" s="16"/>
      <c r="Z2560" s="16"/>
      <c r="AD2560" s="5"/>
    </row>
    <row r="2561" spans="2:30" x14ac:dyDescent="0.2">
      <c r="B2561" s="3"/>
      <c r="C2561" s="3"/>
      <c r="D2561" s="26"/>
      <c r="E2561" s="10"/>
      <c r="F2561" s="94"/>
      <c r="G2561" s="5"/>
      <c r="J2561" s="3"/>
      <c r="K2561" s="3"/>
      <c r="L2561" s="3"/>
      <c r="M2561" s="3"/>
      <c r="N2561" s="24"/>
      <c r="O2561" s="99"/>
      <c r="P2561" s="100"/>
      <c r="Q2561" s="5"/>
      <c r="R2561" s="8"/>
      <c r="S2561" s="3"/>
      <c r="T2561" s="4"/>
      <c r="V2561" s="9"/>
      <c r="W2561" s="4"/>
      <c r="X2561" s="17"/>
      <c r="Y2561" s="16"/>
      <c r="Z2561" s="16"/>
      <c r="AD2561" s="5"/>
    </row>
    <row r="2562" spans="2:30" x14ac:dyDescent="0.2">
      <c r="B2562" s="3"/>
      <c r="C2562" s="3"/>
      <c r="D2562" s="26"/>
      <c r="E2562" s="10"/>
      <c r="F2562" s="94"/>
      <c r="G2562" s="5"/>
      <c r="J2562" s="3"/>
      <c r="K2562" s="3"/>
      <c r="L2562" s="3"/>
      <c r="M2562" s="3"/>
      <c r="N2562" s="24"/>
      <c r="O2562" s="99"/>
      <c r="P2562" s="100"/>
      <c r="Q2562" s="5"/>
      <c r="R2562" s="8"/>
      <c r="S2562" s="3"/>
      <c r="T2562" s="4"/>
      <c r="V2562" s="9"/>
      <c r="W2562" s="4"/>
      <c r="X2562" s="17"/>
      <c r="Y2562" s="16"/>
      <c r="Z2562" s="16"/>
      <c r="AD2562" s="5"/>
    </row>
    <row r="2563" spans="2:30" x14ac:dyDescent="0.2">
      <c r="B2563" s="3"/>
      <c r="C2563" s="3"/>
      <c r="D2563" s="26"/>
      <c r="E2563" s="10"/>
      <c r="F2563" s="94"/>
      <c r="G2563" s="5"/>
      <c r="J2563" s="3"/>
      <c r="K2563" s="3"/>
      <c r="L2563" s="3"/>
      <c r="M2563" s="3"/>
      <c r="N2563" s="24"/>
      <c r="O2563" s="99"/>
      <c r="P2563" s="100"/>
      <c r="Q2563" s="5"/>
      <c r="R2563" s="8"/>
      <c r="S2563" s="3"/>
      <c r="T2563" s="4"/>
      <c r="V2563" s="9"/>
      <c r="W2563" s="4"/>
      <c r="X2563" s="17"/>
      <c r="Y2563" s="16"/>
      <c r="Z2563" s="16"/>
      <c r="AD2563" s="5"/>
    </row>
    <row r="2564" spans="2:30" x14ac:dyDescent="0.2">
      <c r="B2564" s="3"/>
      <c r="C2564" s="3"/>
      <c r="D2564" s="26"/>
      <c r="E2564" s="10"/>
      <c r="F2564" s="94"/>
      <c r="G2564" s="5"/>
      <c r="J2564" s="3"/>
      <c r="K2564" s="3"/>
      <c r="L2564" s="3"/>
      <c r="M2564" s="3"/>
      <c r="N2564" s="24"/>
      <c r="O2564" s="99"/>
      <c r="P2564" s="100"/>
      <c r="Q2564" s="5"/>
      <c r="R2564" s="8"/>
      <c r="S2564" s="3"/>
      <c r="T2564" s="4"/>
      <c r="V2564" s="9"/>
      <c r="W2564" s="4"/>
      <c r="X2564" s="17"/>
      <c r="Y2564" s="16"/>
      <c r="Z2564" s="16"/>
      <c r="AD2564" s="5"/>
    </row>
    <row r="2565" spans="2:30" x14ac:dyDescent="0.2">
      <c r="B2565" s="3"/>
      <c r="C2565" s="3"/>
      <c r="D2565" s="26"/>
      <c r="E2565" s="10"/>
      <c r="F2565" s="94"/>
      <c r="G2565" s="5"/>
      <c r="J2565" s="3"/>
      <c r="K2565" s="3"/>
      <c r="L2565" s="3"/>
      <c r="M2565" s="3"/>
      <c r="N2565" s="24"/>
      <c r="O2565" s="99"/>
      <c r="P2565" s="100"/>
      <c r="Q2565" s="5"/>
      <c r="R2565" s="8"/>
      <c r="S2565" s="3"/>
      <c r="T2565" s="4"/>
      <c r="V2565" s="9"/>
      <c r="W2565" s="4"/>
      <c r="X2565" s="17"/>
      <c r="Y2565" s="16"/>
      <c r="Z2565" s="16"/>
      <c r="AD2565" s="5"/>
    </row>
    <row r="2566" spans="2:30" x14ac:dyDescent="0.2">
      <c r="B2566" s="3"/>
      <c r="C2566" s="3"/>
      <c r="D2566" s="26"/>
      <c r="E2566" s="10"/>
      <c r="F2566" s="94"/>
      <c r="G2566" s="5"/>
      <c r="J2566" s="3"/>
      <c r="K2566" s="3"/>
      <c r="L2566" s="3"/>
      <c r="M2566" s="3"/>
      <c r="N2566" s="24"/>
      <c r="O2566" s="99"/>
      <c r="P2566" s="100"/>
      <c r="Q2566" s="5"/>
      <c r="R2566" s="8"/>
      <c r="S2566" s="3"/>
      <c r="T2566" s="4"/>
      <c r="V2566" s="9"/>
      <c r="W2566" s="4"/>
      <c r="X2566" s="17"/>
      <c r="Y2566" s="16"/>
      <c r="Z2566" s="16"/>
      <c r="AD2566" s="5"/>
    </row>
    <row r="2567" spans="2:30" x14ac:dyDescent="0.2">
      <c r="B2567" s="3"/>
      <c r="C2567" s="3"/>
      <c r="D2567" s="26"/>
      <c r="E2567" s="10"/>
      <c r="F2567" s="94"/>
      <c r="G2567" s="5"/>
      <c r="J2567" s="3"/>
      <c r="K2567" s="3"/>
      <c r="L2567" s="3"/>
      <c r="M2567" s="3"/>
      <c r="N2567" s="24"/>
      <c r="O2567" s="99"/>
      <c r="P2567" s="100"/>
      <c r="Q2567" s="5"/>
      <c r="R2567" s="8"/>
      <c r="S2567" s="3"/>
      <c r="T2567" s="4"/>
      <c r="V2567" s="9"/>
      <c r="W2567" s="25"/>
      <c r="X2567" s="17"/>
      <c r="Y2567" s="16"/>
      <c r="Z2567" s="16"/>
      <c r="AD2567" s="5"/>
    </row>
    <row r="2568" spans="2:30" x14ac:dyDescent="0.2">
      <c r="B2568" s="3"/>
      <c r="C2568" s="3"/>
      <c r="D2568" s="26"/>
      <c r="E2568" s="10"/>
      <c r="F2568" s="94"/>
      <c r="G2568" s="5"/>
      <c r="J2568" s="3"/>
      <c r="K2568" s="3"/>
      <c r="L2568" s="3"/>
      <c r="M2568" s="3"/>
      <c r="N2568" s="24"/>
      <c r="O2568" s="99"/>
      <c r="P2568" s="100"/>
      <c r="Q2568" s="5"/>
      <c r="R2568" s="8"/>
      <c r="S2568" s="3"/>
      <c r="T2568" s="4"/>
      <c r="V2568" s="9"/>
      <c r="W2568" s="4"/>
      <c r="X2568" s="17"/>
      <c r="Y2568" s="16"/>
      <c r="Z2568" s="16"/>
      <c r="AD2568" s="5"/>
    </row>
    <row r="2569" spans="2:30" x14ac:dyDescent="0.2">
      <c r="B2569" s="3"/>
      <c r="C2569" s="3"/>
      <c r="D2569" s="26"/>
      <c r="E2569" s="10"/>
      <c r="F2569" s="94"/>
      <c r="G2569" s="5"/>
      <c r="J2569" s="3"/>
      <c r="K2569" s="3"/>
      <c r="L2569" s="3"/>
      <c r="M2569" s="3"/>
      <c r="N2569" s="24"/>
      <c r="O2569" s="99"/>
      <c r="P2569" s="100"/>
      <c r="Q2569" s="5"/>
      <c r="R2569" s="8"/>
      <c r="S2569" s="3"/>
      <c r="T2569" s="4"/>
      <c r="V2569" s="9"/>
      <c r="W2569" s="4"/>
      <c r="X2569" s="17"/>
      <c r="Y2569" s="16"/>
      <c r="Z2569" s="16"/>
      <c r="AD2569" s="5"/>
    </row>
    <row r="2570" spans="2:30" x14ac:dyDescent="0.2">
      <c r="B2570" s="3"/>
      <c r="C2570" s="3"/>
      <c r="D2570" s="26"/>
      <c r="E2570" s="10"/>
      <c r="F2570" s="94"/>
      <c r="G2570" s="5"/>
      <c r="J2570" s="3"/>
      <c r="K2570" s="3"/>
      <c r="L2570" s="3"/>
      <c r="M2570" s="3"/>
      <c r="N2570" s="24"/>
      <c r="O2570" s="99"/>
      <c r="P2570" s="100"/>
      <c r="Q2570" s="5"/>
      <c r="R2570" s="8"/>
      <c r="S2570" s="3"/>
      <c r="T2570" s="4"/>
      <c r="V2570" s="9"/>
      <c r="W2570" s="4"/>
      <c r="X2570" s="17"/>
      <c r="Y2570" s="16"/>
      <c r="Z2570" s="16"/>
      <c r="AD2570" s="5"/>
    </row>
    <row r="2571" spans="2:30" x14ac:dyDescent="0.2">
      <c r="B2571" s="3"/>
      <c r="C2571" s="3"/>
      <c r="D2571" s="26"/>
      <c r="E2571" s="10"/>
      <c r="F2571" s="94"/>
      <c r="G2571" s="5"/>
      <c r="J2571" s="3"/>
      <c r="K2571" s="3"/>
      <c r="L2571" s="3"/>
      <c r="M2571" s="3"/>
      <c r="N2571" s="24"/>
      <c r="O2571" s="99"/>
      <c r="P2571" s="100"/>
      <c r="Q2571" s="5"/>
      <c r="R2571" s="8"/>
      <c r="S2571" s="3"/>
      <c r="T2571" s="4"/>
      <c r="V2571" s="9"/>
      <c r="W2571" s="4"/>
      <c r="X2571" s="17"/>
      <c r="Y2571" s="16"/>
      <c r="Z2571" s="16"/>
      <c r="AD2571" s="5"/>
    </row>
    <row r="2572" spans="2:30" x14ac:dyDescent="0.2">
      <c r="B2572" s="3"/>
      <c r="C2572" s="3"/>
      <c r="D2572" s="26"/>
      <c r="E2572" s="10"/>
      <c r="F2572" s="94"/>
      <c r="G2572" s="5"/>
      <c r="J2572" s="3"/>
      <c r="K2572" s="3"/>
      <c r="L2572" s="3"/>
      <c r="M2572" s="3"/>
      <c r="N2572" s="24"/>
      <c r="O2572" s="99"/>
      <c r="P2572" s="100"/>
      <c r="Q2572" s="5"/>
      <c r="R2572" s="8"/>
      <c r="S2572" s="3"/>
      <c r="T2572" s="4"/>
      <c r="V2572" s="9"/>
      <c r="W2572" s="4"/>
      <c r="X2572" s="17"/>
      <c r="Y2572" s="16"/>
      <c r="Z2572" s="16"/>
      <c r="AD2572" s="5"/>
    </row>
    <row r="2573" spans="2:30" x14ac:dyDescent="0.2">
      <c r="B2573" s="3"/>
      <c r="C2573" s="3"/>
      <c r="D2573" s="26"/>
      <c r="E2573" s="10"/>
      <c r="F2573" s="94"/>
      <c r="G2573" s="5"/>
      <c r="J2573" s="3"/>
      <c r="K2573" s="3"/>
      <c r="L2573" s="3"/>
      <c r="M2573" s="3"/>
      <c r="N2573" s="24"/>
      <c r="O2573" s="99"/>
      <c r="P2573" s="100"/>
      <c r="Q2573" s="5"/>
      <c r="R2573" s="8"/>
      <c r="S2573" s="3"/>
      <c r="T2573" s="4"/>
      <c r="V2573" s="9"/>
      <c r="W2573" s="4"/>
      <c r="X2573" s="17"/>
      <c r="Y2573" s="16"/>
      <c r="Z2573" s="16"/>
      <c r="AD2573" s="5"/>
    </row>
    <row r="2574" spans="2:30" x14ac:dyDescent="0.2">
      <c r="B2574" s="3"/>
      <c r="C2574" s="3"/>
      <c r="D2574" s="26"/>
      <c r="E2574" s="10"/>
      <c r="F2574" s="94"/>
      <c r="G2574" s="5"/>
      <c r="J2574" s="3"/>
      <c r="K2574" s="3"/>
      <c r="L2574" s="3"/>
      <c r="M2574" s="3"/>
      <c r="N2574" s="24"/>
      <c r="O2574" s="99"/>
      <c r="P2574" s="100"/>
      <c r="Q2574" s="5"/>
      <c r="R2574" s="8"/>
      <c r="S2574" s="3"/>
      <c r="T2574" s="4"/>
      <c r="V2574" s="9"/>
      <c r="W2574" s="4"/>
      <c r="X2574" s="17"/>
      <c r="Y2574" s="16"/>
      <c r="Z2574" s="16"/>
      <c r="AD2574" s="5"/>
    </row>
    <row r="2575" spans="2:30" x14ac:dyDescent="0.2">
      <c r="B2575" s="3"/>
      <c r="C2575" s="3"/>
      <c r="D2575" s="26"/>
      <c r="E2575" s="10"/>
      <c r="F2575" s="94"/>
      <c r="G2575" s="5"/>
      <c r="J2575" s="3"/>
      <c r="K2575" s="3"/>
      <c r="L2575" s="3"/>
      <c r="M2575" s="3"/>
      <c r="N2575" s="24"/>
      <c r="O2575" s="99"/>
      <c r="P2575" s="100"/>
      <c r="Q2575" s="5"/>
      <c r="R2575" s="8"/>
      <c r="S2575" s="3"/>
      <c r="T2575" s="4"/>
      <c r="V2575" s="9"/>
      <c r="W2575" s="4"/>
      <c r="X2575" s="17"/>
      <c r="Y2575" s="16"/>
      <c r="Z2575" s="16"/>
      <c r="AD2575" s="5"/>
    </row>
    <row r="2576" spans="2:30" x14ac:dyDescent="0.2">
      <c r="B2576" s="3"/>
      <c r="C2576" s="3"/>
      <c r="D2576" s="26"/>
      <c r="E2576" s="10"/>
      <c r="F2576" s="94"/>
      <c r="G2576" s="5"/>
      <c r="J2576" s="3"/>
      <c r="K2576" s="3"/>
      <c r="L2576" s="3"/>
      <c r="M2576" s="3"/>
      <c r="N2576" s="24"/>
      <c r="O2576" s="99"/>
      <c r="P2576" s="100"/>
      <c r="Q2576" s="5"/>
      <c r="R2576" s="8"/>
      <c r="S2576" s="3"/>
      <c r="T2576" s="4"/>
      <c r="V2576" s="9"/>
      <c r="W2576" s="4"/>
      <c r="X2576" s="17"/>
      <c r="Y2576" s="16"/>
      <c r="Z2576" s="16"/>
      <c r="AD2576" s="5"/>
    </row>
    <row r="2577" spans="2:30" x14ac:dyDescent="0.2">
      <c r="B2577" s="3"/>
      <c r="C2577" s="3"/>
      <c r="D2577" s="26"/>
      <c r="E2577" s="10"/>
      <c r="F2577" s="94"/>
      <c r="G2577" s="5"/>
      <c r="J2577" s="3"/>
      <c r="K2577" s="3"/>
      <c r="L2577" s="3"/>
      <c r="M2577" s="3"/>
      <c r="N2577" s="24"/>
      <c r="O2577" s="99"/>
      <c r="P2577" s="100"/>
      <c r="Q2577" s="5"/>
      <c r="R2577" s="8"/>
      <c r="S2577" s="3"/>
      <c r="T2577" s="4"/>
      <c r="V2577" s="9"/>
      <c r="W2577" s="4"/>
      <c r="X2577" s="17"/>
      <c r="Y2577" s="16"/>
      <c r="Z2577" s="16"/>
      <c r="AD2577" s="5"/>
    </row>
    <row r="2578" spans="2:30" x14ac:dyDescent="0.2">
      <c r="B2578" s="3"/>
      <c r="C2578" s="3"/>
      <c r="D2578" s="26"/>
      <c r="E2578" s="10"/>
      <c r="F2578" s="94"/>
      <c r="G2578" s="5"/>
      <c r="J2578" s="3"/>
      <c r="K2578" s="3"/>
      <c r="L2578" s="3"/>
      <c r="M2578" s="3"/>
      <c r="N2578" s="24"/>
      <c r="O2578" s="99"/>
      <c r="P2578" s="100"/>
      <c r="Q2578" s="5"/>
      <c r="R2578" s="8"/>
      <c r="S2578" s="3"/>
      <c r="T2578" s="4"/>
      <c r="V2578" s="9"/>
      <c r="W2578" s="4"/>
      <c r="X2578" s="17"/>
      <c r="Y2578" s="16"/>
      <c r="Z2578" s="16"/>
      <c r="AD2578" s="5"/>
    </row>
    <row r="2579" spans="2:30" x14ac:dyDescent="0.2">
      <c r="B2579" s="3"/>
      <c r="C2579" s="3"/>
      <c r="D2579" s="26"/>
      <c r="E2579" s="10"/>
      <c r="F2579" s="94"/>
      <c r="G2579" s="5"/>
      <c r="J2579" s="3"/>
      <c r="K2579" s="3"/>
      <c r="L2579" s="3"/>
      <c r="M2579" s="3"/>
      <c r="N2579" s="24"/>
      <c r="O2579" s="99"/>
      <c r="P2579" s="100"/>
      <c r="Q2579" s="5"/>
      <c r="R2579" s="8"/>
      <c r="S2579" s="3"/>
      <c r="T2579" s="4"/>
      <c r="V2579" s="9"/>
      <c r="W2579" s="4"/>
      <c r="X2579" s="17"/>
      <c r="Y2579" s="16"/>
      <c r="Z2579" s="16"/>
      <c r="AD2579" s="5"/>
    </row>
    <row r="2580" spans="2:30" x14ac:dyDescent="0.2">
      <c r="B2580" s="3"/>
      <c r="C2580" s="3"/>
      <c r="D2580" s="26"/>
      <c r="E2580" s="10"/>
      <c r="F2580" s="94"/>
      <c r="G2580" s="5"/>
      <c r="J2580" s="3"/>
      <c r="K2580" s="3"/>
      <c r="L2580" s="3"/>
      <c r="M2580" s="3"/>
      <c r="N2580" s="24"/>
      <c r="O2580" s="99"/>
      <c r="P2580" s="100"/>
      <c r="Q2580" s="5"/>
      <c r="R2580" s="8"/>
      <c r="S2580" s="3"/>
      <c r="T2580" s="4"/>
      <c r="V2580" s="9"/>
      <c r="W2580" s="4"/>
      <c r="X2580" s="17"/>
      <c r="Y2580" s="16"/>
      <c r="Z2580" s="16"/>
      <c r="AD2580" s="5"/>
    </row>
    <row r="2581" spans="2:30" x14ac:dyDescent="0.2">
      <c r="B2581" s="3"/>
      <c r="C2581" s="3"/>
      <c r="D2581" s="26"/>
      <c r="E2581" s="10"/>
      <c r="F2581" s="94"/>
      <c r="G2581" s="5"/>
      <c r="J2581" s="3"/>
      <c r="K2581" s="3"/>
      <c r="L2581" s="3"/>
      <c r="M2581" s="3"/>
      <c r="N2581" s="24"/>
      <c r="O2581" s="99"/>
      <c r="P2581" s="100"/>
      <c r="Q2581" s="5"/>
      <c r="R2581" s="8"/>
      <c r="S2581" s="3"/>
      <c r="T2581" s="4"/>
      <c r="V2581" s="9"/>
      <c r="W2581" s="4"/>
      <c r="X2581" s="17"/>
      <c r="Y2581" s="16"/>
      <c r="Z2581" s="16"/>
      <c r="AD2581" s="5"/>
    </row>
    <row r="2582" spans="2:30" x14ac:dyDescent="0.2">
      <c r="B2582" s="3"/>
      <c r="C2582" s="3"/>
      <c r="D2582" s="26"/>
      <c r="E2582" s="10"/>
      <c r="F2582" s="94"/>
      <c r="G2582" s="5"/>
      <c r="J2582" s="3"/>
      <c r="K2582" s="3"/>
      <c r="L2582" s="3"/>
      <c r="M2582" s="3"/>
      <c r="N2582" s="24"/>
      <c r="O2582" s="99"/>
      <c r="P2582" s="100"/>
      <c r="Q2582" s="5"/>
      <c r="R2582" s="8"/>
      <c r="S2582" s="3"/>
      <c r="T2582" s="4"/>
      <c r="V2582" s="9"/>
      <c r="W2582" s="4"/>
      <c r="X2582" s="17"/>
      <c r="Y2582" s="16"/>
      <c r="Z2582" s="16"/>
      <c r="AD2582" s="5"/>
    </row>
    <row r="2583" spans="2:30" x14ac:dyDescent="0.2">
      <c r="B2583" s="3"/>
      <c r="C2583" s="3"/>
      <c r="D2583" s="26"/>
      <c r="E2583" s="10"/>
      <c r="F2583" s="94"/>
      <c r="G2583" s="5"/>
      <c r="J2583" s="3"/>
      <c r="K2583" s="3"/>
      <c r="L2583" s="3"/>
      <c r="M2583" s="3"/>
      <c r="N2583" s="24"/>
      <c r="O2583" s="99"/>
      <c r="P2583" s="100"/>
      <c r="Q2583" s="5"/>
      <c r="R2583" s="8"/>
      <c r="S2583" s="3"/>
      <c r="T2583" s="4"/>
      <c r="V2583" s="9"/>
      <c r="W2583" s="4"/>
      <c r="X2583" s="17"/>
      <c r="Y2583" s="16"/>
      <c r="Z2583" s="16"/>
      <c r="AD2583" s="5"/>
    </row>
    <row r="2584" spans="2:30" x14ac:dyDescent="0.2">
      <c r="B2584" s="3"/>
      <c r="C2584" s="3"/>
      <c r="D2584" s="26"/>
      <c r="E2584" s="10"/>
      <c r="F2584" s="94"/>
      <c r="G2584" s="5"/>
      <c r="J2584" s="3"/>
      <c r="K2584" s="3"/>
      <c r="L2584" s="3"/>
      <c r="M2584" s="3"/>
      <c r="N2584" s="24"/>
      <c r="O2584" s="99"/>
      <c r="P2584" s="100"/>
      <c r="Q2584" s="5"/>
      <c r="R2584" s="8"/>
      <c r="S2584" s="3"/>
      <c r="T2584" s="4"/>
      <c r="V2584" s="9"/>
      <c r="W2584" s="4"/>
      <c r="X2584" s="17"/>
      <c r="Y2584" s="16"/>
      <c r="Z2584" s="16"/>
      <c r="AD2584" s="5"/>
    </row>
    <row r="2585" spans="2:30" x14ac:dyDescent="0.2">
      <c r="B2585" s="3"/>
      <c r="C2585" s="3"/>
      <c r="D2585" s="26"/>
      <c r="E2585" s="10"/>
      <c r="F2585" s="94"/>
      <c r="G2585" s="5"/>
      <c r="J2585" s="3"/>
      <c r="K2585" s="3"/>
      <c r="L2585" s="3"/>
      <c r="M2585" s="3"/>
      <c r="N2585" s="24"/>
      <c r="O2585" s="99"/>
      <c r="P2585" s="100"/>
      <c r="Q2585" s="5"/>
      <c r="R2585" s="8"/>
      <c r="S2585" s="3"/>
      <c r="T2585" s="4"/>
      <c r="V2585" s="9"/>
      <c r="W2585" s="4"/>
      <c r="X2585" s="17"/>
      <c r="Y2585" s="16"/>
      <c r="Z2585" s="16"/>
      <c r="AD2585" s="5"/>
    </row>
    <row r="2586" spans="2:30" x14ac:dyDescent="0.2">
      <c r="B2586" s="3"/>
      <c r="C2586" s="3"/>
      <c r="D2586" s="26"/>
      <c r="E2586" s="10"/>
      <c r="F2586" s="94"/>
      <c r="G2586" s="5"/>
      <c r="J2586" s="3"/>
      <c r="K2586" s="3"/>
      <c r="L2586" s="3"/>
      <c r="M2586" s="3"/>
      <c r="N2586" s="24"/>
      <c r="O2586" s="99"/>
      <c r="P2586" s="100"/>
      <c r="Q2586" s="5"/>
      <c r="R2586" s="8"/>
      <c r="S2586" s="3"/>
      <c r="T2586" s="4"/>
      <c r="V2586" s="9"/>
      <c r="W2586" s="4"/>
      <c r="X2586" s="17"/>
      <c r="Y2586" s="16"/>
      <c r="Z2586" s="16"/>
      <c r="AD2586" s="5"/>
    </row>
    <row r="2587" spans="2:30" x14ac:dyDescent="0.2">
      <c r="B2587" s="3"/>
      <c r="C2587" s="3"/>
      <c r="D2587" s="26"/>
      <c r="E2587" s="10"/>
      <c r="F2587" s="94"/>
      <c r="G2587" s="5"/>
      <c r="J2587" s="3"/>
      <c r="K2587" s="3"/>
      <c r="L2587" s="3"/>
      <c r="M2587" s="3"/>
      <c r="N2587" s="24"/>
      <c r="O2587" s="99"/>
      <c r="P2587" s="100"/>
      <c r="Q2587" s="5"/>
      <c r="R2587" s="8"/>
      <c r="S2587" s="3"/>
      <c r="T2587" s="4"/>
      <c r="V2587" s="9"/>
      <c r="W2587" s="4"/>
      <c r="X2587" s="17"/>
      <c r="Y2587" s="16"/>
      <c r="Z2587" s="16"/>
      <c r="AD2587" s="5"/>
    </row>
    <row r="2588" spans="2:30" x14ac:dyDescent="0.2">
      <c r="B2588" s="3"/>
      <c r="C2588" s="3"/>
      <c r="D2588" s="26"/>
      <c r="E2588" s="10"/>
      <c r="F2588" s="94"/>
      <c r="G2588" s="5"/>
      <c r="J2588" s="3"/>
      <c r="K2588" s="3"/>
      <c r="L2588" s="3"/>
      <c r="M2588" s="3"/>
      <c r="N2588" s="24"/>
      <c r="O2588" s="99"/>
      <c r="P2588" s="100"/>
      <c r="Q2588" s="5"/>
      <c r="R2588" s="8"/>
      <c r="S2588" s="3"/>
      <c r="T2588" s="4"/>
      <c r="V2588" s="9"/>
      <c r="W2588" s="4"/>
      <c r="X2588" s="17"/>
      <c r="Y2588" s="16"/>
      <c r="Z2588" s="16"/>
      <c r="AD2588" s="5"/>
    </row>
    <row r="2589" spans="2:30" x14ac:dyDescent="0.2">
      <c r="B2589" s="3"/>
      <c r="C2589" s="3"/>
      <c r="D2589" s="26"/>
      <c r="E2589" s="10"/>
      <c r="F2589" s="94"/>
      <c r="G2589" s="5"/>
      <c r="J2589" s="3"/>
      <c r="K2589" s="3"/>
      <c r="L2589" s="3"/>
      <c r="M2589" s="3"/>
      <c r="N2589" s="24"/>
      <c r="O2589" s="99"/>
      <c r="P2589" s="100"/>
      <c r="Q2589" s="5"/>
      <c r="R2589" s="8"/>
      <c r="S2589" s="3"/>
      <c r="T2589" s="4"/>
      <c r="V2589" s="9"/>
      <c r="W2589" s="4"/>
      <c r="X2589" s="17"/>
      <c r="Y2589" s="16"/>
      <c r="Z2589" s="16"/>
      <c r="AD2589" s="5"/>
    </row>
    <row r="2590" spans="2:30" x14ac:dyDescent="0.2">
      <c r="B2590" s="3"/>
      <c r="C2590" s="3"/>
      <c r="D2590" s="26"/>
      <c r="E2590" s="10"/>
      <c r="F2590" s="94"/>
      <c r="G2590" s="5"/>
      <c r="J2590" s="3"/>
      <c r="K2590" s="3"/>
      <c r="L2590" s="3"/>
      <c r="M2590" s="3"/>
      <c r="N2590" s="24"/>
      <c r="O2590" s="99"/>
      <c r="P2590" s="100"/>
      <c r="Q2590" s="5"/>
      <c r="R2590" s="8"/>
      <c r="S2590" s="3"/>
      <c r="T2590" s="4"/>
      <c r="V2590" s="9"/>
      <c r="W2590" s="4"/>
      <c r="X2590" s="17"/>
      <c r="Y2590" s="16"/>
      <c r="Z2590" s="16"/>
      <c r="AD2590" s="5"/>
    </row>
    <row r="2591" spans="2:30" x14ac:dyDescent="0.2">
      <c r="B2591" s="3"/>
      <c r="C2591" s="3"/>
      <c r="D2591" s="26"/>
      <c r="E2591" s="10"/>
      <c r="F2591" s="94"/>
      <c r="G2591" s="5"/>
      <c r="J2591" s="3"/>
      <c r="K2591" s="3"/>
      <c r="L2591" s="3"/>
      <c r="M2591" s="3"/>
      <c r="N2591" s="24"/>
      <c r="O2591" s="99"/>
      <c r="P2591" s="100"/>
      <c r="Q2591" s="5"/>
      <c r="R2591" s="8"/>
      <c r="S2591" s="3"/>
      <c r="T2591" s="4"/>
      <c r="V2591" s="9"/>
      <c r="W2591" s="4"/>
      <c r="X2591" s="17"/>
      <c r="Y2591" s="16"/>
      <c r="Z2591" s="16"/>
      <c r="AD2591" s="5"/>
    </row>
    <row r="2592" spans="2:30" x14ac:dyDescent="0.2">
      <c r="B2592" s="3"/>
      <c r="C2592" s="3"/>
      <c r="D2592" s="26"/>
      <c r="E2592" s="10"/>
      <c r="F2592" s="94"/>
      <c r="G2592" s="5"/>
      <c r="J2592" s="3"/>
      <c r="K2592" s="3"/>
      <c r="L2592" s="3"/>
      <c r="M2592" s="3"/>
      <c r="N2592" s="24"/>
      <c r="O2592" s="99"/>
      <c r="P2592" s="100"/>
      <c r="Q2592" s="5"/>
      <c r="R2592" s="8"/>
      <c r="S2592" s="3"/>
      <c r="T2592" s="4"/>
      <c r="V2592" s="9"/>
      <c r="W2592" s="4"/>
      <c r="X2592" s="17"/>
      <c r="Y2592" s="16"/>
      <c r="Z2592" s="16"/>
      <c r="AD2592" s="5"/>
    </row>
    <row r="2593" spans="2:30" x14ac:dyDescent="0.2">
      <c r="B2593" s="3"/>
      <c r="C2593" s="3"/>
      <c r="D2593" s="26"/>
      <c r="E2593" s="10"/>
      <c r="F2593" s="94"/>
      <c r="G2593" s="5"/>
      <c r="J2593" s="3"/>
      <c r="K2593" s="3"/>
      <c r="L2593" s="3"/>
      <c r="M2593" s="3"/>
      <c r="N2593" s="24"/>
      <c r="O2593" s="99"/>
      <c r="P2593" s="100"/>
      <c r="Q2593" s="5"/>
      <c r="R2593" s="8"/>
      <c r="S2593" s="3"/>
      <c r="T2593" s="4"/>
      <c r="V2593" s="9"/>
      <c r="W2593" s="4"/>
      <c r="X2593" s="17"/>
      <c r="Y2593" s="16"/>
      <c r="Z2593" s="16"/>
      <c r="AD2593" s="5"/>
    </row>
    <row r="2594" spans="2:30" x14ac:dyDescent="0.2">
      <c r="B2594" s="3"/>
      <c r="C2594" s="3"/>
      <c r="D2594" s="26"/>
      <c r="E2594" s="10"/>
      <c r="F2594" s="94"/>
      <c r="G2594" s="5"/>
      <c r="J2594" s="3"/>
      <c r="K2594" s="3"/>
      <c r="L2594" s="3"/>
      <c r="M2594" s="3"/>
      <c r="N2594" s="24"/>
      <c r="O2594" s="99"/>
      <c r="P2594" s="100"/>
      <c r="Q2594" s="5"/>
      <c r="R2594" s="8"/>
      <c r="S2594" s="3"/>
      <c r="T2594" s="4"/>
      <c r="V2594" s="9"/>
      <c r="W2594" s="4"/>
      <c r="X2594" s="17"/>
      <c r="Y2594" s="16"/>
      <c r="Z2594" s="16"/>
      <c r="AD2594" s="5"/>
    </row>
    <row r="2595" spans="2:30" x14ac:dyDescent="0.2">
      <c r="B2595" s="3"/>
      <c r="C2595" s="3"/>
      <c r="D2595" s="26"/>
      <c r="E2595" s="10"/>
      <c r="F2595" s="94"/>
      <c r="G2595" s="5"/>
      <c r="J2595" s="3"/>
      <c r="K2595" s="3"/>
      <c r="L2595" s="3"/>
      <c r="M2595" s="3"/>
      <c r="N2595" s="24"/>
      <c r="O2595" s="99"/>
      <c r="P2595" s="100"/>
      <c r="Q2595" s="5"/>
      <c r="R2595" s="8"/>
      <c r="S2595" s="3"/>
      <c r="T2595" s="4"/>
      <c r="V2595" s="9"/>
      <c r="W2595" s="4"/>
      <c r="X2595" s="17"/>
      <c r="Y2595" s="16"/>
      <c r="Z2595" s="16"/>
      <c r="AD2595" s="5"/>
    </row>
    <row r="2596" spans="2:30" x14ac:dyDescent="0.2">
      <c r="B2596" s="3"/>
      <c r="C2596" s="3"/>
      <c r="D2596" s="26"/>
      <c r="E2596" s="10"/>
      <c r="F2596" s="94"/>
      <c r="G2596" s="5"/>
      <c r="J2596" s="3"/>
      <c r="K2596" s="3"/>
      <c r="L2596" s="3"/>
      <c r="M2596" s="3"/>
      <c r="N2596" s="24"/>
      <c r="O2596" s="99"/>
      <c r="P2596" s="100"/>
      <c r="Q2596" s="5"/>
      <c r="R2596" s="8"/>
      <c r="S2596" s="3"/>
      <c r="T2596" s="4"/>
      <c r="V2596" s="9"/>
      <c r="W2596" s="4"/>
      <c r="X2596" s="17"/>
      <c r="Y2596" s="16"/>
      <c r="Z2596" s="16"/>
      <c r="AD2596" s="5"/>
    </row>
    <row r="2597" spans="2:30" x14ac:dyDescent="0.2">
      <c r="B2597" s="3"/>
      <c r="C2597" s="3"/>
      <c r="D2597" s="26"/>
      <c r="E2597" s="10"/>
      <c r="F2597" s="94"/>
      <c r="G2597" s="5"/>
      <c r="J2597" s="3"/>
      <c r="K2597" s="3"/>
      <c r="L2597" s="3"/>
      <c r="M2597" s="3"/>
      <c r="N2597" s="24"/>
      <c r="O2597" s="99"/>
      <c r="P2597" s="100"/>
      <c r="Q2597" s="5"/>
      <c r="R2597" s="8"/>
      <c r="S2597" s="3"/>
      <c r="T2597" s="4"/>
      <c r="V2597" s="9"/>
      <c r="W2597" s="25"/>
      <c r="X2597" s="17"/>
      <c r="Y2597" s="16"/>
      <c r="Z2597" s="16"/>
      <c r="AD2597" s="5"/>
    </row>
    <row r="2598" spans="2:30" x14ac:dyDescent="0.2">
      <c r="B2598" s="3"/>
      <c r="C2598" s="3"/>
      <c r="D2598" s="26"/>
      <c r="E2598" s="10"/>
      <c r="F2598" s="94"/>
      <c r="G2598" s="5"/>
      <c r="J2598" s="3"/>
      <c r="K2598" s="3"/>
      <c r="L2598" s="3"/>
      <c r="M2598" s="3"/>
      <c r="N2598" s="24"/>
      <c r="O2598" s="99"/>
      <c r="P2598" s="100"/>
      <c r="Q2598" s="5"/>
      <c r="R2598" s="8"/>
      <c r="S2598" s="3"/>
      <c r="T2598" s="4"/>
      <c r="V2598" s="9"/>
      <c r="W2598" s="4"/>
      <c r="X2598" s="17"/>
      <c r="Y2598" s="16"/>
      <c r="Z2598" s="16"/>
      <c r="AD2598" s="5"/>
    </row>
    <row r="2599" spans="2:30" x14ac:dyDescent="0.2">
      <c r="B2599" s="3"/>
      <c r="C2599" s="3"/>
      <c r="D2599" s="26"/>
      <c r="E2599" s="10"/>
      <c r="F2599" s="94"/>
      <c r="G2599" s="5"/>
      <c r="J2599" s="3"/>
      <c r="K2599" s="3"/>
      <c r="L2599" s="3"/>
      <c r="M2599" s="3"/>
      <c r="N2599" s="24"/>
      <c r="O2599" s="99"/>
      <c r="P2599" s="100"/>
      <c r="Q2599" s="5"/>
      <c r="R2599" s="8"/>
      <c r="S2599" s="3"/>
      <c r="T2599" s="4"/>
      <c r="V2599" s="9"/>
      <c r="W2599" s="4"/>
      <c r="X2599" s="17"/>
      <c r="Y2599" s="16"/>
      <c r="Z2599" s="16"/>
      <c r="AD2599" s="5"/>
    </row>
    <row r="2600" spans="2:30" x14ac:dyDescent="0.2">
      <c r="B2600" s="3"/>
      <c r="C2600" s="3"/>
      <c r="D2600" s="26"/>
      <c r="E2600" s="10"/>
      <c r="F2600" s="94"/>
      <c r="G2600" s="5"/>
      <c r="J2600" s="3"/>
      <c r="K2600" s="3"/>
      <c r="L2600" s="3"/>
      <c r="M2600" s="3"/>
      <c r="N2600" s="24"/>
      <c r="O2600" s="99"/>
      <c r="P2600" s="100"/>
      <c r="Q2600" s="5"/>
      <c r="R2600" s="8"/>
      <c r="S2600" s="3"/>
      <c r="T2600" s="4"/>
      <c r="V2600" s="9"/>
      <c r="W2600" s="4"/>
      <c r="X2600" s="17"/>
      <c r="Y2600" s="16"/>
      <c r="Z2600" s="16"/>
      <c r="AD2600" s="5"/>
    </row>
    <row r="2601" spans="2:30" x14ac:dyDescent="0.2">
      <c r="B2601" s="3"/>
      <c r="C2601" s="3"/>
      <c r="D2601" s="26"/>
      <c r="E2601" s="10"/>
      <c r="F2601" s="94"/>
      <c r="G2601" s="5"/>
      <c r="J2601" s="3"/>
      <c r="K2601" s="3"/>
      <c r="L2601" s="3"/>
      <c r="M2601" s="3"/>
      <c r="N2601" s="24"/>
      <c r="O2601" s="99"/>
      <c r="P2601" s="100"/>
      <c r="Q2601" s="5"/>
      <c r="R2601" s="8"/>
      <c r="S2601" s="3"/>
      <c r="T2601" s="4"/>
      <c r="V2601" s="9"/>
      <c r="W2601" s="4"/>
      <c r="X2601" s="17"/>
      <c r="Y2601" s="16"/>
      <c r="Z2601" s="16"/>
      <c r="AD2601" s="5"/>
    </row>
    <row r="2602" spans="2:30" x14ac:dyDescent="0.2">
      <c r="B2602" s="3"/>
      <c r="C2602" s="3"/>
      <c r="D2602" s="26"/>
      <c r="E2602" s="10"/>
      <c r="F2602" s="94"/>
      <c r="G2602" s="5"/>
      <c r="J2602" s="3"/>
      <c r="K2602" s="3"/>
      <c r="L2602" s="3"/>
      <c r="M2602" s="3"/>
      <c r="N2602" s="24"/>
      <c r="O2602" s="99"/>
      <c r="P2602" s="100"/>
      <c r="Q2602" s="5"/>
      <c r="R2602" s="8"/>
      <c r="S2602" s="3"/>
      <c r="T2602" s="4"/>
      <c r="V2602" s="9"/>
      <c r="W2602" s="4"/>
      <c r="X2602" s="17"/>
      <c r="Y2602" s="16"/>
      <c r="Z2602" s="16"/>
      <c r="AD2602" s="5"/>
    </row>
    <row r="2603" spans="2:30" x14ac:dyDescent="0.2">
      <c r="B2603" s="3"/>
      <c r="C2603" s="3"/>
      <c r="D2603" s="26"/>
      <c r="E2603" s="10"/>
      <c r="F2603" s="94"/>
      <c r="G2603" s="5"/>
      <c r="J2603" s="3"/>
      <c r="K2603" s="3"/>
      <c r="L2603" s="3"/>
      <c r="M2603" s="3"/>
      <c r="N2603" s="24"/>
      <c r="O2603" s="99"/>
      <c r="P2603" s="100"/>
      <c r="Q2603" s="5"/>
      <c r="R2603" s="8"/>
      <c r="S2603" s="3"/>
      <c r="T2603" s="4"/>
      <c r="V2603" s="9"/>
      <c r="W2603" s="4"/>
      <c r="X2603" s="17"/>
      <c r="Y2603" s="16"/>
      <c r="Z2603" s="16"/>
      <c r="AD2603" s="5"/>
    </row>
    <row r="2604" spans="2:30" x14ac:dyDescent="0.2">
      <c r="B2604" s="3"/>
      <c r="C2604" s="3"/>
      <c r="D2604" s="26"/>
      <c r="E2604" s="10"/>
      <c r="F2604" s="94"/>
      <c r="G2604" s="5"/>
      <c r="J2604" s="3"/>
      <c r="K2604" s="3"/>
      <c r="L2604" s="3"/>
      <c r="M2604" s="3"/>
      <c r="N2604" s="24"/>
      <c r="O2604" s="99"/>
      <c r="P2604" s="100"/>
      <c r="Q2604" s="5"/>
      <c r="R2604" s="8"/>
      <c r="S2604" s="3"/>
      <c r="T2604" s="4"/>
      <c r="V2604" s="9"/>
      <c r="W2604" s="4"/>
      <c r="X2604" s="17"/>
      <c r="Y2604" s="16"/>
      <c r="Z2604" s="16"/>
      <c r="AD2604" s="5"/>
    </row>
    <row r="2605" spans="2:30" x14ac:dyDescent="0.2">
      <c r="B2605" s="3"/>
      <c r="C2605" s="3"/>
      <c r="D2605" s="26"/>
      <c r="E2605" s="10"/>
      <c r="F2605" s="94"/>
      <c r="G2605" s="5"/>
      <c r="J2605" s="3"/>
      <c r="K2605" s="3"/>
      <c r="L2605" s="3"/>
      <c r="M2605" s="3"/>
      <c r="N2605" s="24"/>
      <c r="O2605" s="99"/>
      <c r="P2605" s="100"/>
      <c r="Q2605" s="5"/>
      <c r="R2605" s="8"/>
      <c r="S2605" s="3"/>
      <c r="T2605" s="4"/>
      <c r="V2605" s="9"/>
      <c r="W2605" s="4"/>
      <c r="X2605" s="17"/>
      <c r="Y2605" s="16"/>
      <c r="Z2605" s="16"/>
      <c r="AD2605" s="5"/>
    </row>
    <row r="2606" spans="2:30" x14ac:dyDescent="0.2">
      <c r="B2606" s="3"/>
      <c r="C2606" s="3"/>
      <c r="D2606" s="26"/>
      <c r="E2606" s="10"/>
      <c r="F2606" s="94"/>
      <c r="G2606" s="5"/>
      <c r="J2606" s="3"/>
      <c r="K2606" s="3"/>
      <c r="L2606" s="3"/>
      <c r="M2606" s="3"/>
      <c r="N2606" s="24"/>
      <c r="O2606" s="99"/>
      <c r="P2606" s="100"/>
      <c r="Q2606" s="5"/>
      <c r="R2606" s="8"/>
      <c r="S2606" s="3"/>
      <c r="T2606" s="4"/>
      <c r="V2606" s="9"/>
      <c r="W2606" s="4"/>
      <c r="X2606" s="17"/>
      <c r="Y2606" s="16"/>
      <c r="Z2606" s="16"/>
      <c r="AD2606" s="5"/>
    </row>
    <row r="2607" spans="2:30" x14ac:dyDescent="0.2">
      <c r="B2607" s="3"/>
      <c r="C2607" s="3"/>
      <c r="D2607" s="26"/>
      <c r="E2607" s="10"/>
      <c r="F2607" s="94"/>
      <c r="G2607" s="5"/>
      <c r="J2607" s="3"/>
      <c r="K2607" s="3"/>
      <c r="L2607" s="3"/>
      <c r="M2607" s="3"/>
      <c r="N2607" s="24"/>
      <c r="O2607" s="99"/>
      <c r="P2607" s="100"/>
      <c r="Q2607" s="5"/>
      <c r="R2607" s="8"/>
      <c r="S2607" s="3"/>
      <c r="T2607" s="4"/>
      <c r="V2607" s="9"/>
      <c r="W2607" s="4"/>
      <c r="X2607" s="17"/>
      <c r="Y2607" s="16"/>
      <c r="Z2607" s="16"/>
      <c r="AD2607" s="5"/>
    </row>
    <row r="2608" spans="2:30" x14ac:dyDescent="0.2">
      <c r="B2608" s="3"/>
      <c r="C2608" s="3"/>
      <c r="D2608" s="26"/>
      <c r="E2608" s="10"/>
      <c r="F2608" s="94"/>
      <c r="G2608" s="5"/>
      <c r="J2608" s="3"/>
      <c r="K2608" s="3"/>
      <c r="L2608" s="3"/>
      <c r="M2608" s="3"/>
      <c r="N2608" s="24"/>
      <c r="O2608" s="99"/>
      <c r="P2608" s="100"/>
      <c r="Q2608" s="5"/>
      <c r="R2608" s="8"/>
      <c r="S2608" s="3"/>
      <c r="T2608" s="4"/>
      <c r="V2608" s="9"/>
      <c r="W2608" s="4"/>
      <c r="X2608" s="17"/>
      <c r="Y2608" s="16"/>
      <c r="Z2608" s="16"/>
      <c r="AD2608" s="5"/>
    </row>
    <row r="2609" spans="2:30" x14ac:dyDescent="0.2">
      <c r="B2609" s="3"/>
      <c r="C2609" s="3"/>
      <c r="D2609" s="26"/>
      <c r="E2609" s="10"/>
      <c r="F2609" s="94"/>
      <c r="G2609" s="5"/>
      <c r="J2609" s="3"/>
      <c r="K2609" s="3"/>
      <c r="L2609" s="3"/>
      <c r="M2609" s="3"/>
      <c r="N2609" s="24"/>
      <c r="O2609" s="99"/>
      <c r="P2609" s="100"/>
      <c r="Q2609" s="5"/>
      <c r="R2609" s="8"/>
      <c r="S2609" s="3"/>
      <c r="T2609" s="4"/>
      <c r="V2609" s="9"/>
      <c r="W2609" s="4"/>
      <c r="X2609" s="17"/>
      <c r="Y2609" s="16"/>
      <c r="Z2609" s="16"/>
      <c r="AD2609" s="5"/>
    </row>
    <row r="2610" spans="2:30" x14ac:dyDescent="0.2">
      <c r="B2610" s="3"/>
      <c r="C2610" s="3"/>
      <c r="D2610" s="26"/>
      <c r="E2610" s="10"/>
      <c r="F2610" s="94"/>
      <c r="G2610" s="5"/>
      <c r="J2610" s="3"/>
      <c r="K2610" s="3"/>
      <c r="L2610" s="3"/>
      <c r="M2610" s="3"/>
      <c r="N2610" s="24"/>
      <c r="O2610" s="99"/>
      <c r="P2610" s="100"/>
      <c r="Q2610" s="5"/>
      <c r="R2610" s="8"/>
      <c r="S2610" s="3"/>
      <c r="T2610" s="4"/>
      <c r="V2610" s="9"/>
      <c r="W2610" s="4"/>
      <c r="X2610" s="17"/>
      <c r="Y2610" s="16"/>
      <c r="Z2610" s="16"/>
      <c r="AD2610" s="5"/>
    </row>
    <row r="2611" spans="2:30" x14ac:dyDescent="0.2">
      <c r="B2611" s="3"/>
      <c r="C2611" s="3"/>
      <c r="D2611" s="26"/>
      <c r="E2611" s="10"/>
      <c r="F2611" s="94"/>
      <c r="G2611" s="5"/>
      <c r="J2611" s="3"/>
      <c r="K2611" s="3"/>
      <c r="L2611" s="3"/>
      <c r="M2611" s="3"/>
      <c r="N2611" s="24"/>
      <c r="O2611" s="99"/>
      <c r="P2611" s="100"/>
      <c r="Q2611" s="5"/>
      <c r="R2611" s="8"/>
      <c r="S2611" s="3"/>
      <c r="T2611" s="4"/>
      <c r="V2611" s="9"/>
      <c r="W2611" s="4"/>
      <c r="X2611" s="17"/>
      <c r="Y2611" s="16"/>
      <c r="Z2611" s="16"/>
      <c r="AD2611" s="5"/>
    </row>
    <row r="2612" spans="2:30" x14ac:dyDescent="0.2">
      <c r="B2612" s="3"/>
      <c r="C2612" s="3"/>
      <c r="D2612" s="26"/>
      <c r="E2612" s="10"/>
      <c r="F2612" s="94"/>
      <c r="G2612" s="5"/>
      <c r="J2612" s="3"/>
      <c r="K2612" s="3"/>
      <c r="L2612" s="3"/>
      <c r="M2612" s="3"/>
      <c r="N2612" s="24"/>
      <c r="O2612" s="99"/>
      <c r="P2612" s="100"/>
      <c r="Q2612" s="5"/>
      <c r="R2612" s="8"/>
      <c r="S2612" s="3"/>
      <c r="T2612" s="4"/>
      <c r="V2612" s="9"/>
      <c r="W2612" s="4"/>
      <c r="X2612" s="17"/>
      <c r="Y2612" s="16"/>
      <c r="Z2612" s="16"/>
      <c r="AD2612" s="5"/>
    </row>
    <row r="2613" spans="2:30" x14ac:dyDescent="0.2">
      <c r="B2613" s="3"/>
      <c r="C2613" s="3"/>
      <c r="D2613" s="26"/>
      <c r="E2613" s="10"/>
      <c r="F2613" s="94"/>
      <c r="G2613" s="5"/>
      <c r="J2613" s="3"/>
      <c r="K2613" s="3"/>
      <c r="L2613" s="3"/>
      <c r="M2613" s="3"/>
      <c r="N2613" s="24"/>
      <c r="O2613" s="99"/>
      <c r="P2613" s="100"/>
      <c r="Q2613" s="5"/>
      <c r="R2613" s="8"/>
      <c r="S2613" s="3"/>
      <c r="T2613" s="4"/>
      <c r="V2613" s="9"/>
      <c r="W2613" s="4"/>
      <c r="X2613" s="17"/>
      <c r="Y2613" s="16"/>
      <c r="Z2613" s="16"/>
      <c r="AD2613" s="5"/>
    </row>
    <row r="2614" spans="2:30" x14ac:dyDescent="0.2">
      <c r="B2614" s="3"/>
      <c r="C2614" s="3"/>
      <c r="D2614" s="26"/>
      <c r="E2614" s="10"/>
      <c r="F2614" s="94"/>
      <c r="G2614" s="5"/>
      <c r="J2614" s="3"/>
      <c r="K2614" s="3"/>
      <c r="L2614" s="3"/>
      <c r="M2614" s="3"/>
      <c r="N2614" s="24"/>
      <c r="O2614" s="99"/>
      <c r="P2614" s="100"/>
      <c r="Q2614" s="5"/>
      <c r="R2614" s="8"/>
      <c r="S2614" s="3"/>
      <c r="T2614" s="4"/>
      <c r="V2614" s="9"/>
      <c r="W2614" s="4"/>
      <c r="X2614" s="17"/>
      <c r="Y2614" s="16"/>
      <c r="Z2614" s="16"/>
      <c r="AD2614" s="5"/>
    </row>
    <row r="2615" spans="2:30" x14ac:dyDescent="0.2">
      <c r="B2615" s="3"/>
      <c r="C2615" s="3"/>
      <c r="D2615" s="26"/>
      <c r="E2615" s="10"/>
      <c r="F2615" s="94"/>
      <c r="G2615" s="5"/>
      <c r="J2615" s="3"/>
      <c r="K2615" s="3"/>
      <c r="L2615" s="3"/>
      <c r="M2615" s="3"/>
      <c r="N2615" s="24"/>
      <c r="O2615" s="99"/>
      <c r="P2615" s="100"/>
      <c r="Q2615" s="5"/>
      <c r="R2615" s="8"/>
      <c r="S2615" s="3"/>
      <c r="T2615" s="4"/>
      <c r="V2615" s="9"/>
      <c r="W2615" s="4"/>
      <c r="X2615" s="17"/>
      <c r="Y2615" s="16"/>
      <c r="Z2615" s="16"/>
      <c r="AD2615" s="5"/>
    </row>
    <row r="2616" spans="2:30" x14ac:dyDescent="0.2">
      <c r="B2616" s="3"/>
      <c r="C2616" s="3"/>
      <c r="D2616" s="26"/>
      <c r="E2616" s="10"/>
      <c r="F2616" s="94"/>
      <c r="G2616" s="5"/>
      <c r="J2616" s="3"/>
      <c r="K2616" s="3"/>
      <c r="L2616" s="3"/>
      <c r="M2616" s="3"/>
      <c r="N2616" s="24"/>
      <c r="O2616" s="99"/>
      <c r="P2616" s="100"/>
      <c r="Q2616" s="5"/>
      <c r="R2616" s="8"/>
      <c r="S2616" s="3"/>
      <c r="T2616" s="4"/>
      <c r="V2616" s="9"/>
      <c r="W2616" s="4"/>
      <c r="X2616" s="17"/>
      <c r="Y2616" s="16"/>
      <c r="Z2616" s="16"/>
      <c r="AD2616" s="5"/>
    </row>
    <row r="2617" spans="2:30" x14ac:dyDescent="0.2">
      <c r="B2617" s="3"/>
      <c r="C2617" s="3"/>
      <c r="D2617" s="26"/>
      <c r="E2617" s="10"/>
      <c r="F2617" s="94"/>
      <c r="G2617" s="5"/>
      <c r="J2617" s="3"/>
      <c r="K2617" s="3"/>
      <c r="L2617" s="3"/>
      <c r="M2617" s="3"/>
      <c r="N2617" s="24"/>
      <c r="O2617" s="99"/>
      <c r="P2617" s="100"/>
      <c r="Q2617" s="5"/>
      <c r="R2617" s="8"/>
      <c r="S2617" s="3"/>
      <c r="T2617" s="4"/>
      <c r="V2617" s="9"/>
      <c r="W2617" s="4"/>
      <c r="X2617" s="17"/>
      <c r="Y2617" s="16"/>
      <c r="Z2617" s="16"/>
      <c r="AD2617" s="5"/>
    </row>
    <row r="2618" spans="2:30" x14ac:dyDescent="0.2">
      <c r="B2618" s="3"/>
      <c r="C2618" s="3"/>
      <c r="D2618" s="26"/>
      <c r="E2618" s="10"/>
      <c r="F2618" s="94"/>
      <c r="G2618" s="5"/>
      <c r="J2618" s="3"/>
      <c r="K2618" s="3"/>
      <c r="L2618" s="3"/>
      <c r="M2618" s="3"/>
      <c r="N2618" s="24"/>
      <c r="O2618" s="99"/>
      <c r="P2618" s="100"/>
      <c r="Q2618" s="5"/>
      <c r="R2618" s="8"/>
      <c r="S2618" s="3"/>
      <c r="T2618" s="4"/>
      <c r="V2618" s="9"/>
      <c r="W2618" s="4"/>
      <c r="X2618" s="17"/>
      <c r="Y2618" s="16"/>
      <c r="Z2618" s="16"/>
      <c r="AD2618" s="5"/>
    </row>
    <row r="2619" spans="2:30" x14ac:dyDescent="0.2">
      <c r="B2619" s="3"/>
      <c r="C2619" s="3"/>
      <c r="D2619" s="26"/>
      <c r="E2619" s="10"/>
      <c r="F2619" s="94"/>
      <c r="G2619" s="5"/>
      <c r="J2619" s="3"/>
      <c r="K2619" s="3"/>
      <c r="L2619" s="3"/>
      <c r="M2619" s="3"/>
      <c r="N2619" s="24"/>
      <c r="O2619" s="99"/>
      <c r="P2619" s="100"/>
      <c r="Q2619" s="5"/>
      <c r="R2619" s="8"/>
      <c r="S2619" s="3"/>
      <c r="T2619" s="4"/>
      <c r="V2619" s="9"/>
      <c r="W2619" s="4"/>
      <c r="X2619" s="17"/>
      <c r="Y2619" s="16"/>
      <c r="Z2619" s="16"/>
      <c r="AD2619" s="5"/>
    </row>
    <row r="2620" spans="2:30" x14ac:dyDescent="0.2">
      <c r="B2620" s="3"/>
      <c r="C2620" s="3"/>
      <c r="D2620" s="26"/>
      <c r="E2620" s="10"/>
      <c r="F2620" s="94"/>
      <c r="G2620" s="5"/>
      <c r="J2620" s="3"/>
      <c r="K2620" s="3"/>
      <c r="L2620" s="3"/>
      <c r="M2620" s="3"/>
      <c r="N2620" s="24"/>
      <c r="O2620" s="99"/>
      <c r="P2620" s="100"/>
      <c r="Q2620" s="5"/>
      <c r="R2620" s="8"/>
      <c r="S2620" s="3"/>
      <c r="T2620" s="4"/>
      <c r="V2620" s="9"/>
      <c r="W2620" s="4"/>
      <c r="X2620" s="17"/>
      <c r="Y2620" s="16"/>
      <c r="Z2620" s="16"/>
      <c r="AD2620" s="5"/>
    </row>
    <row r="2621" spans="2:30" x14ac:dyDescent="0.2">
      <c r="B2621" s="3"/>
      <c r="C2621" s="3"/>
      <c r="D2621" s="26"/>
      <c r="E2621" s="10"/>
      <c r="F2621" s="94"/>
      <c r="G2621" s="5"/>
      <c r="J2621" s="3"/>
      <c r="K2621" s="3"/>
      <c r="L2621" s="3"/>
      <c r="M2621" s="3"/>
      <c r="N2621" s="24"/>
      <c r="O2621" s="99"/>
      <c r="P2621" s="100"/>
      <c r="Q2621" s="5"/>
      <c r="R2621" s="8"/>
      <c r="S2621" s="3"/>
      <c r="T2621" s="4"/>
      <c r="V2621" s="9"/>
      <c r="W2621" s="4"/>
      <c r="X2621" s="17"/>
      <c r="Y2621" s="16"/>
      <c r="Z2621" s="16"/>
      <c r="AD2621" s="5"/>
    </row>
    <row r="2622" spans="2:30" x14ac:dyDescent="0.2">
      <c r="B2622" s="3"/>
      <c r="C2622" s="3"/>
      <c r="D2622" s="26"/>
      <c r="E2622" s="10"/>
      <c r="F2622" s="94"/>
      <c r="G2622" s="5"/>
      <c r="J2622" s="3"/>
      <c r="K2622" s="3"/>
      <c r="L2622" s="3"/>
      <c r="M2622" s="3"/>
      <c r="N2622" s="24"/>
      <c r="O2622" s="99"/>
      <c r="P2622" s="100"/>
      <c r="Q2622" s="5"/>
      <c r="R2622" s="8"/>
      <c r="S2622" s="3"/>
      <c r="T2622" s="4"/>
      <c r="V2622" s="9"/>
      <c r="W2622" s="4"/>
      <c r="X2622" s="17"/>
      <c r="Y2622" s="16"/>
      <c r="Z2622" s="16"/>
      <c r="AD2622" s="5"/>
    </row>
    <row r="2623" spans="2:30" x14ac:dyDescent="0.2">
      <c r="B2623" s="3"/>
      <c r="C2623" s="3"/>
      <c r="D2623" s="26"/>
      <c r="E2623" s="10"/>
      <c r="F2623" s="94"/>
      <c r="G2623" s="5"/>
      <c r="J2623" s="3"/>
      <c r="K2623" s="3"/>
      <c r="L2623" s="3"/>
      <c r="M2623" s="3"/>
      <c r="N2623" s="24"/>
      <c r="O2623" s="99"/>
      <c r="P2623" s="100"/>
      <c r="Q2623" s="5"/>
      <c r="R2623" s="8"/>
      <c r="S2623" s="3"/>
      <c r="T2623" s="4"/>
      <c r="V2623" s="9"/>
      <c r="W2623" s="4"/>
      <c r="X2623" s="17"/>
      <c r="Y2623" s="16"/>
      <c r="Z2623" s="16"/>
      <c r="AD2623" s="5"/>
    </row>
    <row r="2624" spans="2:30" x14ac:dyDescent="0.2">
      <c r="B2624" s="3"/>
      <c r="C2624" s="3"/>
      <c r="D2624" s="26"/>
      <c r="E2624" s="10"/>
      <c r="F2624" s="94"/>
      <c r="G2624" s="5"/>
      <c r="J2624" s="3"/>
      <c r="K2624" s="3"/>
      <c r="L2624" s="3"/>
      <c r="M2624" s="3"/>
      <c r="N2624" s="24"/>
      <c r="O2624" s="99"/>
      <c r="P2624" s="100"/>
      <c r="Q2624" s="5"/>
      <c r="R2624" s="8"/>
      <c r="S2624" s="3"/>
      <c r="T2624" s="4"/>
      <c r="V2624" s="9"/>
      <c r="W2624" s="4"/>
      <c r="X2624" s="17"/>
      <c r="Y2624" s="16"/>
      <c r="Z2624" s="16"/>
      <c r="AD2624" s="5"/>
    </row>
    <row r="2625" spans="2:30" x14ac:dyDescent="0.2">
      <c r="B2625" s="4"/>
      <c r="C2625" s="3"/>
      <c r="D2625" s="26"/>
      <c r="E2625" s="10"/>
      <c r="F2625" s="94"/>
      <c r="G2625" s="2"/>
      <c r="J2625" s="3"/>
      <c r="K2625" s="3"/>
      <c r="L2625" s="3"/>
      <c r="M2625" s="3"/>
      <c r="N2625" s="24"/>
      <c r="O2625" s="4"/>
      <c r="P2625" s="4"/>
      <c r="Q2625" s="2"/>
      <c r="R2625" s="8"/>
      <c r="S2625" s="4"/>
      <c r="T2625" s="4"/>
      <c r="V2625" s="9"/>
      <c r="W2625" s="4"/>
      <c r="X2625" s="17"/>
      <c r="Y2625" s="16"/>
      <c r="Z2625" s="16"/>
      <c r="AD2625" s="5"/>
    </row>
    <row r="2626" spans="2:30" x14ac:dyDescent="0.2">
      <c r="B2626" s="4"/>
      <c r="C2626" s="3"/>
      <c r="D2626" s="26"/>
      <c r="E2626" s="10"/>
      <c r="F2626" s="94"/>
      <c r="G2626" s="2"/>
      <c r="J2626" s="3"/>
      <c r="K2626" s="3"/>
      <c r="L2626" s="3"/>
      <c r="M2626" s="3"/>
      <c r="N2626" s="24"/>
      <c r="O2626" s="4"/>
      <c r="P2626" s="4"/>
      <c r="Q2626" s="2"/>
      <c r="R2626" s="8"/>
      <c r="S2626" s="4"/>
      <c r="T2626" s="4"/>
      <c r="V2626" s="9"/>
      <c r="W2626" s="4"/>
      <c r="X2626" s="17"/>
      <c r="Y2626" s="16"/>
      <c r="Z2626" s="16"/>
      <c r="AD2626" s="5"/>
    </row>
    <row r="2627" spans="2:30" x14ac:dyDescent="0.2">
      <c r="B2627" s="4"/>
      <c r="C2627" s="3"/>
      <c r="D2627" s="26"/>
      <c r="E2627" s="10"/>
      <c r="F2627" s="94"/>
      <c r="G2627" s="2"/>
      <c r="J2627" s="3"/>
      <c r="K2627" s="3"/>
      <c r="L2627" s="3"/>
      <c r="M2627" s="3"/>
      <c r="N2627" s="24"/>
      <c r="O2627" s="4"/>
      <c r="P2627" s="4"/>
      <c r="Q2627" s="2"/>
      <c r="R2627" s="8"/>
      <c r="S2627" s="4"/>
      <c r="T2627" s="4"/>
      <c r="V2627" s="9"/>
      <c r="W2627" s="4"/>
      <c r="X2627" s="17"/>
      <c r="Y2627" s="16"/>
      <c r="Z2627" s="16"/>
      <c r="AD2627" s="5"/>
    </row>
    <row r="2628" spans="2:30" x14ac:dyDescent="0.2">
      <c r="B2628" s="4"/>
      <c r="C2628" s="3"/>
      <c r="D2628" s="26"/>
      <c r="E2628" s="10"/>
      <c r="F2628" s="94"/>
      <c r="G2628" s="2"/>
      <c r="J2628" s="3"/>
      <c r="K2628" s="3"/>
      <c r="L2628" s="3"/>
      <c r="M2628" s="3"/>
      <c r="N2628" s="24"/>
      <c r="O2628" s="4"/>
      <c r="P2628" s="4"/>
      <c r="Q2628" s="2"/>
      <c r="R2628" s="8"/>
      <c r="S2628" s="4"/>
      <c r="T2628" s="4"/>
      <c r="V2628" s="9"/>
      <c r="W2628" s="28"/>
      <c r="X2628" s="17"/>
      <c r="Y2628" s="16"/>
      <c r="Z2628" s="16"/>
      <c r="AD2628" s="5"/>
    </row>
    <row r="2629" spans="2:30" x14ac:dyDescent="0.2">
      <c r="B2629" s="4"/>
      <c r="C2629" s="3"/>
      <c r="D2629" s="26"/>
      <c r="E2629" s="10"/>
      <c r="F2629" s="94"/>
      <c r="G2629" s="2"/>
      <c r="J2629" s="3"/>
      <c r="K2629" s="3"/>
      <c r="L2629" s="3"/>
      <c r="M2629" s="3"/>
      <c r="N2629" s="24"/>
      <c r="O2629" s="4"/>
      <c r="P2629" s="4"/>
      <c r="Q2629" s="2"/>
      <c r="R2629" s="8"/>
      <c r="S2629" s="4"/>
      <c r="T2629" s="4"/>
      <c r="V2629" s="9"/>
      <c r="W2629" s="4"/>
      <c r="X2629" s="17"/>
      <c r="Y2629" s="16"/>
      <c r="Z2629" s="16"/>
      <c r="AD2629" s="5"/>
    </row>
    <row r="2630" spans="2:30" x14ac:dyDescent="0.2">
      <c r="B2630" s="4"/>
      <c r="C2630" s="3"/>
      <c r="D2630" s="26"/>
      <c r="E2630" s="10"/>
      <c r="F2630" s="94"/>
      <c r="G2630" s="2"/>
      <c r="J2630" s="3"/>
      <c r="K2630" s="3"/>
      <c r="L2630" s="3"/>
      <c r="M2630" s="3"/>
      <c r="N2630" s="24"/>
      <c r="O2630" s="4"/>
      <c r="P2630" s="4"/>
      <c r="Q2630" s="2"/>
      <c r="R2630" s="8"/>
      <c r="S2630" s="4"/>
      <c r="T2630" s="4"/>
      <c r="V2630" s="9"/>
      <c r="W2630" s="4"/>
      <c r="X2630" s="17"/>
      <c r="Y2630" s="16"/>
      <c r="Z2630" s="16"/>
      <c r="AD2630" s="5"/>
    </row>
    <row r="2631" spans="2:30" x14ac:dyDescent="0.2">
      <c r="B2631" s="4"/>
      <c r="C2631" s="3"/>
      <c r="D2631" s="26"/>
      <c r="E2631" s="10"/>
      <c r="F2631" s="94"/>
      <c r="G2631" s="2"/>
      <c r="J2631" s="3"/>
      <c r="K2631" s="3"/>
      <c r="L2631" s="3"/>
      <c r="M2631" s="3"/>
      <c r="N2631" s="24"/>
      <c r="O2631" s="4"/>
      <c r="P2631" s="4"/>
      <c r="Q2631" s="2"/>
      <c r="R2631" s="8"/>
      <c r="S2631" s="4"/>
      <c r="T2631" s="4"/>
      <c r="V2631" s="9"/>
      <c r="W2631" s="4"/>
      <c r="X2631" s="17"/>
      <c r="Y2631" s="16"/>
      <c r="Z2631" s="16"/>
      <c r="AD2631" s="5"/>
    </row>
    <row r="2632" spans="2:30" x14ac:dyDescent="0.2">
      <c r="B2632" s="4"/>
      <c r="C2632" s="3"/>
      <c r="D2632" s="26"/>
      <c r="E2632" s="10"/>
      <c r="F2632" s="94"/>
      <c r="G2632" s="2"/>
      <c r="J2632" s="3"/>
      <c r="K2632" s="3"/>
      <c r="L2632" s="3"/>
      <c r="M2632" s="3"/>
      <c r="N2632" s="24"/>
      <c r="O2632" s="4"/>
      <c r="P2632" s="4"/>
      <c r="Q2632" s="2"/>
      <c r="R2632" s="8"/>
      <c r="S2632" s="4"/>
      <c r="T2632" s="4"/>
      <c r="V2632" s="9"/>
      <c r="W2632" s="4"/>
      <c r="X2632" s="17"/>
      <c r="Y2632" s="16"/>
      <c r="Z2632" s="16"/>
      <c r="AD2632" s="5"/>
    </row>
    <row r="2633" spans="2:30" x14ac:dyDescent="0.2">
      <c r="B2633" s="4"/>
      <c r="C2633" s="3"/>
      <c r="D2633" s="26"/>
      <c r="E2633" s="10"/>
      <c r="F2633" s="94"/>
      <c r="G2633" s="2"/>
      <c r="J2633" s="3"/>
      <c r="K2633" s="3"/>
      <c r="L2633" s="3"/>
      <c r="M2633" s="3"/>
      <c r="N2633" s="24"/>
      <c r="O2633" s="4"/>
      <c r="P2633" s="4"/>
      <c r="Q2633" s="2"/>
      <c r="R2633" s="8"/>
      <c r="S2633" s="4"/>
      <c r="T2633" s="4"/>
      <c r="V2633" s="9"/>
      <c r="W2633" s="4"/>
      <c r="X2633" s="17"/>
      <c r="Y2633" s="16"/>
      <c r="Z2633" s="16"/>
      <c r="AD2633" s="5"/>
    </row>
    <row r="2634" spans="2:30" x14ac:dyDescent="0.2">
      <c r="B2634" s="4"/>
      <c r="C2634" s="3"/>
      <c r="D2634" s="26"/>
      <c r="E2634" s="10"/>
      <c r="F2634" s="94"/>
      <c r="G2634" s="2"/>
      <c r="J2634" s="3"/>
      <c r="K2634" s="3"/>
      <c r="L2634" s="3"/>
      <c r="M2634" s="3"/>
      <c r="N2634" s="24"/>
      <c r="O2634" s="4"/>
      <c r="P2634" s="4"/>
      <c r="Q2634" s="2"/>
      <c r="R2634" s="8"/>
      <c r="S2634" s="4"/>
      <c r="T2634" s="4"/>
      <c r="V2634" s="9"/>
      <c r="W2634" s="4"/>
      <c r="X2634" s="17"/>
      <c r="Y2634" s="16"/>
      <c r="Z2634" s="16"/>
      <c r="AD2634" s="5"/>
    </row>
    <row r="2635" spans="2:30" x14ac:dyDescent="0.2">
      <c r="B2635" s="4"/>
      <c r="C2635" s="3"/>
      <c r="D2635" s="26"/>
      <c r="E2635" s="10"/>
      <c r="F2635" s="94"/>
      <c r="G2635" s="2"/>
      <c r="J2635" s="3"/>
      <c r="K2635" s="3"/>
      <c r="L2635" s="3"/>
      <c r="M2635" s="3"/>
      <c r="N2635" s="24"/>
      <c r="O2635" s="4"/>
      <c r="P2635" s="4"/>
      <c r="Q2635" s="2"/>
      <c r="R2635" s="8"/>
      <c r="S2635" s="4"/>
      <c r="T2635" s="4"/>
      <c r="V2635" s="9"/>
      <c r="W2635" s="4"/>
      <c r="X2635" s="17"/>
      <c r="Y2635" s="16"/>
      <c r="Z2635" s="16"/>
      <c r="AD2635" s="5"/>
    </row>
    <row r="2636" spans="2:30" x14ac:dyDescent="0.2">
      <c r="B2636" s="4"/>
      <c r="C2636" s="3"/>
      <c r="D2636" s="26"/>
      <c r="E2636" s="10"/>
      <c r="F2636" s="94"/>
      <c r="G2636" s="2"/>
      <c r="J2636" s="3"/>
      <c r="K2636" s="3"/>
      <c r="L2636" s="3"/>
      <c r="M2636" s="3"/>
      <c r="N2636" s="24"/>
      <c r="O2636" s="4"/>
      <c r="P2636" s="4"/>
      <c r="Q2636" s="2"/>
      <c r="R2636" s="8"/>
      <c r="S2636" s="4"/>
      <c r="T2636" s="4"/>
      <c r="V2636" s="9"/>
      <c r="W2636" s="4"/>
      <c r="X2636" s="17"/>
      <c r="Y2636" s="16"/>
      <c r="Z2636" s="16"/>
      <c r="AD2636" s="5"/>
    </row>
    <row r="2637" spans="2:30" x14ac:dyDescent="0.2">
      <c r="B2637" s="4"/>
      <c r="C2637" s="3"/>
      <c r="D2637" s="26"/>
      <c r="E2637" s="10"/>
      <c r="F2637" s="94"/>
      <c r="G2637" s="2"/>
      <c r="J2637" s="3"/>
      <c r="K2637" s="3"/>
      <c r="L2637" s="3"/>
      <c r="M2637" s="3"/>
      <c r="N2637" s="24"/>
      <c r="O2637" s="4"/>
      <c r="P2637" s="4"/>
      <c r="Q2637" s="2"/>
      <c r="R2637" s="8"/>
      <c r="S2637" s="4"/>
      <c r="T2637" s="4"/>
      <c r="V2637" s="9"/>
      <c r="W2637" s="4"/>
      <c r="X2637" s="17"/>
      <c r="Y2637" s="16"/>
      <c r="Z2637" s="16"/>
      <c r="AD2637" s="5"/>
    </row>
    <row r="2638" spans="2:30" x14ac:dyDescent="0.2">
      <c r="B2638" s="4"/>
      <c r="C2638" s="3"/>
      <c r="D2638" s="26"/>
      <c r="E2638" s="10"/>
      <c r="F2638" s="94"/>
      <c r="G2638" s="2"/>
      <c r="J2638" s="3"/>
      <c r="K2638" s="3"/>
      <c r="L2638" s="3"/>
      <c r="M2638" s="3"/>
      <c r="N2638" s="24"/>
      <c r="O2638" s="4"/>
      <c r="P2638" s="4"/>
      <c r="Q2638" s="2"/>
      <c r="R2638" s="8"/>
      <c r="S2638" s="4"/>
      <c r="T2638" s="4"/>
      <c r="V2638" s="9"/>
      <c r="W2638" s="4"/>
      <c r="X2638" s="17"/>
      <c r="Y2638" s="16"/>
      <c r="Z2638" s="16"/>
      <c r="AD2638" s="5"/>
    </row>
    <row r="2639" spans="2:30" x14ac:dyDescent="0.2">
      <c r="B2639" s="4"/>
      <c r="C2639" s="3"/>
      <c r="D2639" s="26"/>
      <c r="E2639" s="10"/>
      <c r="F2639" s="94"/>
      <c r="G2639" s="2"/>
      <c r="J2639" s="3"/>
      <c r="K2639" s="3"/>
      <c r="L2639" s="3"/>
      <c r="M2639" s="3"/>
      <c r="N2639" s="24"/>
      <c r="O2639" s="4"/>
      <c r="P2639" s="4"/>
      <c r="Q2639" s="2"/>
      <c r="R2639" s="8"/>
      <c r="S2639" s="4"/>
      <c r="T2639" s="4"/>
      <c r="V2639" s="9"/>
      <c r="W2639" s="4"/>
      <c r="X2639" s="17"/>
      <c r="Y2639" s="16"/>
      <c r="Z2639" s="16"/>
      <c r="AD2639" s="5"/>
    </row>
    <row r="2640" spans="2:30" x14ac:dyDescent="0.2">
      <c r="B2640" s="4"/>
      <c r="C2640" s="3"/>
      <c r="D2640" s="26"/>
      <c r="E2640" s="10"/>
      <c r="F2640" s="94"/>
      <c r="G2640" s="2"/>
      <c r="J2640" s="3"/>
      <c r="K2640" s="3"/>
      <c r="L2640" s="3"/>
      <c r="M2640" s="3"/>
      <c r="N2640" s="24"/>
      <c r="O2640" s="4"/>
      <c r="P2640" s="4"/>
      <c r="Q2640" s="2"/>
      <c r="R2640" s="8"/>
      <c r="S2640" s="4"/>
      <c r="T2640" s="4"/>
      <c r="V2640" s="9"/>
      <c r="W2640" s="4"/>
      <c r="X2640" s="17"/>
      <c r="Y2640" s="16"/>
      <c r="Z2640" s="16"/>
      <c r="AD2640" s="5"/>
    </row>
    <row r="2641" spans="2:30" x14ac:dyDescent="0.2">
      <c r="B2641" s="4"/>
      <c r="C2641" s="3"/>
      <c r="D2641" s="26"/>
      <c r="E2641" s="10"/>
      <c r="F2641" s="94"/>
      <c r="G2641" s="2"/>
      <c r="J2641" s="3"/>
      <c r="K2641" s="3"/>
      <c r="L2641" s="3"/>
      <c r="M2641" s="3"/>
      <c r="N2641" s="24"/>
      <c r="O2641" s="4"/>
      <c r="P2641" s="4"/>
      <c r="Q2641" s="2"/>
      <c r="R2641" s="8"/>
      <c r="S2641" s="4"/>
      <c r="T2641" s="4"/>
      <c r="V2641" s="9"/>
      <c r="W2641" s="4"/>
      <c r="X2641" s="17"/>
      <c r="Y2641" s="16"/>
      <c r="Z2641" s="16"/>
      <c r="AD2641" s="5"/>
    </row>
    <row r="2642" spans="2:30" x14ac:dyDescent="0.2">
      <c r="B2642" s="4"/>
      <c r="C2642" s="3"/>
      <c r="D2642" s="26"/>
      <c r="E2642" s="10"/>
      <c r="F2642" s="94"/>
      <c r="G2642" s="2"/>
      <c r="J2642" s="3"/>
      <c r="K2642" s="3"/>
      <c r="L2642" s="3"/>
      <c r="M2642" s="3"/>
      <c r="N2642" s="24"/>
      <c r="O2642" s="4"/>
      <c r="P2642" s="4"/>
      <c r="Q2642" s="2"/>
      <c r="R2642" s="8"/>
      <c r="S2642" s="4"/>
      <c r="T2642" s="4"/>
      <c r="V2642" s="9"/>
      <c r="W2642" s="4"/>
      <c r="X2642" s="17"/>
      <c r="Y2642" s="16"/>
      <c r="Z2642" s="16"/>
      <c r="AD2642" s="5"/>
    </row>
    <row r="2643" spans="2:30" x14ac:dyDescent="0.2">
      <c r="B2643" s="4"/>
      <c r="C2643" s="3"/>
      <c r="D2643" s="26"/>
      <c r="E2643" s="10"/>
      <c r="F2643" s="94"/>
      <c r="G2643" s="2"/>
      <c r="J2643" s="3"/>
      <c r="K2643" s="3"/>
      <c r="L2643" s="3"/>
      <c r="M2643" s="3"/>
      <c r="N2643" s="24"/>
      <c r="O2643" s="4"/>
      <c r="P2643" s="4"/>
      <c r="Q2643" s="2"/>
      <c r="R2643" s="8"/>
      <c r="S2643" s="4"/>
      <c r="T2643" s="4"/>
      <c r="V2643" s="9"/>
      <c r="W2643" s="4"/>
      <c r="X2643" s="17"/>
      <c r="Y2643" s="16"/>
      <c r="Z2643" s="16"/>
      <c r="AD2643" s="5"/>
    </row>
    <row r="2644" spans="2:30" x14ac:dyDescent="0.2">
      <c r="B2644" s="4"/>
      <c r="C2644" s="3"/>
      <c r="D2644" s="26"/>
      <c r="E2644" s="10"/>
      <c r="F2644" s="94"/>
      <c r="G2644" s="2"/>
      <c r="J2644" s="3"/>
      <c r="K2644" s="3"/>
      <c r="L2644" s="3"/>
      <c r="M2644" s="3"/>
      <c r="N2644" s="24"/>
      <c r="O2644" s="4"/>
      <c r="P2644" s="4"/>
      <c r="Q2644" s="2"/>
      <c r="R2644" s="8"/>
      <c r="S2644" s="4"/>
      <c r="T2644" s="4"/>
      <c r="V2644" s="9"/>
      <c r="W2644" s="4"/>
      <c r="X2644" s="17"/>
      <c r="Y2644" s="16"/>
      <c r="Z2644" s="16"/>
      <c r="AD2644" s="5"/>
    </row>
    <row r="2645" spans="2:30" x14ac:dyDescent="0.2">
      <c r="B2645" s="4"/>
      <c r="C2645" s="3"/>
      <c r="D2645" s="26"/>
      <c r="E2645" s="10"/>
      <c r="F2645" s="94"/>
      <c r="G2645" s="2"/>
      <c r="J2645" s="3"/>
      <c r="K2645" s="3"/>
      <c r="L2645" s="3"/>
      <c r="M2645" s="3"/>
      <c r="N2645" s="24"/>
      <c r="O2645" s="4"/>
      <c r="P2645" s="4"/>
      <c r="Q2645" s="2"/>
      <c r="R2645" s="8"/>
      <c r="S2645" s="4"/>
      <c r="T2645" s="4"/>
      <c r="V2645" s="9"/>
      <c r="W2645" s="4"/>
      <c r="X2645" s="17"/>
      <c r="Y2645" s="16"/>
      <c r="Z2645" s="16"/>
      <c r="AD2645" s="5"/>
    </row>
    <row r="2646" spans="2:30" x14ac:dyDescent="0.2">
      <c r="B2646" s="4"/>
      <c r="C2646" s="3"/>
      <c r="D2646" s="26"/>
      <c r="E2646" s="10"/>
      <c r="F2646" s="94"/>
      <c r="G2646" s="2"/>
      <c r="J2646" s="3"/>
      <c r="K2646" s="3"/>
      <c r="L2646" s="3"/>
      <c r="M2646" s="3"/>
      <c r="N2646" s="24"/>
      <c r="O2646" s="4"/>
      <c r="P2646" s="4"/>
      <c r="Q2646" s="2"/>
      <c r="R2646" s="8"/>
      <c r="S2646" s="4"/>
      <c r="T2646" s="4"/>
      <c r="V2646" s="9"/>
      <c r="W2646" s="4"/>
      <c r="X2646" s="17"/>
      <c r="Y2646" s="16"/>
      <c r="Z2646" s="16"/>
      <c r="AD2646" s="5"/>
    </row>
    <row r="2647" spans="2:30" x14ac:dyDescent="0.2">
      <c r="B2647" s="4"/>
      <c r="C2647" s="3"/>
      <c r="D2647" s="26"/>
      <c r="E2647" s="10"/>
      <c r="F2647" s="94"/>
      <c r="G2647" s="2"/>
      <c r="J2647" s="3"/>
      <c r="K2647" s="3"/>
      <c r="L2647" s="3"/>
      <c r="M2647" s="3"/>
      <c r="N2647" s="24"/>
      <c r="O2647" s="4"/>
      <c r="P2647" s="4"/>
      <c r="Q2647" s="2"/>
      <c r="R2647" s="8"/>
      <c r="S2647" s="4"/>
      <c r="T2647" s="4"/>
      <c r="V2647" s="9"/>
      <c r="W2647" s="4"/>
      <c r="X2647" s="17"/>
      <c r="Y2647" s="16"/>
      <c r="Z2647" s="16"/>
      <c r="AD2647" s="5"/>
    </row>
    <row r="2648" spans="2:30" x14ac:dyDescent="0.2">
      <c r="B2648" s="4"/>
      <c r="C2648" s="3"/>
      <c r="D2648" s="26"/>
      <c r="E2648" s="10"/>
      <c r="F2648" s="94"/>
      <c r="G2648" s="2"/>
      <c r="J2648" s="3"/>
      <c r="K2648" s="3"/>
      <c r="L2648" s="3"/>
      <c r="M2648" s="3"/>
      <c r="N2648" s="24"/>
      <c r="O2648" s="4"/>
      <c r="P2648" s="4"/>
      <c r="Q2648" s="2"/>
      <c r="R2648" s="8"/>
      <c r="S2648" s="4"/>
      <c r="T2648" s="4"/>
      <c r="V2648" s="9"/>
      <c r="W2648" s="4"/>
      <c r="X2648" s="17"/>
      <c r="Y2648" s="16"/>
      <c r="Z2648" s="16"/>
      <c r="AD2648" s="5"/>
    </row>
    <row r="2649" spans="2:30" x14ac:dyDescent="0.2">
      <c r="B2649" s="4"/>
      <c r="C2649" s="3"/>
      <c r="D2649" s="26"/>
      <c r="E2649" s="10"/>
      <c r="F2649" s="94"/>
      <c r="G2649" s="2"/>
      <c r="J2649" s="3"/>
      <c r="K2649" s="3"/>
      <c r="L2649" s="3"/>
      <c r="M2649" s="3"/>
      <c r="N2649" s="24"/>
      <c r="O2649" s="4"/>
      <c r="P2649" s="4"/>
      <c r="Q2649" s="2"/>
      <c r="R2649" s="8"/>
      <c r="S2649" s="4"/>
      <c r="T2649" s="4"/>
      <c r="V2649" s="9"/>
      <c r="W2649" s="4"/>
      <c r="X2649" s="17"/>
      <c r="Y2649" s="16"/>
      <c r="Z2649" s="16"/>
      <c r="AD2649" s="5"/>
    </row>
    <row r="2650" spans="2:30" x14ac:dyDescent="0.2">
      <c r="B2650" s="4"/>
      <c r="C2650" s="3"/>
      <c r="D2650" s="26"/>
      <c r="E2650" s="10"/>
      <c r="F2650" s="94"/>
      <c r="G2650" s="2"/>
      <c r="J2650" s="3"/>
      <c r="K2650" s="3"/>
      <c r="L2650" s="3"/>
      <c r="M2650" s="3"/>
      <c r="N2650" s="24"/>
      <c r="O2650" s="4"/>
      <c r="P2650" s="4"/>
      <c r="Q2650" s="2"/>
      <c r="R2650" s="8"/>
      <c r="S2650" s="4"/>
      <c r="T2650" s="4"/>
      <c r="V2650" s="9"/>
      <c r="W2650" s="4"/>
      <c r="X2650" s="17"/>
      <c r="Y2650" s="16"/>
      <c r="Z2650" s="16"/>
      <c r="AD2650" s="5"/>
    </row>
    <row r="2651" spans="2:30" x14ac:dyDescent="0.2">
      <c r="B2651" s="4"/>
      <c r="C2651" s="3"/>
      <c r="D2651" s="26"/>
      <c r="E2651" s="10"/>
      <c r="F2651" s="94"/>
      <c r="G2651" s="2"/>
      <c r="J2651" s="3"/>
      <c r="K2651" s="3"/>
      <c r="L2651" s="3"/>
      <c r="M2651" s="3"/>
      <c r="N2651" s="24"/>
      <c r="O2651" s="4"/>
      <c r="P2651" s="4"/>
      <c r="Q2651" s="2"/>
      <c r="R2651" s="8"/>
      <c r="S2651" s="4"/>
      <c r="T2651" s="4"/>
      <c r="V2651" s="9"/>
      <c r="W2651" s="4"/>
      <c r="X2651" s="17"/>
      <c r="Y2651" s="16"/>
      <c r="Z2651" s="16"/>
      <c r="AD2651" s="5"/>
    </row>
    <row r="2652" spans="2:30" x14ac:dyDescent="0.2">
      <c r="B2652" s="4"/>
      <c r="C2652" s="3"/>
      <c r="D2652" s="26"/>
      <c r="E2652" s="10"/>
      <c r="F2652" s="94"/>
      <c r="G2652" s="2"/>
      <c r="J2652" s="3"/>
      <c r="K2652" s="3"/>
      <c r="L2652" s="3"/>
      <c r="M2652" s="3"/>
      <c r="N2652" s="24"/>
      <c r="O2652" s="4"/>
      <c r="P2652" s="4"/>
      <c r="Q2652" s="2"/>
      <c r="R2652" s="8"/>
      <c r="S2652" s="4"/>
      <c r="T2652" s="4"/>
      <c r="V2652" s="9"/>
      <c r="W2652" s="4"/>
      <c r="X2652" s="17"/>
      <c r="Y2652" s="16"/>
      <c r="Z2652" s="16"/>
      <c r="AD2652" s="5"/>
    </row>
    <row r="2653" spans="2:30" x14ac:dyDescent="0.2">
      <c r="B2653" s="4"/>
      <c r="C2653" s="3"/>
      <c r="D2653" s="26"/>
      <c r="E2653" s="10"/>
      <c r="F2653" s="94"/>
      <c r="G2653" s="2"/>
      <c r="J2653" s="3"/>
      <c r="K2653" s="3"/>
      <c r="L2653" s="3"/>
      <c r="M2653" s="3"/>
      <c r="N2653" s="24"/>
      <c r="O2653" s="4"/>
      <c r="P2653" s="4"/>
      <c r="Q2653" s="2"/>
      <c r="R2653" s="8"/>
      <c r="S2653" s="4"/>
      <c r="T2653" s="4"/>
      <c r="V2653" s="9"/>
      <c r="W2653" s="4"/>
      <c r="X2653" s="17"/>
      <c r="Y2653" s="16"/>
      <c r="Z2653" s="16"/>
      <c r="AD2653" s="5"/>
    </row>
    <row r="2654" spans="2:30" x14ac:dyDescent="0.2">
      <c r="B2654" s="4"/>
      <c r="C2654" s="3"/>
      <c r="D2654" s="26"/>
      <c r="E2654" s="10"/>
      <c r="F2654" s="94"/>
      <c r="G2654" s="2"/>
      <c r="J2654" s="3"/>
      <c r="K2654" s="3"/>
      <c r="L2654" s="3"/>
      <c r="M2654" s="3"/>
      <c r="N2654" s="24"/>
      <c r="O2654" s="4"/>
      <c r="P2654" s="4"/>
      <c r="Q2654" s="2"/>
      <c r="R2654" s="8"/>
      <c r="S2654" s="4"/>
      <c r="T2654" s="4"/>
      <c r="V2654" s="9"/>
      <c r="W2654" s="4"/>
      <c r="X2654" s="17"/>
      <c r="Y2654" s="16"/>
      <c r="Z2654" s="16"/>
      <c r="AD2654" s="5"/>
    </row>
    <row r="2655" spans="2:30" x14ac:dyDescent="0.2">
      <c r="B2655" s="4"/>
      <c r="C2655" s="3"/>
      <c r="D2655" s="26"/>
      <c r="E2655" s="10"/>
      <c r="F2655" s="94"/>
      <c r="G2655" s="2"/>
      <c r="J2655" s="3"/>
      <c r="K2655" s="3"/>
      <c r="L2655" s="3"/>
      <c r="M2655" s="3"/>
      <c r="N2655" s="24"/>
      <c r="O2655" s="4"/>
      <c r="P2655" s="4"/>
      <c r="Q2655" s="2"/>
      <c r="R2655" s="8"/>
      <c r="S2655" s="4"/>
      <c r="T2655" s="4"/>
      <c r="V2655" s="9"/>
      <c r="W2655" s="4"/>
      <c r="X2655" s="17"/>
      <c r="Y2655" s="16"/>
      <c r="Z2655" s="16"/>
      <c r="AD2655" s="5"/>
    </row>
    <row r="2656" spans="2:30" x14ac:dyDescent="0.2">
      <c r="B2656" s="4"/>
      <c r="C2656" s="3"/>
      <c r="D2656" s="26"/>
      <c r="E2656" s="10"/>
      <c r="F2656" s="94"/>
      <c r="G2656" s="2"/>
      <c r="J2656" s="3"/>
      <c r="K2656" s="3"/>
      <c r="L2656" s="3"/>
      <c r="M2656" s="3"/>
      <c r="N2656" s="24"/>
      <c r="O2656" s="4"/>
      <c r="P2656" s="4"/>
      <c r="Q2656" s="2"/>
      <c r="R2656" s="8"/>
      <c r="S2656" s="4"/>
      <c r="T2656" s="4"/>
      <c r="V2656" s="9"/>
      <c r="W2656" s="4"/>
      <c r="X2656" s="17"/>
      <c r="Y2656" s="16"/>
      <c r="Z2656" s="16"/>
      <c r="AD2656" s="5"/>
    </row>
    <row r="2657" spans="2:30" x14ac:dyDescent="0.2">
      <c r="B2657" s="4"/>
      <c r="C2657" s="3"/>
      <c r="D2657" s="26"/>
      <c r="E2657" s="10"/>
      <c r="F2657" s="94"/>
      <c r="G2657" s="2"/>
      <c r="J2657" s="3"/>
      <c r="K2657" s="3"/>
      <c r="L2657" s="3"/>
      <c r="M2657" s="3"/>
      <c r="N2657" s="24"/>
      <c r="O2657" s="4"/>
      <c r="P2657" s="4"/>
      <c r="Q2657" s="2"/>
      <c r="R2657" s="8"/>
      <c r="S2657" s="4"/>
      <c r="T2657" s="4"/>
      <c r="V2657" s="9"/>
      <c r="W2657" s="4"/>
      <c r="X2657" s="17"/>
      <c r="Y2657" s="16"/>
      <c r="Z2657" s="16"/>
      <c r="AD2657" s="5"/>
    </row>
    <row r="2658" spans="2:30" x14ac:dyDescent="0.2">
      <c r="B2658" s="4"/>
      <c r="C2658" s="3"/>
      <c r="D2658" s="26"/>
      <c r="E2658" s="10"/>
      <c r="F2658" s="94"/>
      <c r="G2658" s="2"/>
      <c r="J2658" s="3"/>
      <c r="K2658" s="3"/>
      <c r="L2658" s="3"/>
      <c r="M2658" s="3"/>
      <c r="N2658" s="24"/>
      <c r="O2658" s="4"/>
      <c r="P2658" s="4"/>
      <c r="Q2658" s="2"/>
      <c r="R2658" s="8"/>
      <c r="S2658" s="4"/>
      <c r="T2658" s="4"/>
      <c r="V2658" s="9"/>
      <c r="W2658" s="25"/>
      <c r="X2658" s="17"/>
      <c r="Y2658" s="16"/>
      <c r="Z2658" s="16"/>
      <c r="AD2658" s="5"/>
    </row>
    <row r="2659" spans="2:30" x14ac:dyDescent="0.2">
      <c r="B2659" s="4"/>
      <c r="C2659" s="3"/>
      <c r="D2659" s="26"/>
      <c r="E2659" s="10"/>
      <c r="F2659" s="94"/>
      <c r="G2659" s="2"/>
      <c r="J2659" s="3"/>
      <c r="K2659" s="3"/>
      <c r="L2659" s="3"/>
      <c r="M2659" s="3"/>
      <c r="N2659" s="24"/>
      <c r="O2659" s="4"/>
      <c r="P2659" s="4"/>
      <c r="Q2659" s="2"/>
      <c r="R2659" s="8"/>
      <c r="S2659" s="4"/>
      <c r="T2659" s="4"/>
      <c r="V2659" s="9"/>
      <c r="W2659" s="4"/>
      <c r="X2659" s="17"/>
      <c r="Y2659" s="16"/>
      <c r="Z2659" s="16"/>
      <c r="AD2659" s="5"/>
    </row>
    <row r="2660" spans="2:30" x14ac:dyDescent="0.2">
      <c r="B2660" s="4"/>
      <c r="C2660" s="3"/>
      <c r="D2660" s="26"/>
      <c r="E2660" s="10"/>
      <c r="F2660" s="94"/>
      <c r="G2660" s="2"/>
      <c r="J2660" s="3"/>
      <c r="K2660" s="3"/>
      <c r="L2660" s="3"/>
      <c r="M2660" s="3"/>
      <c r="N2660" s="24"/>
      <c r="O2660" s="4"/>
      <c r="P2660" s="4"/>
      <c r="Q2660" s="2"/>
      <c r="R2660" s="8"/>
      <c r="S2660" s="4"/>
      <c r="T2660" s="4"/>
      <c r="V2660" s="9"/>
      <c r="W2660" s="4"/>
      <c r="X2660" s="17"/>
      <c r="Y2660" s="16"/>
      <c r="Z2660" s="16"/>
      <c r="AD2660" s="5"/>
    </row>
    <row r="2661" spans="2:30" x14ac:dyDescent="0.2">
      <c r="B2661" s="4"/>
      <c r="C2661" s="3"/>
      <c r="D2661" s="26"/>
      <c r="E2661" s="10"/>
      <c r="F2661" s="94"/>
      <c r="G2661" s="2"/>
      <c r="J2661" s="3"/>
      <c r="K2661" s="3"/>
      <c r="L2661" s="3"/>
      <c r="M2661" s="3"/>
      <c r="N2661" s="24"/>
      <c r="O2661" s="4"/>
      <c r="P2661" s="4"/>
      <c r="Q2661" s="2"/>
      <c r="R2661" s="8"/>
      <c r="S2661" s="4"/>
      <c r="T2661" s="4"/>
      <c r="V2661" s="9"/>
      <c r="W2661" s="4"/>
      <c r="X2661" s="17"/>
      <c r="Y2661" s="16"/>
      <c r="Z2661" s="16"/>
      <c r="AD2661" s="5"/>
    </row>
    <row r="2662" spans="2:30" x14ac:dyDescent="0.2">
      <c r="B2662" s="4"/>
      <c r="C2662" s="3"/>
      <c r="D2662" s="26"/>
      <c r="E2662" s="10"/>
      <c r="F2662" s="94"/>
      <c r="G2662" s="2"/>
      <c r="J2662" s="3"/>
      <c r="K2662" s="3"/>
      <c r="L2662" s="3"/>
      <c r="M2662" s="3"/>
      <c r="N2662" s="24"/>
      <c r="O2662" s="4"/>
      <c r="P2662" s="4"/>
      <c r="Q2662" s="2"/>
      <c r="R2662" s="8"/>
      <c r="S2662" s="4"/>
      <c r="T2662" s="4"/>
      <c r="V2662" s="9"/>
      <c r="W2662" s="4"/>
      <c r="X2662" s="17"/>
      <c r="Y2662" s="16"/>
      <c r="Z2662" s="16"/>
      <c r="AD2662" s="5"/>
    </row>
    <row r="2663" spans="2:30" x14ac:dyDescent="0.2">
      <c r="B2663" s="4"/>
      <c r="C2663" s="3"/>
      <c r="D2663" s="26"/>
      <c r="E2663" s="10"/>
      <c r="F2663" s="94"/>
      <c r="G2663" s="2"/>
      <c r="J2663" s="3"/>
      <c r="K2663" s="3"/>
      <c r="L2663" s="3"/>
      <c r="M2663" s="3"/>
      <c r="N2663" s="24"/>
      <c r="O2663" s="4"/>
      <c r="P2663" s="4"/>
      <c r="Q2663" s="2"/>
      <c r="R2663" s="8"/>
      <c r="S2663" s="4"/>
      <c r="T2663" s="4"/>
      <c r="V2663" s="9"/>
      <c r="W2663" s="4"/>
      <c r="X2663" s="17"/>
      <c r="Y2663" s="16"/>
      <c r="Z2663" s="16"/>
      <c r="AD2663" s="5"/>
    </row>
    <row r="2664" spans="2:30" x14ac:dyDescent="0.2">
      <c r="B2664" s="4"/>
      <c r="C2664" s="3"/>
      <c r="D2664" s="26"/>
      <c r="E2664" s="10"/>
      <c r="F2664" s="94"/>
      <c r="G2664" s="2"/>
      <c r="J2664" s="3"/>
      <c r="K2664" s="3"/>
      <c r="L2664" s="3"/>
      <c r="M2664" s="3"/>
      <c r="N2664" s="24"/>
      <c r="O2664" s="4"/>
      <c r="P2664" s="4"/>
      <c r="Q2664" s="2"/>
      <c r="R2664" s="8"/>
      <c r="S2664" s="4"/>
      <c r="T2664" s="4"/>
      <c r="V2664" s="9"/>
      <c r="W2664" s="4"/>
      <c r="X2664" s="17"/>
      <c r="Y2664" s="16"/>
      <c r="Z2664" s="16"/>
      <c r="AD2664" s="5"/>
    </row>
    <row r="2665" spans="2:30" x14ac:dyDescent="0.2">
      <c r="B2665" s="4"/>
      <c r="C2665" s="3"/>
      <c r="D2665" s="26"/>
      <c r="E2665" s="10"/>
      <c r="F2665" s="94"/>
      <c r="G2665" s="2"/>
      <c r="J2665" s="3"/>
      <c r="K2665" s="3"/>
      <c r="L2665" s="3"/>
      <c r="M2665" s="3"/>
      <c r="N2665" s="24"/>
      <c r="O2665" s="4"/>
      <c r="P2665" s="4"/>
      <c r="Q2665" s="2"/>
      <c r="R2665" s="8"/>
      <c r="S2665" s="4"/>
      <c r="T2665" s="4"/>
      <c r="V2665" s="9"/>
      <c r="W2665" s="4"/>
      <c r="X2665" s="17"/>
      <c r="Y2665" s="16"/>
      <c r="Z2665" s="16"/>
      <c r="AD2665" s="5"/>
    </row>
    <row r="2666" spans="2:30" x14ac:dyDescent="0.2">
      <c r="B2666" s="4"/>
      <c r="C2666" s="3"/>
      <c r="D2666" s="26"/>
      <c r="E2666" s="10"/>
      <c r="F2666" s="94"/>
      <c r="G2666" s="2"/>
      <c r="J2666" s="3"/>
      <c r="K2666" s="3"/>
      <c r="L2666" s="3"/>
      <c r="M2666" s="3"/>
      <c r="N2666" s="24"/>
      <c r="O2666" s="4"/>
      <c r="P2666" s="4"/>
      <c r="Q2666" s="2"/>
      <c r="R2666" s="8"/>
      <c r="S2666" s="4"/>
      <c r="T2666" s="4"/>
      <c r="V2666" s="9"/>
      <c r="W2666" s="4"/>
      <c r="X2666" s="17"/>
      <c r="Y2666" s="16"/>
      <c r="Z2666" s="16"/>
      <c r="AD2666" s="5"/>
    </row>
    <row r="2667" spans="2:30" x14ac:dyDescent="0.2">
      <c r="B2667" s="4"/>
      <c r="C2667" s="3"/>
      <c r="D2667" s="26"/>
      <c r="E2667" s="10"/>
      <c r="F2667" s="94"/>
      <c r="G2667" s="2"/>
      <c r="J2667" s="3"/>
      <c r="K2667" s="3"/>
      <c r="L2667" s="3"/>
      <c r="M2667" s="3"/>
      <c r="N2667" s="24"/>
      <c r="O2667" s="4"/>
      <c r="P2667" s="4"/>
      <c r="Q2667" s="2"/>
      <c r="R2667" s="8"/>
      <c r="S2667" s="4"/>
      <c r="T2667" s="4"/>
      <c r="V2667" s="9"/>
      <c r="W2667" s="4"/>
      <c r="X2667" s="17"/>
      <c r="Y2667" s="16"/>
      <c r="Z2667" s="16"/>
      <c r="AD2667" s="5"/>
    </row>
    <row r="2668" spans="2:30" x14ac:dyDescent="0.2">
      <c r="B2668" s="4"/>
      <c r="C2668" s="3"/>
      <c r="D2668" s="26"/>
      <c r="E2668" s="10"/>
      <c r="F2668" s="94"/>
      <c r="G2668" s="2"/>
      <c r="J2668" s="3"/>
      <c r="K2668" s="3"/>
      <c r="L2668" s="3"/>
      <c r="M2668" s="3"/>
      <c r="N2668" s="24"/>
      <c r="O2668" s="4"/>
      <c r="P2668" s="4"/>
      <c r="Q2668" s="2"/>
      <c r="R2668" s="8"/>
      <c r="S2668" s="4"/>
      <c r="T2668" s="4"/>
      <c r="V2668" s="9"/>
      <c r="W2668" s="4"/>
      <c r="X2668" s="17"/>
      <c r="Y2668" s="16"/>
      <c r="Z2668" s="16"/>
      <c r="AD2668" s="5"/>
    </row>
    <row r="2669" spans="2:30" x14ac:dyDescent="0.2">
      <c r="B2669" s="4"/>
      <c r="C2669" s="3"/>
      <c r="D2669" s="26"/>
      <c r="E2669" s="10"/>
      <c r="F2669" s="94"/>
      <c r="G2669" s="2"/>
      <c r="J2669" s="3"/>
      <c r="K2669" s="3"/>
      <c r="L2669" s="3"/>
      <c r="M2669" s="3"/>
      <c r="N2669" s="24"/>
      <c r="O2669" s="4"/>
      <c r="P2669" s="4"/>
      <c r="Q2669" s="2"/>
      <c r="R2669" s="8"/>
      <c r="S2669" s="4"/>
      <c r="T2669" s="4"/>
      <c r="V2669" s="9"/>
      <c r="W2669" s="4"/>
      <c r="X2669" s="17"/>
      <c r="Y2669" s="16"/>
      <c r="Z2669" s="16"/>
      <c r="AD2669" s="5"/>
    </row>
    <row r="2670" spans="2:30" x14ac:dyDescent="0.2">
      <c r="B2670" s="4"/>
      <c r="C2670" s="3"/>
      <c r="D2670" s="26"/>
      <c r="E2670" s="10"/>
      <c r="F2670" s="94"/>
      <c r="G2670" s="2"/>
      <c r="J2670" s="3"/>
      <c r="K2670" s="3"/>
      <c r="L2670" s="3"/>
      <c r="M2670" s="3"/>
      <c r="N2670" s="24"/>
      <c r="O2670" s="4"/>
      <c r="P2670" s="4"/>
      <c r="Q2670" s="2"/>
      <c r="R2670" s="8"/>
      <c r="S2670" s="4"/>
      <c r="T2670" s="4"/>
      <c r="V2670" s="9"/>
      <c r="W2670" s="4"/>
      <c r="X2670" s="17"/>
      <c r="Y2670" s="16"/>
      <c r="Z2670" s="16"/>
      <c r="AD2670" s="5"/>
    </row>
    <row r="2671" spans="2:30" x14ac:dyDescent="0.2">
      <c r="B2671" s="4"/>
      <c r="C2671" s="3"/>
      <c r="D2671" s="26"/>
      <c r="E2671" s="10"/>
      <c r="F2671" s="94"/>
      <c r="G2671" s="2"/>
      <c r="J2671" s="3"/>
      <c r="K2671" s="3"/>
      <c r="L2671" s="3"/>
      <c r="M2671" s="3"/>
      <c r="N2671" s="24"/>
      <c r="O2671" s="4"/>
      <c r="P2671" s="4"/>
      <c r="Q2671" s="2"/>
      <c r="R2671" s="8"/>
      <c r="S2671" s="4"/>
      <c r="T2671" s="4"/>
      <c r="V2671" s="9"/>
      <c r="W2671" s="4"/>
      <c r="X2671" s="17"/>
      <c r="Y2671" s="16"/>
      <c r="Z2671" s="16"/>
      <c r="AD2671" s="5"/>
    </row>
    <row r="2672" spans="2:30" x14ac:dyDescent="0.2">
      <c r="B2672" s="4"/>
      <c r="C2672" s="3"/>
      <c r="D2672" s="26"/>
      <c r="E2672" s="10"/>
      <c r="F2672" s="94"/>
      <c r="G2672" s="2"/>
      <c r="J2672" s="3"/>
      <c r="K2672" s="3"/>
      <c r="L2672" s="3"/>
      <c r="M2672" s="3"/>
      <c r="N2672" s="24"/>
      <c r="O2672" s="4"/>
      <c r="P2672" s="4"/>
      <c r="Q2672" s="2"/>
      <c r="R2672" s="8"/>
      <c r="S2672" s="4"/>
      <c r="T2672" s="4"/>
      <c r="V2672" s="9"/>
      <c r="W2672" s="4"/>
      <c r="X2672" s="17"/>
      <c r="Y2672" s="16"/>
      <c r="Z2672" s="16"/>
      <c r="AD2672" s="5"/>
    </row>
    <row r="2673" spans="2:30" x14ac:dyDescent="0.2">
      <c r="B2673" s="4"/>
      <c r="C2673" s="3"/>
      <c r="D2673" s="26"/>
      <c r="E2673" s="10"/>
      <c r="F2673" s="94"/>
      <c r="G2673" s="2"/>
      <c r="J2673" s="3"/>
      <c r="K2673" s="3"/>
      <c r="L2673" s="3"/>
      <c r="M2673" s="3"/>
      <c r="N2673" s="24"/>
      <c r="O2673" s="4"/>
      <c r="P2673" s="4"/>
      <c r="Q2673" s="2"/>
      <c r="R2673" s="8"/>
      <c r="S2673" s="4"/>
      <c r="T2673" s="4"/>
      <c r="V2673" s="9"/>
      <c r="W2673" s="4"/>
      <c r="X2673" s="17"/>
      <c r="Y2673" s="16"/>
      <c r="Z2673" s="16"/>
      <c r="AD2673" s="5"/>
    </row>
    <row r="2674" spans="2:30" x14ac:dyDescent="0.2">
      <c r="B2674" s="4"/>
      <c r="C2674" s="3"/>
      <c r="D2674" s="26"/>
      <c r="E2674" s="10"/>
      <c r="F2674" s="94"/>
      <c r="G2674" s="2"/>
      <c r="J2674" s="3"/>
      <c r="K2674" s="3"/>
      <c r="L2674" s="3"/>
      <c r="M2674" s="3"/>
      <c r="N2674" s="24"/>
      <c r="O2674" s="4"/>
      <c r="P2674" s="4"/>
      <c r="Q2674" s="2"/>
      <c r="R2674" s="8"/>
      <c r="S2674" s="4"/>
      <c r="T2674" s="4"/>
      <c r="V2674" s="9"/>
      <c r="W2674" s="4"/>
      <c r="X2674" s="17"/>
      <c r="Y2674" s="16"/>
      <c r="Z2674" s="16"/>
      <c r="AD2674" s="5"/>
    </row>
    <row r="2675" spans="2:30" x14ac:dyDescent="0.2">
      <c r="B2675" s="4"/>
      <c r="C2675" s="3"/>
      <c r="D2675" s="26"/>
      <c r="E2675" s="10"/>
      <c r="F2675" s="94"/>
      <c r="G2675" s="2"/>
      <c r="J2675" s="3"/>
      <c r="K2675" s="3"/>
      <c r="L2675" s="3"/>
      <c r="M2675" s="3"/>
      <c r="N2675" s="24"/>
      <c r="O2675" s="4"/>
      <c r="P2675" s="4"/>
      <c r="Q2675" s="2"/>
      <c r="R2675" s="8"/>
      <c r="S2675" s="4"/>
      <c r="T2675" s="4"/>
      <c r="V2675" s="9"/>
      <c r="W2675" s="4"/>
      <c r="X2675" s="17"/>
      <c r="Y2675" s="16"/>
      <c r="Z2675" s="16"/>
      <c r="AD2675" s="5"/>
    </row>
    <row r="2676" spans="2:30" x14ac:dyDescent="0.2">
      <c r="B2676" s="4"/>
      <c r="C2676" s="3"/>
      <c r="D2676" s="26"/>
      <c r="E2676" s="10"/>
      <c r="F2676" s="94"/>
      <c r="G2676" s="2"/>
      <c r="J2676" s="3"/>
      <c r="K2676" s="3"/>
      <c r="L2676" s="3"/>
      <c r="M2676" s="3"/>
      <c r="N2676" s="24"/>
      <c r="O2676" s="4"/>
      <c r="P2676" s="4"/>
      <c r="Q2676" s="2"/>
      <c r="R2676" s="8"/>
      <c r="S2676" s="4"/>
      <c r="T2676" s="4"/>
      <c r="V2676" s="9"/>
      <c r="W2676" s="4"/>
      <c r="X2676" s="17"/>
      <c r="Y2676" s="16"/>
      <c r="Z2676" s="16"/>
      <c r="AD2676" s="5"/>
    </row>
    <row r="2677" spans="2:30" x14ac:dyDescent="0.2">
      <c r="B2677" s="4"/>
      <c r="C2677" s="3"/>
      <c r="D2677" s="26"/>
      <c r="E2677" s="10"/>
      <c r="F2677" s="94"/>
      <c r="G2677" s="2"/>
      <c r="J2677" s="3"/>
      <c r="K2677" s="3"/>
      <c r="L2677" s="3"/>
      <c r="M2677" s="3"/>
      <c r="N2677" s="24"/>
      <c r="O2677" s="4"/>
      <c r="P2677" s="4"/>
      <c r="Q2677" s="2"/>
      <c r="R2677" s="8"/>
      <c r="S2677" s="4"/>
      <c r="T2677" s="4"/>
      <c r="V2677" s="9"/>
      <c r="W2677" s="4"/>
      <c r="X2677" s="17"/>
      <c r="Y2677" s="16"/>
      <c r="Z2677" s="16"/>
      <c r="AD2677" s="5"/>
    </row>
    <row r="2678" spans="2:30" x14ac:dyDescent="0.2">
      <c r="B2678" s="4"/>
      <c r="C2678" s="3"/>
      <c r="D2678" s="26"/>
      <c r="E2678" s="10"/>
      <c r="F2678" s="94"/>
      <c r="G2678" s="2"/>
      <c r="J2678" s="3"/>
      <c r="K2678" s="3"/>
      <c r="L2678" s="3"/>
      <c r="M2678" s="3"/>
      <c r="N2678" s="24"/>
      <c r="O2678" s="4"/>
      <c r="P2678" s="4"/>
      <c r="Q2678" s="2"/>
      <c r="R2678" s="8"/>
      <c r="S2678" s="4"/>
      <c r="T2678" s="4"/>
      <c r="V2678" s="9"/>
      <c r="W2678" s="4"/>
      <c r="X2678" s="17"/>
      <c r="Y2678" s="16"/>
      <c r="Z2678" s="16"/>
      <c r="AD2678" s="5"/>
    </row>
    <row r="2679" spans="2:30" x14ac:dyDescent="0.2">
      <c r="B2679" s="4"/>
      <c r="C2679" s="3"/>
      <c r="D2679" s="26"/>
      <c r="E2679" s="10"/>
      <c r="F2679" s="94"/>
      <c r="G2679" s="2"/>
      <c r="J2679" s="3"/>
      <c r="K2679" s="3"/>
      <c r="L2679" s="3"/>
      <c r="M2679" s="3"/>
      <c r="N2679" s="24"/>
      <c r="O2679" s="4"/>
      <c r="P2679" s="4"/>
      <c r="Q2679" s="2"/>
      <c r="R2679" s="8"/>
      <c r="S2679" s="4"/>
      <c r="T2679" s="4"/>
      <c r="V2679" s="9"/>
      <c r="W2679" s="4"/>
      <c r="X2679" s="17"/>
      <c r="Y2679" s="16"/>
      <c r="Z2679" s="16"/>
      <c r="AD2679" s="5"/>
    </row>
    <row r="2680" spans="2:30" x14ac:dyDescent="0.2">
      <c r="B2680" s="4"/>
      <c r="C2680" s="3"/>
      <c r="D2680" s="26"/>
      <c r="E2680" s="10"/>
      <c r="F2680" s="94"/>
      <c r="G2680" s="2"/>
      <c r="J2680" s="3"/>
      <c r="K2680" s="3"/>
      <c r="L2680" s="3"/>
      <c r="M2680" s="3"/>
      <c r="N2680" s="24"/>
      <c r="O2680" s="4"/>
      <c r="P2680" s="4"/>
      <c r="Q2680" s="2"/>
      <c r="R2680" s="8"/>
      <c r="S2680" s="4"/>
      <c r="T2680" s="4"/>
      <c r="V2680" s="9"/>
      <c r="W2680" s="4"/>
      <c r="X2680" s="17"/>
      <c r="Y2680" s="16"/>
      <c r="Z2680" s="16"/>
      <c r="AD2680" s="5"/>
    </row>
    <row r="2681" spans="2:30" x14ac:dyDescent="0.2">
      <c r="B2681" s="4"/>
      <c r="C2681" s="3"/>
      <c r="D2681" s="26"/>
      <c r="E2681" s="10"/>
      <c r="F2681" s="94"/>
      <c r="G2681" s="2"/>
      <c r="J2681" s="3"/>
      <c r="K2681" s="3"/>
      <c r="L2681" s="3"/>
      <c r="M2681" s="3"/>
      <c r="N2681" s="24"/>
      <c r="O2681" s="4"/>
      <c r="P2681" s="4"/>
      <c r="Q2681" s="2"/>
      <c r="R2681" s="8"/>
      <c r="S2681" s="4"/>
      <c r="T2681" s="4"/>
      <c r="V2681" s="9"/>
      <c r="W2681" s="4"/>
      <c r="X2681" s="17"/>
      <c r="Y2681" s="16"/>
      <c r="Z2681" s="16"/>
      <c r="AD2681" s="5"/>
    </row>
    <row r="2682" spans="2:30" x14ac:dyDescent="0.2">
      <c r="B2682" s="4"/>
      <c r="C2682" s="3"/>
      <c r="D2682" s="26"/>
      <c r="E2682" s="10"/>
      <c r="F2682" s="94"/>
      <c r="G2682" s="2"/>
      <c r="J2682" s="3"/>
      <c r="K2682" s="3"/>
      <c r="L2682" s="3"/>
      <c r="M2682" s="3"/>
      <c r="N2682" s="24"/>
      <c r="O2682" s="4"/>
      <c r="P2682" s="4"/>
      <c r="Q2682" s="2"/>
      <c r="R2682" s="8"/>
      <c r="S2682" s="4"/>
      <c r="T2682" s="4"/>
      <c r="V2682" s="9"/>
      <c r="W2682" s="4"/>
      <c r="X2682" s="17"/>
      <c r="Y2682" s="16"/>
      <c r="Z2682" s="16"/>
      <c r="AD2682" s="5"/>
    </row>
    <row r="2683" spans="2:30" x14ac:dyDescent="0.2">
      <c r="B2683" s="4"/>
      <c r="C2683" s="3"/>
      <c r="D2683" s="26"/>
      <c r="E2683" s="10"/>
      <c r="F2683" s="94"/>
      <c r="G2683" s="2"/>
      <c r="J2683" s="3"/>
      <c r="K2683" s="3"/>
      <c r="L2683" s="3"/>
      <c r="M2683" s="3"/>
      <c r="N2683" s="24"/>
      <c r="O2683" s="4"/>
      <c r="P2683" s="4"/>
      <c r="Q2683" s="2"/>
      <c r="R2683" s="8"/>
      <c r="S2683" s="4"/>
      <c r="T2683" s="4"/>
      <c r="V2683" s="9"/>
      <c r="W2683" s="4"/>
      <c r="X2683" s="17"/>
      <c r="Y2683" s="16"/>
      <c r="Z2683" s="16"/>
      <c r="AD2683" s="5"/>
    </row>
    <row r="2684" spans="2:30" x14ac:dyDescent="0.2">
      <c r="B2684" s="4"/>
      <c r="C2684" s="3"/>
      <c r="D2684" s="26"/>
      <c r="E2684" s="10"/>
      <c r="F2684" s="94"/>
      <c r="G2684" s="2"/>
      <c r="J2684" s="3"/>
      <c r="K2684" s="3"/>
      <c r="L2684" s="3"/>
      <c r="M2684" s="3"/>
      <c r="N2684" s="24"/>
      <c r="O2684" s="4"/>
      <c r="P2684" s="4"/>
      <c r="Q2684" s="2"/>
      <c r="R2684" s="8"/>
      <c r="S2684" s="4"/>
      <c r="T2684" s="4"/>
      <c r="V2684" s="9"/>
      <c r="W2684" s="4"/>
      <c r="X2684" s="17"/>
      <c r="Y2684" s="16"/>
      <c r="Z2684" s="16"/>
      <c r="AD2684" s="5"/>
    </row>
    <row r="2685" spans="2:30" x14ac:dyDescent="0.2">
      <c r="B2685" s="4"/>
      <c r="C2685" s="3"/>
      <c r="D2685" s="26"/>
      <c r="E2685" s="10"/>
      <c r="F2685" s="94"/>
      <c r="G2685" s="2"/>
      <c r="J2685" s="3"/>
      <c r="K2685" s="3"/>
      <c r="L2685" s="3"/>
      <c r="M2685" s="3"/>
      <c r="N2685" s="24"/>
      <c r="O2685" s="4"/>
      <c r="P2685" s="4"/>
      <c r="Q2685" s="2"/>
      <c r="R2685" s="8"/>
      <c r="S2685" s="4"/>
      <c r="T2685" s="4"/>
      <c r="V2685" s="9"/>
      <c r="W2685" s="4"/>
      <c r="X2685" s="17"/>
      <c r="Y2685" s="16"/>
      <c r="Z2685" s="16"/>
      <c r="AD2685" s="5"/>
    </row>
    <row r="2686" spans="2:30" x14ac:dyDescent="0.2">
      <c r="B2686" s="4"/>
      <c r="C2686" s="3"/>
      <c r="D2686" s="26"/>
      <c r="E2686" s="10"/>
      <c r="F2686" s="94"/>
      <c r="G2686" s="2"/>
      <c r="J2686" s="3"/>
      <c r="K2686" s="3"/>
      <c r="L2686" s="3"/>
      <c r="M2686" s="3"/>
      <c r="N2686" s="24"/>
      <c r="O2686" s="4"/>
      <c r="P2686" s="4"/>
      <c r="Q2686" s="2"/>
      <c r="R2686" s="8"/>
      <c r="S2686" s="4"/>
      <c r="T2686" s="4"/>
      <c r="V2686" s="9"/>
      <c r="W2686" s="4"/>
      <c r="X2686" s="17"/>
      <c r="Y2686" s="16"/>
      <c r="Z2686" s="16"/>
      <c r="AD2686" s="5"/>
    </row>
    <row r="2687" spans="2:30" x14ac:dyDescent="0.2">
      <c r="B2687" s="4"/>
      <c r="C2687" s="3"/>
      <c r="D2687" s="26"/>
      <c r="E2687" s="10"/>
      <c r="F2687" s="94"/>
      <c r="G2687" s="2"/>
      <c r="J2687" s="3"/>
      <c r="K2687" s="3"/>
      <c r="L2687" s="3"/>
      <c r="M2687" s="3"/>
      <c r="N2687" s="24"/>
      <c r="O2687" s="4"/>
      <c r="P2687" s="4"/>
      <c r="Q2687" s="2"/>
      <c r="R2687" s="8"/>
      <c r="S2687" s="4"/>
      <c r="T2687" s="4"/>
      <c r="V2687" s="9"/>
      <c r="W2687" s="4"/>
      <c r="X2687" s="17"/>
      <c r="Y2687" s="16"/>
      <c r="Z2687" s="16"/>
      <c r="AD2687" s="5"/>
    </row>
    <row r="2688" spans="2:30" x14ac:dyDescent="0.2">
      <c r="B2688" s="4"/>
      <c r="C2688" s="3"/>
      <c r="D2688" s="26"/>
      <c r="E2688" s="10"/>
      <c r="F2688" s="94"/>
      <c r="G2688" s="2"/>
      <c r="J2688" s="3"/>
      <c r="K2688" s="3"/>
      <c r="L2688" s="3"/>
      <c r="M2688" s="3"/>
      <c r="N2688" s="24"/>
      <c r="O2688" s="4"/>
      <c r="P2688" s="4"/>
      <c r="Q2688" s="2"/>
      <c r="R2688" s="8"/>
      <c r="S2688" s="4"/>
      <c r="T2688" s="4"/>
      <c r="V2688" s="9"/>
      <c r="W2688" s="4"/>
      <c r="X2688" s="17"/>
      <c r="Y2688" s="16"/>
      <c r="Z2688" s="16"/>
      <c r="AD2688" s="5"/>
    </row>
    <row r="2689" spans="2:30" x14ac:dyDescent="0.2">
      <c r="B2689" s="4"/>
      <c r="C2689" s="3"/>
      <c r="D2689" s="26"/>
      <c r="E2689" s="10"/>
      <c r="F2689" s="94"/>
      <c r="G2689" s="2"/>
      <c r="J2689" s="3"/>
      <c r="K2689" s="3"/>
      <c r="L2689" s="3"/>
      <c r="M2689" s="3"/>
      <c r="N2689" s="24"/>
      <c r="O2689" s="4"/>
      <c r="P2689" s="4"/>
      <c r="Q2689" s="2"/>
      <c r="R2689" s="8"/>
      <c r="S2689" s="4"/>
      <c r="T2689" s="4"/>
      <c r="V2689" s="9"/>
      <c r="W2689" s="25"/>
      <c r="X2689" s="19"/>
      <c r="Y2689" s="16"/>
      <c r="Z2689" s="16"/>
      <c r="AD2689" s="5"/>
    </row>
    <row r="2690" spans="2:30" x14ac:dyDescent="0.2">
      <c r="B2690" s="4"/>
      <c r="C2690" s="3"/>
      <c r="D2690" s="26"/>
      <c r="E2690" s="10"/>
      <c r="F2690" s="94"/>
      <c r="G2690" s="2"/>
      <c r="J2690" s="3"/>
      <c r="K2690" s="3"/>
      <c r="L2690" s="3"/>
      <c r="M2690" s="3"/>
      <c r="N2690" s="24"/>
      <c r="O2690" s="4"/>
      <c r="P2690" s="4"/>
      <c r="Q2690" s="2"/>
      <c r="R2690" s="8"/>
      <c r="S2690" s="4"/>
      <c r="T2690" s="4"/>
      <c r="V2690" s="9"/>
      <c r="W2690" s="4"/>
      <c r="X2690" s="17"/>
      <c r="Y2690" s="16"/>
      <c r="Z2690" s="16"/>
      <c r="AD2690" s="5"/>
    </row>
    <row r="2691" spans="2:30" x14ac:dyDescent="0.2">
      <c r="B2691" s="4"/>
      <c r="C2691" s="3"/>
      <c r="D2691" s="26"/>
      <c r="E2691" s="10"/>
      <c r="F2691" s="94"/>
      <c r="G2691" s="2"/>
      <c r="J2691" s="3"/>
      <c r="K2691" s="3"/>
      <c r="L2691" s="3"/>
      <c r="M2691" s="3"/>
      <c r="N2691" s="24"/>
      <c r="O2691" s="4"/>
      <c r="P2691" s="4"/>
      <c r="Q2691" s="2"/>
      <c r="R2691" s="8"/>
      <c r="S2691" s="4"/>
      <c r="T2691" s="4"/>
      <c r="V2691" s="9"/>
      <c r="W2691" s="4"/>
      <c r="X2691" s="17"/>
      <c r="Y2691" s="16"/>
      <c r="Z2691" s="16"/>
      <c r="AD2691" s="5"/>
    </row>
    <row r="2692" spans="2:30" x14ac:dyDescent="0.2">
      <c r="B2692" s="4"/>
      <c r="C2692" s="3"/>
      <c r="D2692" s="26"/>
      <c r="E2692" s="10"/>
      <c r="F2692" s="94"/>
      <c r="G2692" s="2"/>
      <c r="J2692" s="3"/>
      <c r="K2692" s="3"/>
      <c r="L2692" s="3"/>
      <c r="M2692" s="3"/>
      <c r="N2692" s="24"/>
      <c r="O2692" s="4"/>
      <c r="P2692" s="4"/>
      <c r="Q2692" s="2"/>
      <c r="R2692" s="8"/>
      <c r="S2692" s="4"/>
      <c r="T2692" s="4"/>
      <c r="V2692" s="9"/>
      <c r="W2692" s="4"/>
      <c r="X2692" s="17"/>
      <c r="Y2692" s="16"/>
      <c r="Z2692" s="16"/>
      <c r="AD2692" s="5"/>
    </row>
    <row r="2693" spans="2:30" x14ac:dyDescent="0.2">
      <c r="B2693" s="4"/>
      <c r="C2693" s="3"/>
      <c r="D2693" s="26"/>
      <c r="E2693" s="10"/>
      <c r="F2693" s="94"/>
      <c r="G2693" s="2"/>
      <c r="J2693" s="3"/>
      <c r="K2693" s="3"/>
      <c r="L2693" s="3"/>
      <c r="M2693" s="3"/>
      <c r="N2693" s="24"/>
      <c r="O2693" s="4"/>
      <c r="P2693" s="4"/>
      <c r="Q2693" s="2"/>
      <c r="R2693" s="8"/>
      <c r="S2693" s="4"/>
      <c r="T2693" s="4"/>
      <c r="V2693" s="9"/>
      <c r="W2693" s="4"/>
      <c r="X2693" s="17"/>
      <c r="Y2693" s="16"/>
      <c r="Z2693" s="16"/>
      <c r="AD2693" s="5"/>
    </row>
    <row r="2694" spans="2:30" x14ac:dyDescent="0.2">
      <c r="B2694" s="4"/>
      <c r="C2694" s="3"/>
      <c r="D2694" s="26"/>
      <c r="E2694" s="10"/>
      <c r="F2694" s="94"/>
      <c r="G2694" s="2"/>
      <c r="J2694" s="3"/>
      <c r="K2694" s="3"/>
      <c r="L2694" s="3"/>
      <c r="M2694" s="3"/>
      <c r="N2694" s="24"/>
      <c r="O2694" s="4"/>
      <c r="P2694" s="4"/>
      <c r="Q2694" s="2"/>
      <c r="R2694" s="8"/>
      <c r="S2694" s="4"/>
      <c r="T2694" s="4"/>
      <c r="V2694" s="9"/>
      <c r="W2694" s="4"/>
      <c r="X2694" s="17"/>
      <c r="Y2694" s="16"/>
      <c r="Z2694" s="16"/>
      <c r="AD2694" s="5"/>
    </row>
    <row r="2695" spans="2:30" x14ac:dyDescent="0.2">
      <c r="B2695" s="4"/>
      <c r="C2695" s="3"/>
      <c r="D2695" s="26"/>
      <c r="E2695" s="10"/>
      <c r="F2695" s="94"/>
      <c r="G2695" s="2"/>
      <c r="J2695" s="3"/>
      <c r="K2695" s="3"/>
      <c r="L2695" s="3"/>
      <c r="M2695" s="3"/>
      <c r="N2695" s="24"/>
      <c r="O2695" s="4"/>
      <c r="P2695" s="4"/>
      <c r="Q2695" s="2"/>
      <c r="R2695" s="8"/>
      <c r="S2695" s="4"/>
      <c r="T2695" s="4"/>
      <c r="V2695" s="9"/>
      <c r="W2695" s="4"/>
      <c r="X2695" s="17"/>
      <c r="Y2695" s="16"/>
      <c r="Z2695" s="16"/>
      <c r="AD2695" s="5"/>
    </row>
    <row r="2696" spans="2:30" x14ac:dyDescent="0.2">
      <c r="B2696" s="4"/>
      <c r="C2696" s="3"/>
      <c r="D2696" s="26"/>
      <c r="E2696" s="10"/>
      <c r="F2696" s="94"/>
      <c r="G2696" s="2"/>
      <c r="J2696" s="3"/>
      <c r="K2696" s="3"/>
      <c r="L2696" s="3"/>
      <c r="M2696" s="3"/>
      <c r="N2696" s="24"/>
      <c r="O2696" s="4"/>
      <c r="P2696" s="4"/>
      <c r="Q2696" s="2"/>
      <c r="R2696" s="8"/>
      <c r="S2696" s="4"/>
      <c r="T2696" s="4"/>
      <c r="V2696" s="9"/>
      <c r="W2696" s="4"/>
      <c r="X2696" s="17"/>
      <c r="Y2696" s="16"/>
      <c r="Z2696" s="16"/>
      <c r="AD2696" s="5"/>
    </row>
    <row r="2697" spans="2:30" x14ac:dyDescent="0.2">
      <c r="B2697" s="4"/>
      <c r="C2697" s="3"/>
      <c r="D2697" s="26"/>
      <c r="E2697" s="10"/>
      <c r="F2697" s="94"/>
      <c r="G2697" s="2"/>
      <c r="J2697" s="3"/>
      <c r="K2697" s="3"/>
      <c r="L2697" s="3"/>
      <c r="M2697" s="3"/>
      <c r="N2697" s="24"/>
      <c r="O2697" s="4"/>
      <c r="P2697" s="4"/>
      <c r="Q2697" s="2"/>
      <c r="R2697" s="8"/>
      <c r="S2697" s="4"/>
      <c r="T2697" s="4"/>
      <c r="V2697" s="9"/>
      <c r="W2697" s="4"/>
      <c r="X2697" s="17"/>
      <c r="Y2697" s="16"/>
      <c r="Z2697" s="16"/>
      <c r="AD2697" s="5"/>
    </row>
    <row r="2698" spans="2:30" x14ac:dyDescent="0.2">
      <c r="B2698" s="4"/>
      <c r="C2698" s="3"/>
      <c r="D2698" s="26"/>
      <c r="E2698" s="10"/>
      <c r="F2698" s="94"/>
      <c r="G2698" s="2"/>
      <c r="J2698" s="3"/>
      <c r="K2698" s="3"/>
      <c r="L2698" s="3"/>
      <c r="M2698" s="3"/>
      <c r="N2698" s="24"/>
      <c r="O2698" s="4"/>
      <c r="P2698" s="4"/>
      <c r="Q2698" s="2"/>
      <c r="R2698" s="8"/>
      <c r="S2698" s="4"/>
      <c r="T2698" s="4"/>
      <c r="V2698" s="9"/>
      <c r="W2698" s="4"/>
      <c r="X2698" s="17"/>
      <c r="Y2698" s="16"/>
      <c r="Z2698" s="16"/>
      <c r="AD2698" s="5"/>
    </row>
    <row r="2699" spans="2:30" x14ac:dyDescent="0.2">
      <c r="B2699" s="4"/>
      <c r="C2699" s="3"/>
      <c r="D2699" s="26"/>
      <c r="E2699" s="10"/>
      <c r="F2699" s="94"/>
      <c r="G2699" s="2"/>
      <c r="J2699" s="3"/>
      <c r="K2699" s="3"/>
      <c r="L2699" s="3"/>
      <c r="M2699" s="3"/>
      <c r="N2699" s="24"/>
      <c r="O2699" s="4"/>
      <c r="P2699" s="4"/>
      <c r="Q2699" s="2"/>
      <c r="R2699" s="8"/>
      <c r="S2699" s="4"/>
      <c r="T2699" s="4"/>
      <c r="V2699" s="9"/>
      <c r="W2699" s="4"/>
      <c r="X2699" s="17"/>
      <c r="Y2699" s="16"/>
      <c r="Z2699" s="16"/>
      <c r="AD2699" s="5"/>
    </row>
    <row r="2700" spans="2:30" x14ac:dyDescent="0.2">
      <c r="B2700" s="4"/>
      <c r="C2700" s="3"/>
      <c r="D2700" s="26"/>
      <c r="E2700" s="10"/>
      <c r="F2700" s="94"/>
      <c r="G2700" s="2"/>
      <c r="J2700" s="3"/>
      <c r="K2700" s="3"/>
      <c r="L2700" s="3"/>
      <c r="M2700" s="3"/>
      <c r="N2700" s="24"/>
      <c r="O2700" s="4"/>
      <c r="P2700" s="4"/>
      <c r="Q2700" s="2"/>
      <c r="R2700" s="8"/>
      <c r="S2700" s="4"/>
      <c r="T2700" s="4"/>
      <c r="V2700" s="9"/>
      <c r="W2700" s="4"/>
      <c r="X2700" s="17"/>
      <c r="Y2700" s="16"/>
      <c r="Z2700" s="16"/>
      <c r="AD2700" s="5"/>
    </row>
    <row r="2701" spans="2:30" x14ac:dyDescent="0.2">
      <c r="B2701" s="4"/>
      <c r="C2701" s="3"/>
      <c r="D2701" s="26"/>
      <c r="E2701" s="10"/>
      <c r="F2701" s="94"/>
      <c r="G2701" s="2"/>
      <c r="J2701" s="3"/>
      <c r="K2701" s="3"/>
      <c r="L2701" s="3"/>
      <c r="M2701" s="3"/>
      <c r="N2701" s="24"/>
      <c r="O2701" s="4"/>
      <c r="P2701" s="4"/>
      <c r="Q2701" s="2"/>
      <c r="R2701" s="8"/>
      <c r="S2701" s="4"/>
      <c r="T2701" s="4"/>
      <c r="V2701" s="9"/>
      <c r="W2701" s="4"/>
      <c r="X2701" s="17"/>
      <c r="Y2701" s="16"/>
      <c r="Z2701" s="16"/>
      <c r="AD2701" s="5"/>
    </row>
    <row r="2702" spans="2:30" x14ac:dyDescent="0.2">
      <c r="B2702" s="4"/>
      <c r="C2702" s="3"/>
      <c r="D2702" s="26"/>
      <c r="E2702" s="10"/>
      <c r="F2702" s="94"/>
      <c r="G2702" s="2"/>
      <c r="J2702" s="3"/>
      <c r="K2702" s="3"/>
      <c r="L2702" s="3"/>
      <c r="M2702" s="3"/>
      <c r="N2702" s="24"/>
      <c r="O2702" s="4"/>
      <c r="P2702" s="4"/>
      <c r="Q2702" s="2"/>
      <c r="R2702" s="8"/>
      <c r="S2702" s="4"/>
      <c r="T2702" s="4"/>
      <c r="V2702" s="9"/>
      <c r="W2702" s="4"/>
      <c r="X2702" s="17"/>
      <c r="Y2702" s="16"/>
      <c r="Z2702" s="16"/>
      <c r="AD2702" s="5"/>
    </row>
    <row r="2703" spans="2:30" x14ac:dyDescent="0.2">
      <c r="B2703" s="4"/>
      <c r="C2703" s="3"/>
      <c r="D2703" s="26"/>
      <c r="E2703" s="10"/>
      <c r="F2703" s="94"/>
      <c r="G2703" s="2"/>
      <c r="J2703" s="3"/>
      <c r="K2703" s="3"/>
      <c r="L2703" s="3"/>
      <c r="M2703" s="3"/>
      <c r="N2703" s="24"/>
      <c r="O2703" s="4"/>
      <c r="P2703" s="4"/>
      <c r="Q2703" s="2"/>
      <c r="R2703" s="8"/>
      <c r="S2703" s="4"/>
      <c r="T2703" s="4"/>
      <c r="V2703" s="9"/>
      <c r="W2703" s="4"/>
      <c r="X2703" s="17"/>
      <c r="Y2703" s="16"/>
      <c r="Z2703" s="16"/>
      <c r="AD2703" s="5"/>
    </row>
    <row r="2704" spans="2:30" x14ac:dyDescent="0.2">
      <c r="B2704" s="4"/>
      <c r="C2704" s="3"/>
      <c r="D2704" s="26"/>
      <c r="E2704" s="10"/>
      <c r="F2704" s="94"/>
      <c r="G2704" s="2"/>
      <c r="J2704" s="3"/>
      <c r="K2704" s="3"/>
      <c r="L2704" s="3"/>
      <c r="M2704" s="3"/>
      <c r="N2704" s="24"/>
      <c r="O2704" s="4"/>
      <c r="P2704" s="4"/>
      <c r="Q2704" s="2"/>
      <c r="R2704" s="8"/>
      <c r="S2704" s="4"/>
      <c r="T2704" s="4"/>
      <c r="V2704" s="9"/>
      <c r="W2704" s="4"/>
      <c r="X2704" s="17"/>
      <c r="Y2704" s="16"/>
      <c r="Z2704" s="16"/>
      <c r="AD2704" s="5"/>
    </row>
    <row r="2705" spans="1:203" x14ac:dyDescent="0.2">
      <c r="B2705" s="4"/>
      <c r="C2705" s="3"/>
      <c r="D2705" s="26"/>
      <c r="E2705" s="10"/>
      <c r="F2705" s="94"/>
      <c r="G2705" s="2"/>
      <c r="J2705" s="3"/>
      <c r="K2705" s="3"/>
      <c r="L2705" s="3"/>
      <c r="M2705" s="3"/>
      <c r="N2705" s="24"/>
      <c r="O2705" s="4"/>
      <c r="P2705" s="4"/>
      <c r="Q2705" s="2"/>
      <c r="R2705" s="8"/>
      <c r="S2705" s="4"/>
      <c r="T2705" s="4"/>
      <c r="V2705" s="9"/>
      <c r="W2705" s="4"/>
      <c r="X2705" s="17"/>
      <c r="Y2705" s="16"/>
      <c r="Z2705" s="16"/>
      <c r="AD2705" s="5"/>
    </row>
    <row r="2706" spans="1:203" x14ac:dyDescent="0.2">
      <c r="B2706" s="4"/>
      <c r="C2706" s="3"/>
      <c r="D2706" s="26"/>
      <c r="E2706" s="10"/>
      <c r="F2706" s="94"/>
      <c r="G2706" s="2"/>
      <c r="J2706" s="3"/>
      <c r="K2706" s="3"/>
      <c r="L2706" s="3"/>
      <c r="M2706" s="3"/>
      <c r="N2706" s="24"/>
      <c r="O2706" s="4"/>
      <c r="P2706" s="4"/>
      <c r="Q2706" s="2"/>
      <c r="R2706" s="8"/>
      <c r="S2706" s="4"/>
      <c r="T2706" s="4"/>
      <c r="V2706" s="9"/>
      <c r="W2706" s="4"/>
      <c r="X2706" s="17"/>
      <c r="Y2706" s="16"/>
      <c r="Z2706" s="16"/>
      <c r="AD2706" s="5"/>
    </row>
    <row r="2707" spans="1:203" x14ac:dyDescent="0.2">
      <c r="B2707" s="4"/>
      <c r="C2707" s="3"/>
      <c r="D2707" s="26"/>
      <c r="E2707" s="10"/>
      <c r="F2707" s="94"/>
      <c r="G2707" s="2"/>
      <c r="J2707" s="3"/>
      <c r="K2707" s="3"/>
      <c r="L2707" s="3"/>
      <c r="M2707" s="3"/>
      <c r="N2707" s="24"/>
      <c r="O2707" s="4"/>
      <c r="P2707" s="4"/>
      <c r="Q2707" s="2"/>
      <c r="R2707" s="8"/>
      <c r="S2707" s="4"/>
      <c r="T2707" s="4"/>
      <c r="V2707" s="9"/>
      <c r="W2707" s="4"/>
      <c r="X2707" s="17"/>
      <c r="Y2707" s="16"/>
      <c r="Z2707" s="16"/>
      <c r="AD2707" s="5"/>
    </row>
    <row r="2708" spans="1:203" x14ac:dyDescent="0.2">
      <c r="B2708" s="4"/>
      <c r="C2708" s="3"/>
      <c r="D2708" s="26"/>
      <c r="E2708" s="10"/>
      <c r="F2708" s="94"/>
      <c r="G2708" s="2"/>
      <c r="J2708" s="3"/>
      <c r="K2708" s="3"/>
      <c r="L2708" s="3"/>
      <c r="M2708" s="3"/>
      <c r="N2708" s="24"/>
      <c r="O2708" s="4"/>
      <c r="P2708" s="4"/>
      <c r="Q2708" s="2"/>
      <c r="R2708" s="8"/>
      <c r="S2708" s="4"/>
      <c r="T2708" s="4"/>
      <c r="V2708" s="9"/>
      <c r="W2708" s="4"/>
      <c r="X2708" s="17"/>
      <c r="Y2708" s="16"/>
      <c r="Z2708" s="16"/>
      <c r="AD2708" s="5"/>
    </row>
    <row r="2709" spans="1:203" x14ac:dyDescent="0.2">
      <c r="B2709" s="4"/>
      <c r="C2709" s="3"/>
      <c r="D2709" s="26"/>
      <c r="E2709" s="10"/>
      <c r="F2709" s="94"/>
      <c r="G2709" s="2"/>
      <c r="J2709" s="3"/>
      <c r="K2709" s="3"/>
      <c r="L2709" s="3"/>
      <c r="M2709" s="3"/>
      <c r="N2709" s="24"/>
      <c r="O2709" s="4"/>
      <c r="P2709" s="4"/>
      <c r="Q2709" s="2"/>
      <c r="R2709" s="8"/>
      <c r="S2709" s="4"/>
      <c r="T2709" s="4"/>
      <c r="V2709" s="9"/>
      <c r="W2709" s="4"/>
      <c r="X2709" s="17"/>
      <c r="Y2709" s="16"/>
      <c r="Z2709" s="16"/>
      <c r="AD2709" s="5"/>
    </row>
    <row r="2710" spans="1:203" x14ac:dyDescent="0.2">
      <c r="B2710" s="4"/>
      <c r="C2710" s="3"/>
      <c r="D2710" s="26"/>
      <c r="E2710" s="10"/>
      <c r="F2710" s="94"/>
      <c r="G2710" s="2"/>
      <c r="J2710" s="3"/>
      <c r="K2710" s="3"/>
      <c r="L2710" s="3"/>
      <c r="M2710" s="3"/>
      <c r="N2710" s="24"/>
      <c r="O2710" s="4"/>
      <c r="P2710" s="4"/>
      <c r="Q2710" s="2"/>
      <c r="R2710" s="8"/>
      <c r="S2710" s="4"/>
      <c r="T2710" s="4"/>
      <c r="V2710" s="9"/>
      <c r="W2710" s="4"/>
      <c r="X2710" s="17"/>
      <c r="Y2710" s="16"/>
      <c r="Z2710" s="16"/>
      <c r="AD2710" s="5"/>
    </row>
    <row r="2711" spans="1:203" x14ac:dyDescent="0.2">
      <c r="B2711" s="4"/>
      <c r="C2711" s="3"/>
      <c r="D2711" s="26"/>
      <c r="E2711" s="10"/>
      <c r="F2711" s="94"/>
      <c r="G2711" s="2"/>
      <c r="J2711" s="3"/>
      <c r="K2711" s="3"/>
      <c r="L2711" s="3"/>
      <c r="M2711" s="3"/>
      <c r="N2711" s="24"/>
      <c r="O2711" s="4"/>
      <c r="P2711" s="4"/>
      <c r="Q2711" s="2"/>
      <c r="R2711" s="8"/>
      <c r="S2711" s="4"/>
      <c r="T2711" s="4"/>
      <c r="V2711" s="9"/>
      <c r="W2711" s="4"/>
      <c r="X2711" s="17"/>
      <c r="Y2711" s="16"/>
      <c r="Z2711" s="16"/>
      <c r="AD2711" s="5"/>
    </row>
    <row r="2712" spans="1:203" x14ac:dyDescent="0.2">
      <c r="B2712" s="4"/>
      <c r="C2712" s="3"/>
      <c r="D2712" s="26"/>
      <c r="E2712" s="10"/>
      <c r="F2712" s="94"/>
      <c r="G2712" s="2"/>
      <c r="J2712" s="3"/>
      <c r="K2712" s="3"/>
      <c r="L2712" s="3"/>
      <c r="M2712" s="3"/>
      <c r="N2712" s="24"/>
      <c r="O2712" s="4"/>
      <c r="P2712" s="4"/>
      <c r="Q2712" s="2"/>
      <c r="R2712" s="8"/>
      <c r="S2712" s="4"/>
      <c r="T2712" s="4"/>
      <c r="V2712" s="9"/>
      <c r="W2712" s="4"/>
      <c r="X2712" s="17"/>
      <c r="Y2712" s="16"/>
      <c r="Z2712" s="16"/>
      <c r="AD2712" s="5"/>
    </row>
    <row r="2713" spans="1:203" x14ac:dyDescent="0.2">
      <c r="B2713" s="4"/>
      <c r="C2713" s="3"/>
      <c r="D2713" s="26"/>
      <c r="E2713" s="10"/>
      <c r="F2713" s="94"/>
      <c r="G2713" s="2"/>
      <c r="J2713" s="3"/>
      <c r="K2713" s="3"/>
      <c r="L2713" s="3"/>
      <c r="M2713" s="3"/>
      <c r="N2713" s="24"/>
      <c r="O2713" s="4"/>
      <c r="P2713" s="4"/>
      <c r="Q2713" s="2"/>
      <c r="R2713" s="8"/>
      <c r="S2713" s="4"/>
      <c r="T2713" s="4"/>
      <c r="V2713" s="9"/>
      <c r="W2713" s="4"/>
      <c r="X2713" s="17"/>
      <c r="Y2713" s="16"/>
      <c r="Z2713" s="16"/>
      <c r="AD2713" s="5"/>
    </row>
    <row r="2714" spans="1:203" x14ac:dyDescent="0.2">
      <c r="B2714" s="4"/>
      <c r="C2714" s="3"/>
      <c r="D2714" s="26"/>
      <c r="E2714" s="10"/>
      <c r="F2714" s="94"/>
      <c r="G2714" s="2"/>
      <c r="J2714" s="3"/>
      <c r="K2714" s="3"/>
      <c r="L2714" s="3"/>
      <c r="M2714" s="3"/>
      <c r="N2714" s="24"/>
      <c r="O2714" s="4"/>
      <c r="P2714" s="4"/>
      <c r="Q2714" s="2"/>
      <c r="R2714" s="8"/>
      <c r="S2714" s="4"/>
      <c r="T2714" s="4"/>
      <c r="V2714" s="9"/>
      <c r="W2714" s="4"/>
      <c r="X2714" s="17"/>
      <c r="Y2714" s="16"/>
      <c r="Z2714" s="16"/>
      <c r="AD2714" s="5"/>
    </row>
    <row r="2715" spans="1:203" x14ac:dyDescent="0.2">
      <c r="B2715" s="4"/>
      <c r="C2715" s="3"/>
      <c r="D2715" s="26"/>
      <c r="E2715" s="10"/>
      <c r="F2715" s="94"/>
      <c r="G2715" s="2"/>
      <c r="J2715" s="3"/>
      <c r="K2715" s="3"/>
      <c r="L2715" s="3"/>
      <c r="M2715" s="3"/>
      <c r="N2715" s="24"/>
      <c r="O2715" s="4"/>
      <c r="P2715" s="4"/>
      <c r="Q2715" s="2"/>
      <c r="R2715" s="8"/>
      <c r="S2715" s="4"/>
      <c r="T2715" s="4"/>
      <c r="V2715" s="9"/>
      <c r="W2715" s="4"/>
      <c r="X2715" s="17"/>
      <c r="Y2715" s="16"/>
      <c r="Z2715" s="16"/>
      <c r="AD2715" s="5"/>
    </row>
    <row r="2716" spans="1:203" x14ac:dyDescent="0.2">
      <c r="B2716" s="4"/>
      <c r="C2716" s="3"/>
      <c r="D2716" s="26"/>
      <c r="E2716" s="10"/>
      <c r="F2716" s="94"/>
      <c r="G2716" s="2"/>
      <c r="J2716" s="3"/>
      <c r="K2716" s="3"/>
      <c r="L2716" s="3"/>
      <c r="M2716" s="3"/>
      <c r="N2716" s="24"/>
      <c r="O2716" s="4"/>
      <c r="P2716" s="4"/>
      <c r="Q2716" s="2"/>
      <c r="R2716" s="8"/>
      <c r="S2716" s="4"/>
      <c r="T2716" s="4"/>
      <c r="V2716" s="9"/>
      <c r="W2716" s="4"/>
      <c r="X2716" s="17"/>
      <c r="Y2716" s="16"/>
      <c r="Z2716" s="16"/>
      <c r="AD2716" s="5"/>
    </row>
    <row r="2717" spans="1:203" x14ac:dyDescent="0.2">
      <c r="B2717" s="4"/>
      <c r="C2717" s="3"/>
      <c r="D2717" s="26"/>
      <c r="E2717" s="10"/>
      <c r="F2717" s="94"/>
      <c r="G2717" s="2"/>
      <c r="J2717" s="3"/>
      <c r="K2717" s="3"/>
      <c r="L2717" s="3"/>
      <c r="M2717" s="3"/>
      <c r="N2717" s="24"/>
      <c r="O2717" s="4"/>
      <c r="P2717" s="4"/>
      <c r="Q2717" s="2"/>
      <c r="R2717" s="8"/>
      <c r="S2717" s="4"/>
      <c r="T2717" s="4"/>
      <c r="V2717" s="9"/>
      <c r="W2717" s="4"/>
      <c r="X2717" s="17"/>
      <c r="Y2717" s="16"/>
      <c r="Z2717" s="16"/>
      <c r="AD2717" s="5"/>
    </row>
    <row r="2718" spans="1:203" x14ac:dyDescent="0.2">
      <c r="B2718" s="4"/>
      <c r="C2718" s="3"/>
      <c r="D2718" s="26"/>
      <c r="E2718" s="10"/>
      <c r="F2718" s="94"/>
      <c r="G2718" s="2"/>
      <c r="J2718" s="3"/>
      <c r="K2718" s="3"/>
      <c r="L2718" s="3"/>
      <c r="M2718" s="3"/>
      <c r="N2718" s="24"/>
      <c r="O2718" s="4"/>
      <c r="P2718" s="4"/>
      <c r="Q2718" s="2"/>
      <c r="R2718" s="8"/>
      <c r="S2718" s="4"/>
      <c r="T2718" s="4"/>
      <c r="V2718" s="9"/>
      <c r="W2718" s="4"/>
      <c r="X2718" s="17"/>
      <c r="Y2718" s="16"/>
      <c r="Z2718" s="16"/>
      <c r="AD2718" s="5"/>
    </row>
    <row r="2719" spans="1:203" x14ac:dyDescent="0.2">
      <c r="B2719" s="4"/>
      <c r="C2719" s="3"/>
      <c r="D2719" s="26"/>
      <c r="E2719" s="10"/>
      <c r="F2719" s="94"/>
      <c r="G2719" s="2"/>
      <c r="J2719" s="3"/>
      <c r="K2719" s="3"/>
      <c r="L2719" s="3"/>
      <c r="M2719" s="3"/>
      <c r="N2719" s="24"/>
      <c r="O2719" s="4"/>
      <c r="P2719" s="4"/>
      <c r="Q2719" s="2"/>
      <c r="R2719" s="8"/>
      <c r="S2719" s="4"/>
      <c r="T2719" s="4"/>
      <c r="V2719" s="9"/>
      <c r="W2719" s="4"/>
      <c r="X2719" s="17"/>
      <c r="Y2719" s="16"/>
      <c r="Z2719" s="16"/>
      <c r="AD2719" s="5"/>
    </row>
    <row r="2720" spans="1:203" s="74" customFormat="1" x14ac:dyDescent="0.2">
      <c r="A2720" s="66"/>
      <c r="B2720" s="4"/>
      <c r="C2720" s="3"/>
      <c r="D2720" s="26"/>
      <c r="E2720" s="10"/>
      <c r="F2720" s="94"/>
      <c r="G2720" s="2"/>
      <c r="H2720" s="1"/>
      <c r="I2720" s="1"/>
      <c r="J2720" s="3"/>
      <c r="K2720" s="3"/>
      <c r="L2720" s="3"/>
      <c r="M2720" s="3"/>
      <c r="N2720" s="24"/>
      <c r="O2720" s="4"/>
      <c r="P2720" s="4"/>
      <c r="Q2720" s="2"/>
      <c r="R2720" s="8"/>
      <c r="S2720" s="4"/>
      <c r="T2720" s="4"/>
      <c r="U2720" s="1"/>
      <c r="V2720" s="9"/>
      <c r="W2720" s="69"/>
      <c r="X2720" s="71"/>
      <c r="Y2720" s="72"/>
      <c r="Z2720" s="72"/>
      <c r="AA2720" s="70"/>
      <c r="AB2720" s="70"/>
      <c r="AC2720" s="70"/>
      <c r="AD2720" s="73"/>
      <c r="AE2720" s="70"/>
      <c r="AF2720" s="70"/>
      <c r="AG2720" s="70"/>
      <c r="AH2720" s="70"/>
      <c r="AI2720" s="70"/>
      <c r="AJ2720" s="70"/>
      <c r="AK2720" s="70"/>
      <c r="AL2720" s="70"/>
      <c r="AM2720" s="70"/>
      <c r="AN2720" s="70"/>
      <c r="AO2720" s="70"/>
      <c r="AP2720" s="70"/>
      <c r="AQ2720" s="70"/>
      <c r="AR2720" s="70"/>
      <c r="AS2720" s="70"/>
      <c r="AT2720" s="70"/>
      <c r="AU2720" s="70"/>
      <c r="AV2720" s="70"/>
      <c r="AW2720" s="70"/>
      <c r="AX2720" s="70"/>
      <c r="AY2720" s="70"/>
      <c r="AZ2720" s="70"/>
      <c r="BA2720" s="70"/>
      <c r="BB2720" s="70"/>
      <c r="BC2720" s="70"/>
      <c r="BD2720" s="70"/>
      <c r="BE2720" s="70"/>
      <c r="BF2720" s="70"/>
      <c r="BG2720" s="70"/>
      <c r="BH2720" s="70"/>
      <c r="BI2720" s="70"/>
      <c r="BJ2720" s="70"/>
      <c r="BK2720" s="70"/>
      <c r="BL2720" s="70"/>
      <c r="BM2720" s="70"/>
      <c r="BN2720" s="70"/>
      <c r="BO2720" s="70"/>
      <c r="BP2720" s="70"/>
      <c r="BQ2720" s="70"/>
      <c r="BR2720" s="70"/>
      <c r="BS2720" s="70"/>
      <c r="BT2720" s="70"/>
      <c r="BU2720" s="70"/>
      <c r="BV2720" s="70"/>
      <c r="BW2720" s="70"/>
      <c r="BX2720" s="70"/>
      <c r="BY2720" s="70"/>
      <c r="BZ2720" s="70"/>
      <c r="CA2720" s="70"/>
      <c r="CB2720" s="70"/>
      <c r="CC2720" s="70"/>
      <c r="CD2720" s="70"/>
      <c r="CE2720" s="70"/>
      <c r="CF2720" s="70"/>
      <c r="CG2720" s="70"/>
      <c r="CH2720" s="70"/>
      <c r="CI2720" s="70"/>
      <c r="CJ2720" s="70"/>
      <c r="CK2720" s="70"/>
      <c r="CL2720" s="70"/>
      <c r="CM2720" s="70"/>
      <c r="CN2720" s="70"/>
      <c r="CO2720" s="70"/>
      <c r="CP2720" s="70"/>
      <c r="CQ2720" s="70"/>
      <c r="CR2720" s="70"/>
      <c r="CS2720" s="70"/>
      <c r="CT2720" s="70"/>
      <c r="CU2720" s="70"/>
      <c r="CV2720" s="70"/>
      <c r="CW2720" s="70"/>
      <c r="CX2720" s="70"/>
      <c r="CY2720" s="70"/>
      <c r="CZ2720" s="70"/>
      <c r="DA2720" s="70"/>
      <c r="DB2720" s="70"/>
      <c r="DC2720" s="70"/>
      <c r="DD2720" s="70"/>
      <c r="DE2720" s="70"/>
      <c r="DF2720" s="70"/>
      <c r="DG2720" s="70"/>
      <c r="DH2720" s="70"/>
      <c r="DI2720" s="70"/>
      <c r="DJ2720" s="70"/>
      <c r="DK2720" s="70"/>
      <c r="DL2720" s="70"/>
      <c r="DM2720" s="70"/>
      <c r="DN2720" s="70"/>
      <c r="DO2720" s="70"/>
      <c r="DP2720" s="70"/>
      <c r="DQ2720" s="70"/>
      <c r="DR2720" s="70"/>
      <c r="DS2720" s="70"/>
      <c r="DT2720" s="70"/>
      <c r="DU2720" s="70"/>
      <c r="DV2720" s="70"/>
      <c r="DW2720" s="70"/>
      <c r="DX2720" s="70"/>
      <c r="DY2720" s="70"/>
      <c r="DZ2720" s="70"/>
      <c r="EA2720" s="70"/>
      <c r="EB2720" s="70"/>
      <c r="EC2720" s="70"/>
      <c r="ED2720" s="70"/>
      <c r="EE2720" s="70"/>
      <c r="EF2720" s="70"/>
      <c r="EG2720" s="70"/>
      <c r="EH2720" s="70"/>
      <c r="EI2720" s="70"/>
      <c r="EJ2720" s="70"/>
      <c r="EK2720" s="70"/>
      <c r="EL2720" s="70"/>
      <c r="EM2720" s="70"/>
      <c r="EN2720" s="70"/>
      <c r="EO2720" s="70"/>
      <c r="EP2720" s="70"/>
      <c r="EQ2720" s="70"/>
      <c r="ER2720" s="70"/>
      <c r="ES2720" s="70"/>
      <c r="ET2720" s="70"/>
      <c r="EU2720" s="70"/>
      <c r="EV2720" s="70"/>
      <c r="EW2720" s="70"/>
      <c r="EX2720" s="70"/>
      <c r="EY2720" s="70"/>
      <c r="EZ2720" s="70"/>
      <c r="FA2720" s="70"/>
      <c r="FB2720" s="70"/>
      <c r="FC2720" s="70"/>
      <c r="FD2720" s="70"/>
      <c r="FE2720" s="70"/>
      <c r="FF2720" s="70"/>
      <c r="FG2720" s="70"/>
      <c r="FH2720" s="70"/>
      <c r="FI2720" s="70"/>
      <c r="FJ2720" s="70"/>
      <c r="FK2720" s="70"/>
      <c r="FL2720" s="70"/>
      <c r="FM2720" s="70"/>
      <c r="FN2720" s="70"/>
      <c r="FO2720" s="70"/>
      <c r="FP2720" s="70"/>
      <c r="FQ2720" s="70"/>
      <c r="FR2720" s="70"/>
      <c r="FS2720" s="70"/>
      <c r="FT2720" s="70"/>
      <c r="FU2720" s="70"/>
      <c r="FV2720" s="70"/>
      <c r="FW2720" s="70"/>
      <c r="FX2720" s="70"/>
      <c r="FY2720" s="70"/>
      <c r="FZ2720" s="70"/>
      <c r="GA2720" s="70"/>
      <c r="GB2720" s="70"/>
      <c r="GC2720" s="70"/>
      <c r="GD2720" s="70"/>
      <c r="GE2720" s="70"/>
      <c r="GF2720" s="70"/>
      <c r="GG2720" s="70"/>
      <c r="GH2720" s="70"/>
      <c r="GI2720" s="70"/>
      <c r="GJ2720" s="70"/>
      <c r="GK2720" s="70"/>
      <c r="GL2720" s="70"/>
      <c r="GM2720" s="70"/>
      <c r="GN2720" s="70"/>
      <c r="GO2720" s="70"/>
      <c r="GP2720" s="70"/>
      <c r="GQ2720" s="70"/>
      <c r="GR2720" s="70"/>
      <c r="GS2720" s="70"/>
      <c r="GT2720" s="70"/>
      <c r="GU2720" s="70"/>
    </row>
    <row r="2721" spans="2:30" x14ac:dyDescent="0.2">
      <c r="B2721" s="4"/>
      <c r="C2721" s="3"/>
      <c r="D2721" s="26"/>
      <c r="E2721" s="10"/>
      <c r="F2721" s="94"/>
      <c r="G2721" s="2"/>
      <c r="J2721" s="3"/>
      <c r="K2721" s="3"/>
      <c r="L2721" s="3"/>
      <c r="M2721" s="3"/>
      <c r="N2721" s="24"/>
      <c r="O2721" s="4"/>
      <c r="P2721" s="4"/>
      <c r="Q2721" s="2"/>
      <c r="R2721" s="8"/>
      <c r="S2721" s="4"/>
      <c r="T2721" s="4"/>
      <c r="V2721" s="9"/>
      <c r="W2721" s="4"/>
      <c r="X2721" s="17"/>
      <c r="Y2721" s="16"/>
      <c r="Z2721" s="16"/>
      <c r="AD2721" s="5"/>
    </row>
    <row r="2722" spans="2:30" x14ac:dyDescent="0.2">
      <c r="B2722" s="4"/>
      <c r="C2722" s="3"/>
      <c r="D2722" s="26"/>
      <c r="E2722" s="10"/>
      <c r="F2722" s="94"/>
      <c r="G2722" s="2"/>
      <c r="J2722" s="3"/>
      <c r="K2722" s="3"/>
      <c r="L2722" s="3"/>
      <c r="M2722" s="3"/>
      <c r="N2722" s="24"/>
      <c r="O2722" s="4"/>
      <c r="P2722" s="4"/>
      <c r="Q2722" s="2"/>
      <c r="R2722" s="8"/>
      <c r="S2722" s="4"/>
      <c r="T2722" s="4"/>
      <c r="V2722" s="9"/>
      <c r="W2722" s="4"/>
      <c r="X2722" s="17"/>
      <c r="Y2722" s="16"/>
      <c r="Z2722" s="16"/>
      <c r="AD2722" s="5"/>
    </row>
    <row r="2723" spans="2:30" x14ac:dyDescent="0.2">
      <c r="B2723" s="4"/>
      <c r="C2723" s="3"/>
      <c r="D2723" s="26"/>
      <c r="E2723" s="10"/>
      <c r="F2723" s="94"/>
      <c r="G2723" s="2"/>
      <c r="J2723" s="3"/>
      <c r="K2723" s="3"/>
      <c r="L2723" s="3"/>
      <c r="M2723" s="3"/>
      <c r="N2723" s="24"/>
      <c r="O2723" s="4"/>
      <c r="P2723" s="4"/>
      <c r="Q2723" s="2"/>
      <c r="R2723" s="8"/>
      <c r="S2723" s="4"/>
      <c r="T2723" s="4"/>
      <c r="V2723" s="9"/>
      <c r="W2723" s="4"/>
      <c r="X2723" s="17"/>
      <c r="Y2723" s="16"/>
      <c r="Z2723" s="16"/>
      <c r="AD2723" s="5"/>
    </row>
    <row r="2724" spans="2:30" x14ac:dyDescent="0.2">
      <c r="B2724" s="4"/>
      <c r="C2724" s="3"/>
      <c r="D2724" s="26"/>
      <c r="E2724" s="10"/>
      <c r="F2724" s="94"/>
      <c r="G2724" s="2"/>
      <c r="J2724" s="3"/>
      <c r="K2724" s="3"/>
      <c r="L2724" s="3"/>
      <c r="M2724" s="3"/>
      <c r="N2724" s="24"/>
      <c r="O2724" s="4"/>
      <c r="P2724" s="4"/>
      <c r="Q2724" s="2"/>
      <c r="R2724" s="8"/>
      <c r="S2724" s="4"/>
      <c r="T2724" s="4"/>
      <c r="V2724" s="9"/>
      <c r="W2724" s="4"/>
      <c r="X2724" s="17"/>
      <c r="Y2724" s="16"/>
      <c r="Z2724" s="16"/>
      <c r="AD2724" s="5"/>
    </row>
    <row r="2725" spans="2:30" x14ac:dyDescent="0.2">
      <c r="B2725" s="4"/>
      <c r="C2725" s="3"/>
      <c r="D2725" s="26"/>
      <c r="E2725" s="10"/>
      <c r="F2725" s="94"/>
      <c r="G2725" s="2"/>
      <c r="J2725" s="3"/>
      <c r="K2725" s="3"/>
      <c r="L2725" s="3"/>
      <c r="M2725" s="3"/>
      <c r="N2725" s="24"/>
      <c r="O2725" s="4"/>
      <c r="P2725" s="4"/>
      <c r="Q2725" s="2"/>
      <c r="R2725" s="8"/>
      <c r="S2725" s="4"/>
      <c r="T2725" s="4"/>
      <c r="V2725" s="9"/>
      <c r="W2725" s="4"/>
      <c r="X2725" s="17"/>
      <c r="Y2725" s="16"/>
      <c r="Z2725" s="16"/>
      <c r="AD2725" s="5"/>
    </row>
    <row r="2726" spans="2:30" x14ac:dyDescent="0.2">
      <c r="B2726" s="4"/>
      <c r="C2726" s="3"/>
      <c r="D2726" s="26"/>
      <c r="E2726" s="10"/>
      <c r="F2726" s="94"/>
      <c r="G2726" s="2"/>
      <c r="J2726" s="3"/>
      <c r="K2726" s="3"/>
      <c r="L2726" s="3"/>
      <c r="M2726" s="3"/>
      <c r="N2726" s="24"/>
      <c r="O2726" s="4"/>
      <c r="P2726" s="4"/>
      <c r="Q2726" s="2"/>
      <c r="R2726" s="8"/>
      <c r="S2726" s="4"/>
      <c r="T2726" s="4"/>
      <c r="V2726" s="9"/>
      <c r="W2726" s="4"/>
      <c r="X2726" s="17"/>
      <c r="Y2726" s="16"/>
      <c r="Z2726" s="16"/>
      <c r="AD2726" s="5"/>
    </row>
    <row r="2727" spans="2:30" x14ac:dyDescent="0.2">
      <c r="B2727" s="4"/>
      <c r="C2727" s="3"/>
      <c r="D2727" s="26"/>
      <c r="E2727" s="10"/>
      <c r="F2727" s="94"/>
      <c r="G2727" s="2"/>
      <c r="J2727" s="3"/>
      <c r="K2727" s="3"/>
      <c r="L2727" s="3"/>
      <c r="M2727" s="3"/>
      <c r="N2727" s="24"/>
      <c r="O2727" s="4"/>
      <c r="P2727" s="4"/>
      <c r="Q2727" s="2"/>
      <c r="R2727" s="8"/>
      <c r="S2727" s="4"/>
      <c r="T2727" s="4"/>
      <c r="V2727" s="9"/>
      <c r="W2727" s="4"/>
      <c r="X2727" s="17"/>
      <c r="Y2727" s="16"/>
      <c r="Z2727" s="16"/>
      <c r="AD2727" s="5"/>
    </row>
    <row r="2728" spans="2:30" x14ac:dyDescent="0.2">
      <c r="B2728" s="4"/>
      <c r="C2728" s="3"/>
      <c r="D2728" s="26"/>
      <c r="E2728" s="10"/>
      <c r="F2728" s="94"/>
      <c r="G2728" s="2"/>
      <c r="J2728" s="3"/>
      <c r="K2728" s="3"/>
      <c r="L2728" s="3"/>
      <c r="M2728" s="3"/>
      <c r="N2728" s="24"/>
      <c r="O2728" s="4"/>
      <c r="P2728" s="4"/>
      <c r="Q2728" s="2"/>
      <c r="R2728" s="8"/>
      <c r="S2728" s="4"/>
      <c r="T2728" s="4"/>
      <c r="V2728" s="9"/>
      <c r="W2728" s="4"/>
      <c r="X2728" s="17"/>
      <c r="Y2728" s="16"/>
      <c r="Z2728" s="16"/>
      <c r="AD2728" s="5"/>
    </row>
    <row r="2729" spans="2:30" x14ac:dyDescent="0.2">
      <c r="B2729" s="4"/>
      <c r="C2729" s="3"/>
      <c r="D2729" s="26"/>
      <c r="E2729" s="10"/>
      <c r="F2729" s="94"/>
      <c r="G2729" s="2"/>
      <c r="J2729" s="3"/>
      <c r="K2729" s="3"/>
      <c r="L2729" s="3"/>
      <c r="M2729" s="3"/>
      <c r="N2729" s="24"/>
      <c r="O2729" s="4"/>
      <c r="P2729" s="4"/>
      <c r="Q2729" s="2"/>
      <c r="R2729" s="8"/>
      <c r="S2729" s="4"/>
      <c r="T2729" s="4"/>
      <c r="V2729" s="9"/>
      <c r="W2729" s="4"/>
      <c r="X2729" s="17"/>
      <c r="Y2729" s="16"/>
      <c r="Z2729" s="16"/>
      <c r="AD2729" s="5"/>
    </row>
    <row r="2730" spans="2:30" x14ac:dyDescent="0.2">
      <c r="B2730" s="4"/>
      <c r="C2730" s="3"/>
      <c r="D2730" s="26"/>
      <c r="E2730" s="10"/>
      <c r="F2730" s="94"/>
      <c r="G2730" s="2"/>
      <c r="J2730" s="3"/>
      <c r="K2730" s="3"/>
      <c r="L2730" s="3"/>
      <c r="M2730" s="3"/>
      <c r="N2730" s="24"/>
      <c r="O2730" s="4"/>
      <c r="P2730" s="4"/>
      <c r="Q2730" s="2"/>
      <c r="R2730" s="8"/>
      <c r="S2730" s="4"/>
      <c r="T2730" s="4"/>
      <c r="V2730" s="9"/>
      <c r="W2730" s="4"/>
      <c r="X2730" s="17"/>
      <c r="Y2730" s="16"/>
      <c r="Z2730" s="16"/>
      <c r="AD2730" s="5"/>
    </row>
    <row r="2731" spans="2:30" x14ac:dyDescent="0.2">
      <c r="B2731" s="4"/>
      <c r="C2731" s="3"/>
      <c r="D2731" s="26"/>
      <c r="E2731" s="10"/>
      <c r="F2731" s="94"/>
      <c r="G2731" s="2"/>
      <c r="J2731" s="3"/>
      <c r="K2731" s="3"/>
      <c r="L2731" s="3"/>
      <c r="M2731" s="3"/>
      <c r="N2731" s="24"/>
      <c r="O2731" s="4"/>
      <c r="P2731" s="4"/>
      <c r="Q2731" s="2"/>
      <c r="R2731" s="8"/>
      <c r="S2731" s="4"/>
      <c r="T2731" s="4"/>
      <c r="V2731" s="9"/>
      <c r="W2731" s="4"/>
      <c r="X2731" s="17"/>
      <c r="Y2731" s="16"/>
      <c r="Z2731" s="16"/>
      <c r="AD2731" s="5"/>
    </row>
    <row r="2732" spans="2:30" x14ac:dyDescent="0.2">
      <c r="B2732" s="4"/>
      <c r="C2732" s="3"/>
      <c r="D2732" s="26"/>
      <c r="E2732" s="10"/>
      <c r="F2732" s="94"/>
      <c r="G2732" s="2"/>
      <c r="J2732" s="3"/>
      <c r="K2732" s="3"/>
      <c r="L2732" s="3"/>
      <c r="M2732" s="3"/>
      <c r="N2732" s="24"/>
      <c r="O2732" s="4"/>
      <c r="P2732" s="4"/>
      <c r="Q2732" s="2"/>
      <c r="R2732" s="8"/>
      <c r="S2732" s="4"/>
      <c r="T2732" s="4"/>
      <c r="V2732" s="9"/>
      <c r="W2732" s="4"/>
      <c r="X2732" s="17"/>
      <c r="Y2732" s="16"/>
      <c r="Z2732" s="16"/>
      <c r="AD2732" s="5"/>
    </row>
    <row r="2733" spans="2:30" x14ac:dyDescent="0.2">
      <c r="B2733" s="4"/>
      <c r="C2733" s="3"/>
      <c r="D2733" s="26"/>
      <c r="E2733" s="10"/>
      <c r="F2733" s="94"/>
      <c r="G2733" s="2"/>
      <c r="J2733" s="3"/>
      <c r="K2733" s="3"/>
      <c r="L2733" s="3"/>
      <c r="M2733" s="3"/>
      <c r="N2733" s="24"/>
      <c r="O2733" s="4"/>
      <c r="P2733" s="4"/>
      <c r="Q2733" s="2"/>
      <c r="R2733" s="8"/>
      <c r="S2733" s="4"/>
      <c r="T2733" s="4"/>
      <c r="V2733" s="9"/>
      <c r="W2733" s="4"/>
      <c r="X2733" s="17"/>
      <c r="Y2733" s="16"/>
      <c r="Z2733" s="16"/>
      <c r="AD2733" s="5"/>
    </row>
    <row r="2734" spans="2:30" x14ac:dyDescent="0.2">
      <c r="B2734" s="4"/>
      <c r="C2734" s="3"/>
      <c r="D2734" s="26"/>
      <c r="E2734" s="10"/>
      <c r="F2734" s="94"/>
      <c r="G2734" s="2"/>
      <c r="J2734" s="3"/>
      <c r="K2734" s="3"/>
      <c r="L2734" s="3"/>
      <c r="M2734" s="3"/>
      <c r="N2734" s="24"/>
      <c r="O2734" s="4"/>
      <c r="P2734" s="4"/>
      <c r="Q2734" s="2"/>
      <c r="R2734" s="8"/>
      <c r="S2734" s="4"/>
      <c r="T2734" s="4"/>
      <c r="V2734" s="9"/>
      <c r="W2734" s="4"/>
      <c r="X2734" s="17"/>
      <c r="Y2734" s="16"/>
      <c r="Z2734" s="16"/>
      <c r="AD2734" s="5"/>
    </row>
    <row r="2735" spans="2:30" x14ac:dyDescent="0.2">
      <c r="B2735" s="4"/>
      <c r="C2735" s="3"/>
      <c r="D2735" s="26"/>
      <c r="E2735" s="10"/>
      <c r="F2735" s="94"/>
      <c r="G2735" s="2"/>
      <c r="J2735" s="3"/>
      <c r="K2735" s="3"/>
      <c r="L2735" s="3"/>
      <c r="M2735" s="3"/>
      <c r="N2735" s="24"/>
      <c r="O2735" s="4"/>
      <c r="P2735" s="4"/>
      <c r="Q2735" s="2"/>
      <c r="R2735" s="8"/>
      <c r="S2735" s="4"/>
      <c r="T2735" s="4"/>
      <c r="V2735" s="9"/>
      <c r="W2735" s="4"/>
      <c r="X2735" s="17"/>
      <c r="Y2735" s="16"/>
      <c r="Z2735" s="16"/>
      <c r="AD2735" s="5"/>
    </row>
    <row r="2736" spans="2:30" x14ac:dyDescent="0.2">
      <c r="B2736" s="4"/>
      <c r="C2736" s="3"/>
      <c r="D2736" s="26"/>
      <c r="E2736" s="10"/>
      <c r="F2736" s="94"/>
      <c r="G2736" s="2"/>
      <c r="J2736" s="3"/>
      <c r="K2736" s="3"/>
      <c r="L2736" s="3"/>
      <c r="M2736" s="3"/>
      <c r="N2736" s="24"/>
      <c r="O2736" s="4"/>
      <c r="P2736" s="4"/>
      <c r="Q2736" s="2"/>
      <c r="R2736" s="8"/>
      <c r="S2736" s="4"/>
      <c r="T2736" s="4"/>
      <c r="V2736" s="9"/>
      <c r="W2736" s="4"/>
      <c r="X2736" s="17"/>
      <c r="Y2736" s="16"/>
      <c r="Z2736" s="16"/>
      <c r="AD2736" s="5"/>
    </row>
    <row r="2737" spans="2:30" x14ac:dyDescent="0.2">
      <c r="B2737" s="4"/>
      <c r="C2737" s="3"/>
      <c r="D2737" s="26"/>
      <c r="E2737" s="10"/>
      <c r="F2737" s="94"/>
      <c r="G2737" s="2"/>
      <c r="J2737" s="3"/>
      <c r="K2737" s="3"/>
      <c r="L2737" s="3"/>
      <c r="M2737" s="3"/>
      <c r="N2737" s="24"/>
      <c r="O2737" s="4"/>
      <c r="P2737" s="4"/>
      <c r="Q2737" s="2"/>
      <c r="R2737" s="8"/>
      <c r="S2737" s="4"/>
      <c r="T2737" s="4"/>
      <c r="V2737" s="9"/>
      <c r="W2737" s="4"/>
      <c r="X2737" s="17"/>
      <c r="Y2737" s="16"/>
      <c r="Z2737" s="16"/>
      <c r="AD2737" s="5"/>
    </row>
    <row r="2738" spans="2:30" x14ac:dyDescent="0.2">
      <c r="B2738" s="4"/>
      <c r="C2738" s="3"/>
      <c r="D2738" s="26"/>
      <c r="E2738" s="10"/>
      <c r="F2738" s="94"/>
      <c r="G2738" s="2"/>
      <c r="J2738" s="3"/>
      <c r="K2738" s="3"/>
      <c r="L2738" s="3"/>
      <c r="M2738" s="3"/>
      <c r="N2738" s="24"/>
      <c r="O2738" s="4"/>
      <c r="P2738" s="4"/>
      <c r="Q2738" s="2"/>
      <c r="R2738" s="8"/>
      <c r="S2738" s="4"/>
      <c r="T2738" s="4"/>
      <c r="V2738" s="9"/>
      <c r="W2738" s="4"/>
      <c r="X2738" s="17"/>
      <c r="Y2738" s="16"/>
      <c r="Z2738" s="16"/>
      <c r="AD2738" s="5"/>
    </row>
    <row r="2739" spans="2:30" x14ac:dyDescent="0.2">
      <c r="B2739" s="4"/>
      <c r="C2739" s="3"/>
      <c r="D2739" s="26"/>
      <c r="E2739" s="10"/>
      <c r="F2739" s="94"/>
      <c r="G2739" s="2"/>
      <c r="J2739" s="3"/>
      <c r="K2739" s="3"/>
      <c r="L2739" s="3"/>
      <c r="M2739" s="3"/>
      <c r="N2739" s="24"/>
      <c r="O2739" s="4"/>
      <c r="P2739" s="4"/>
      <c r="Q2739" s="2"/>
      <c r="R2739" s="8"/>
      <c r="S2739" s="4"/>
      <c r="T2739" s="4"/>
      <c r="V2739" s="9"/>
      <c r="W2739" s="4"/>
      <c r="X2739" s="17"/>
      <c r="Y2739" s="16"/>
      <c r="Z2739" s="16"/>
      <c r="AD2739" s="5"/>
    </row>
    <row r="2740" spans="2:30" x14ac:dyDescent="0.2">
      <c r="B2740" s="4"/>
      <c r="C2740" s="3"/>
      <c r="D2740" s="26"/>
      <c r="E2740" s="10"/>
      <c r="F2740" s="94"/>
      <c r="G2740" s="2"/>
      <c r="J2740" s="3"/>
      <c r="K2740" s="3"/>
      <c r="L2740" s="3"/>
      <c r="M2740" s="3"/>
      <c r="N2740" s="24"/>
      <c r="O2740" s="4"/>
      <c r="P2740" s="4"/>
      <c r="Q2740" s="2"/>
      <c r="R2740" s="8"/>
      <c r="S2740" s="4"/>
      <c r="T2740" s="4"/>
      <c r="V2740" s="9"/>
      <c r="W2740" s="4"/>
      <c r="X2740" s="17"/>
      <c r="Y2740" s="16"/>
      <c r="Z2740" s="16"/>
      <c r="AD2740" s="5"/>
    </row>
    <row r="2741" spans="2:30" x14ac:dyDescent="0.2">
      <c r="B2741" s="4"/>
      <c r="C2741" s="3"/>
      <c r="D2741" s="26"/>
      <c r="E2741" s="10"/>
      <c r="F2741" s="94"/>
      <c r="G2741" s="2"/>
      <c r="J2741" s="3"/>
      <c r="K2741" s="3"/>
      <c r="L2741" s="3"/>
      <c r="M2741" s="3"/>
      <c r="N2741" s="24"/>
      <c r="O2741" s="4"/>
      <c r="P2741" s="4"/>
      <c r="Q2741" s="2"/>
      <c r="R2741" s="8"/>
      <c r="S2741" s="4"/>
      <c r="T2741" s="4"/>
      <c r="V2741" s="9"/>
      <c r="W2741" s="4"/>
      <c r="X2741" s="17"/>
      <c r="Y2741" s="16"/>
      <c r="Z2741" s="16"/>
      <c r="AD2741" s="5"/>
    </row>
    <row r="2742" spans="2:30" x14ac:dyDescent="0.2">
      <c r="B2742" s="4"/>
      <c r="C2742" s="3"/>
      <c r="D2742" s="26"/>
      <c r="E2742" s="10"/>
      <c r="F2742" s="94"/>
      <c r="G2742" s="2"/>
      <c r="J2742" s="3"/>
      <c r="K2742" s="3"/>
      <c r="L2742" s="3"/>
      <c r="M2742" s="3"/>
      <c r="N2742" s="24"/>
      <c r="O2742" s="4"/>
      <c r="P2742" s="4"/>
      <c r="Q2742" s="2"/>
      <c r="R2742" s="8"/>
      <c r="S2742" s="4"/>
      <c r="T2742" s="4"/>
      <c r="V2742" s="9"/>
      <c r="W2742" s="4"/>
      <c r="X2742" s="17"/>
      <c r="Y2742" s="16"/>
      <c r="Z2742" s="16"/>
      <c r="AD2742" s="5"/>
    </row>
    <row r="2743" spans="2:30" x14ac:dyDescent="0.2">
      <c r="B2743" s="4"/>
      <c r="C2743" s="3"/>
      <c r="D2743" s="26"/>
      <c r="E2743" s="10"/>
      <c r="F2743" s="94"/>
      <c r="G2743" s="2"/>
      <c r="J2743" s="3"/>
      <c r="K2743" s="3"/>
      <c r="L2743" s="3"/>
      <c r="M2743" s="3"/>
      <c r="N2743" s="24"/>
      <c r="O2743" s="4"/>
      <c r="P2743" s="4"/>
      <c r="Q2743" s="2"/>
      <c r="R2743" s="8"/>
      <c r="S2743" s="4"/>
      <c r="T2743" s="4"/>
      <c r="V2743" s="9"/>
      <c r="W2743" s="4"/>
      <c r="X2743" s="17"/>
      <c r="Y2743" s="16"/>
      <c r="Z2743" s="16"/>
      <c r="AD2743" s="5"/>
    </row>
    <row r="2744" spans="2:30" x14ac:dyDescent="0.2">
      <c r="B2744" s="4"/>
      <c r="C2744" s="3"/>
      <c r="D2744" s="26"/>
      <c r="E2744" s="10"/>
      <c r="F2744" s="94"/>
      <c r="G2744" s="2"/>
      <c r="J2744" s="3"/>
      <c r="K2744" s="3"/>
      <c r="L2744" s="3"/>
      <c r="M2744" s="3"/>
      <c r="N2744" s="24"/>
      <c r="O2744" s="4"/>
      <c r="P2744" s="4"/>
      <c r="Q2744" s="2"/>
      <c r="R2744" s="8"/>
      <c r="S2744" s="4"/>
      <c r="T2744" s="4"/>
      <c r="V2744" s="9"/>
      <c r="W2744" s="4"/>
      <c r="X2744" s="17"/>
      <c r="Y2744" s="16"/>
      <c r="Z2744" s="16"/>
      <c r="AD2744" s="5"/>
    </row>
    <row r="2745" spans="2:30" x14ac:dyDescent="0.2">
      <c r="B2745" s="4"/>
      <c r="C2745" s="3"/>
      <c r="D2745" s="26"/>
      <c r="E2745" s="10"/>
      <c r="F2745" s="94"/>
      <c r="G2745" s="2"/>
      <c r="J2745" s="3"/>
      <c r="K2745" s="3"/>
      <c r="L2745" s="3"/>
      <c r="M2745" s="3"/>
      <c r="N2745" s="24"/>
      <c r="O2745" s="4"/>
      <c r="P2745" s="4"/>
      <c r="Q2745" s="2"/>
      <c r="R2745" s="8"/>
      <c r="S2745" s="4"/>
      <c r="T2745" s="4"/>
      <c r="V2745" s="9"/>
      <c r="W2745" s="4"/>
      <c r="X2745" s="17"/>
      <c r="Y2745" s="16"/>
      <c r="Z2745" s="16"/>
      <c r="AD2745" s="5"/>
    </row>
    <row r="2746" spans="2:30" x14ac:dyDescent="0.2">
      <c r="B2746" s="4"/>
      <c r="C2746" s="3"/>
      <c r="D2746" s="26"/>
      <c r="E2746" s="10"/>
      <c r="F2746" s="94"/>
      <c r="G2746" s="2"/>
      <c r="J2746" s="3"/>
      <c r="K2746" s="3"/>
      <c r="L2746" s="3"/>
      <c r="M2746" s="3"/>
      <c r="N2746" s="24"/>
      <c r="O2746" s="4"/>
      <c r="P2746" s="4"/>
      <c r="Q2746" s="2"/>
      <c r="R2746" s="8"/>
      <c r="S2746" s="4"/>
      <c r="T2746" s="4"/>
      <c r="V2746" s="9"/>
      <c r="W2746" s="4"/>
      <c r="X2746" s="17"/>
      <c r="Y2746" s="16"/>
      <c r="Z2746" s="16"/>
      <c r="AD2746" s="5"/>
    </row>
    <row r="2747" spans="2:30" x14ac:dyDescent="0.2">
      <c r="B2747" s="4"/>
      <c r="C2747" s="3"/>
      <c r="D2747" s="26"/>
      <c r="E2747" s="10"/>
      <c r="F2747" s="94"/>
      <c r="G2747" s="2"/>
      <c r="J2747" s="3"/>
      <c r="K2747" s="3"/>
      <c r="L2747" s="3"/>
      <c r="M2747" s="3"/>
      <c r="N2747" s="24"/>
      <c r="O2747" s="4"/>
      <c r="P2747" s="4"/>
      <c r="Q2747" s="2"/>
      <c r="R2747" s="8"/>
      <c r="S2747" s="4"/>
      <c r="T2747" s="4"/>
      <c r="V2747" s="9"/>
      <c r="W2747" s="4"/>
      <c r="X2747" s="17"/>
      <c r="Y2747" s="16"/>
      <c r="Z2747" s="16"/>
      <c r="AD2747" s="5"/>
    </row>
    <row r="2748" spans="2:30" x14ac:dyDescent="0.2">
      <c r="B2748" s="4"/>
      <c r="C2748" s="3"/>
      <c r="D2748" s="26"/>
      <c r="E2748" s="10"/>
      <c r="F2748" s="94"/>
      <c r="G2748" s="2"/>
      <c r="J2748" s="3"/>
      <c r="K2748" s="3"/>
      <c r="L2748" s="3"/>
      <c r="M2748" s="3"/>
      <c r="N2748" s="24"/>
      <c r="O2748" s="4"/>
      <c r="P2748" s="4"/>
      <c r="Q2748" s="2"/>
      <c r="R2748" s="8"/>
      <c r="S2748" s="4"/>
      <c r="T2748" s="4"/>
      <c r="V2748" s="9"/>
      <c r="W2748" s="4"/>
      <c r="X2748" s="17"/>
      <c r="Y2748" s="16"/>
      <c r="Z2748" s="16"/>
      <c r="AD2748" s="5"/>
    </row>
    <row r="2749" spans="2:30" x14ac:dyDescent="0.2">
      <c r="B2749" s="4"/>
      <c r="C2749" s="3"/>
      <c r="D2749" s="26"/>
      <c r="E2749" s="10"/>
      <c r="F2749" s="94"/>
      <c r="G2749" s="2"/>
      <c r="J2749" s="3"/>
      <c r="K2749" s="3"/>
      <c r="L2749" s="3"/>
      <c r="M2749" s="3"/>
      <c r="N2749" s="24"/>
      <c r="O2749" s="4"/>
      <c r="P2749" s="4"/>
      <c r="Q2749" s="2"/>
      <c r="R2749" s="8"/>
      <c r="S2749" s="4"/>
      <c r="T2749" s="4"/>
      <c r="V2749" s="9"/>
      <c r="W2749" s="4"/>
      <c r="X2749" s="17"/>
      <c r="Y2749" s="16"/>
      <c r="Z2749" s="16"/>
      <c r="AD2749" s="5"/>
    </row>
    <row r="2750" spans="2:30" x14ac:dyDescent="0.2">
      <c r="B2750" s="4"/>
      <c r="C2750" s="3"/>
      <c r="D2750" s="26"/>
      <c r="E2750" s="10"/>
      <c r="F2750" s="94"/>
      <c r="G2750" s="2"/>
      <c r="J2750" s="3"/>
      <c r="K2750" s="3"/>
      <c r="L2750" s="3"/>
      <c r="M2750" s="3"/>
      <c r="N2750" s="24"/>
      <c r="O2750" s="4"/>
      <c r="P2750" s="4"/>
      <c r="Q2750" s="2"/>
      <c r="R2750" s="8"/>
      <c r="S2750" s="4"/>
      <c r="T2750" s="4"/>
      <c r="V2750" s="9"/>
      <c r="W2750" s="4"/>
      <c r="X2750" s="17"/>
      <c r="Y2750" s="16"/>
      <c r="Z2750" s="16"/>
      <c r="AD2750" s="5"/>
    </row>
    <row r="2751" spans="2:30" x14ac:dyDescent="0.2">
      <c r="B2751" s="4"/>
      <c r="C2751" s="3"/>
      <c r="D2751" s="26"/>
      <c r="E2751" s="10"/>
      <c r="F2751" s="94"/>
      <c r="G2751" s="2"/>
      <c r="J2751" s="3"/>
      <c r="K2751" s="3"/>
      <c r="L2751" s="3"/>
      <c r="M2751" s="3"/>
      <c r="N2751" s="24"/>
      <c r="O2751" s="4"/>
      <c r="P2751" s="4"/>
      <c r="Q2751" s="2"/>
      <c r="R2751" s="8"/>
      <c r="S2751" s="4"/>
      <c r="T2751" s="4"/>
      <c r="V2751" s="9"/>
      <c r="W2751" s="4"/>
      <c r="X2751" s="17"/>
      <c r="Y2751" s="16"/>
      <c r="Z2751" s="16"/>
      <c r="AD2751" s="5"/>
    </row>
    <row r="2752" spans="2:30" x14ac:dyDescent="0.2">
      <c r="B2752" s="4"/>
      <c r="C2752" s="3"/>
      <c r="D2752" s="26"/>
      <c r="E2752" s="10"/>
      <c r="F2752" s="94"/>
      <c r="G2752" s="2"/>
      <c r="J2752" s="3"/>
      <c r="K2752" s="3"/>
      <c r="L2752" s="3"/>
      <c r="M2752" s="3"/>
      <c r="N2752" s="24"/>
      <c r="O2752" s="4"/>
      <c r="P2752" s="4"/>
      <c r="Q2752" s="2"/>
      <c r="R2752" s="8"/>
      <c r="S2752" s="4"/>
      <c r="T2752" s="4"/>
      <c r="V2752" s="9"/>
      <c r="W2752" s="4"/>
      <c r="X2752" s="17"/>
      <c r="Y2752" s="16"/>
      <c r="Z2752" s="16"/>
      <c r="AD2752" s="5"/>
    </row>
    <row r="2753" spans="2:30" x14ac:dyDescent="0.2">
      <c r="B2753" s="4"/>
      <c r="C2753" s="3"/>
      <c r="D2753" s="26"/>
      <c r="E2753" s="10"/>
      <c r="F2753" s="94"/>
      <c r="G2753" s="2"/>
      <c r="J2753" s="3"/>
      <c r="K2753" s="3"/>
      <c r="L2753" s="3"/>
      <c r="M2753" s="3"/>
      <c r="N2753" s="24"/>
      <c r="O2753" s="4"/>
      <c r="P2753" s="4"/>
      <c r="Q2753" s="2"/>
      <c r="R2753" s="8"/>
      <c r="S2753" s="4"/>
      <c r="T2753" s="4"/>
      <c r="V2753" s="9"/>
      <c r="W2753" s="4"/>
      <c r="X2753" s="17"/>
      <c r="Y2753" s="16"/>
      <c r="Z2753" s="16"/>
      <c r="AD2753" s="5"/>
    </row>
    <row r="2754" spans="2:30" x14ac:dyDescent="0.2">
      <c r="B2754" s="4"/>
      <c r="C2754" s="3"/>
      <c r="D2754" s="26"/>
      <c r="E2754" s="10"/>
      <c r="F2754" s="94"/>
      <c r="G2754" s="2"/>
      <c r="J2754" s="3"/>
      <c r="K2754" s="3"/>
      <c r="L2754" s="3"/>
      <c r="M2754" s="3"/>
      <c r="N2754" s="24"/>
      <c r="O2754" s="4"/>
      <c r="P2754" s="4"/>
      <c r="Q2754" s="2"/>
      <c r="R2754" s="8"/>
      <c r="S2754" s="4"/>
      <c r="T2754" s="4"/>
      <c r="V2754" s="9"/>
      <c r="W2754" s="4"/>
      <c r="X2754" s="17"/>
      <c r="Y2754" s="16"/>
      <c r="Z2754" s="16"/>
      <c r="AD2754" s="5"/>
    </row>
    <row r="2755" spans="2:30" x14ac:dyDescent="0.2">
      <c r="B2755" s="4"/>
      <c r="C2755" s="3"/>
      <c r="D2755" s="26"/>
      <c r="E2755" s="10"/>
      <c r="F2755" s="94"/>
      <c r="G2755" s="2"/>
      <c r="J2755" s="3"/>
      <c r="K2755" s="3"/>
      <c r="L2755" s="3"/>
      <c r="M2755" s="3"/>
      <c r="N2755" s="24"/>
      <c r="O2755" s="4"/>
      <c r="P2755" s="4"/>
      <c r="Q2755" s="2"/>
      <c r="R2755" s="8"/>
      <c r="S2755" s="4"/>
      <c r="T2755" s="4"/>
      <c r="V2755" s="9"/>
      <c r="W2755" s="4"/>
      <c r="X2755" s="17"/>
      <c r="Y2755" s="16"/>
      <c r="Z2755" s="16"/>
      <c r="AD2755" s="5"/>
    </row>
    <row r="2756" spans="2:30" x14ac:dyDescent="0.2">
      <c r="B2756" s="4"/>
      <c r="C2756" s="3"/>
      <c r="D2756" s="26"/>
      <c r="E2756" s="10"/>
      <c r="F2756" s="94"/>
      <c r="G2756" s="2"/>
      <c r="J2756" s="3"/>
      <c r="K2756" s="3"/>
      <c r="L2756" s="3"/>
      <c r="M2756" s="3"/>
      <c r="N2756" s="24"/>
      <c r="O2756" s="4"/>
      <c r="P2756" s="4"/>
      <c r="Q2756" s="2"/>
      <c r="R2756" s="8"/>
      <c r="S2756" s="4"/>
      <c r="T2756" s="4"/>
      <c r="V2756" s="9"/>
      <c r="W2756" s="4"/>
      <c r="X2756" s="17"/>
      <c r="Y2756" s="16"/>
      <c r="Z2756" s="16"/>
      <c r="AD2756" s="5"/>
    </row>
    <row r="2757" spans="2:30" x14ac:dyDescent="0.2">
      <c r="B2757" s="4"/>
      <c r="C2757" s="3"/>
      <c r="D2757" s="26"/>
      <c r="E2757" s="10"/>
      <c r="F2757" s="94"/>
      <c r="G2757" s="2"/>
      <c r="J2757" s="3"/>
      <c r="K2757" s="3"/>
      <c r="L2757" s="3"/>
      <c r="M2757" s="3"/>
      <c r="N2757" s="24"/>
      <c r="O2757" s="4"/>
      <c r="P2757" s="4"/>
      <c r="Q2757" s="2"/>
      <c r="R2757" s="8"/>
      <c r="S2757" s="4"/>
      <c r="T2757" s="4"/>
      <c r="V2757" s="9"/>
      <c r="W2757" s="4"/>
      <c r="X2757" s="17"/>
      <c r="Y2757" s="16"/>
      <c r="Z2757" s="16"/>
      <c r="AD2757" s="5"/>
    </row>
    <row r="2758" spans="2:30" x14ac:dyDescent="0.2">
      <c r="B2758" s="4"/>
      <c r="C2758" s="3"/>
      <c r="D2758" s="26"/>
      <c r="E2758" s="10"/>
      <c r="F2758" s="94"/>
      <c r="G2758" s="2"/>
      <c r="J2758" s="3"/>
      <c r="K2758" s="3"/>
      <c r="L2758" s="3"/>
      <c r="M2758" s="3"/>
      <c r="N2758" s="24"/>
      <c r="O2758" s="4"/>
      <c r="P2758" s="4"/>
      <c r="Q2758" s="2"/>
      <c r="R2758" s="8"/>
      <c r="S2758" s="4"/>
      <c r="T2758" s="4"/>
      <c r="V2758" s="9"/>
      <c r="W2758" s="4"/>
      <c r="X2758" s="17"/>
      <c r="Y2758" s="16"/>
      <c r="Z2758" s="16"/>
      <c r="AD2758" s="5"/>
    </row>
    <row r="2759" spans="2:30" x14ac:dyDescent="0.2">
      <c r="B2759" s="4"/>
      <c r="C2759" s="3"/>
      <c r="D2759" s="26"/>
      <c r="E2759" s="10"/>
      <c r="F2759" s="94"/>
      <c r="G2759" s="2"/>
      <c r="J2759" s="3"/>
      <c r="K2759" s="3"/>
      <c r="L2759" s="3"/>
      <c r="M2759" s="3"/>
      <c r="N2759" s="24"/>
      <c r="O2759" s="4"/>
      <c r="P2759" s="4"/>
      <c r="Q2759" s="2"/>
      <c r="R2759" s="8"/>
      <c r="S2759" s="4"/>
      <c r="T2759" s="4"/>
      <c r="V2759" s="9"/>
      <c r="W2759" s="4"/>
      <c r="X2759" s="17"/>
      <c r="Y2759" s="16"/>
      <c r="Z2759" s="16"/>
      <c r="AD2759" s="5"/>
    </row>
    <row r="2760" spans="2:30" x14ac:dyDescent="0.2">
      <c r="B2760" s="4"/>
      <c r="C2760" s="3"/>
      <c r="D2760" s="26"/>
      <c r="E2760" s="10"/>
      <c r="F2760" s="94"/>
      <c r="G2760" s="2"/>
      <c r="J2760" s="3"/>
      <c r="K2760" s="3"/>
      <c r="L2760" s="3"/>
      <c r="M2760" s="3"/>
      <c r="N2760" s="24"/>
      <c r="O2760" s="4"/>
      <c r="P2760" s="4"/>
      <c r="Q2760" s="2"/>
      <c r="R2760" s="8"/>
      <c r="S2760" s="4"/>
      <c r="T2760" s="4"/>
      <c r="V2760" s="9"/>
      <c r="W2760" s="4"/>
      <c r="X2760" s="17"/>
      <c r="Y2760" s="16"/>
      <c r="Z2760" s="16"/>
      <c r="AD2760" s="5"/>
    </row>
    <row r="2761" spans="2:30" x14ac:dyDescent="0.2">
      <c r="B2761" s="4"/>
      <c r="C2761" s="3"/>
      <c r="D2761" s="26"/>
      <c r="E2761" s="10"/>
      <c r="F2761" s="94"/>
      <c r="G2761" s="2"/>
      <c r="J2761" s="3"/>
      <c r="K2761" s="3"/>
      <c r="L2761" s="3"/>
      <c r="M2761" s="3"/>
      <c r="N2761" s="24"/>
      <c r="O2761" s="4"/>
      <c r="P2761" s="4"/>
      <c r="Q2761" s="2"/>
      <c r="R2761" s="8"/>
      <c r="S2761" s="4"/>
      <c r="T2761" s="4"/>
      <c r="V2761" s="9"/>
      <c r="W2761" s="4"/>
      <c r="X2761" s="17"/>
      <c r="Y2761" s="16"/>
      <c r="Z2761" s="16"/>
      <c r="AD2761" s="5"/>
    </row>
    <row r="2762" spans="2:30" x14ac:dyDescent="0.2">
      <c r="B2762" s="4"/>
      <c r="C2762" s="3"/>
      <c r="D2762" s="26"/>
      <c r="E2762" s="10"/>
      <c r="F2762" s="94"/>
      <c r="G2762" s="2"/>
      <c r="J2762" s="3"/>
      <c r="K2762" s="3"/>
      <c r="L2762" s="3"/>
      <c r="M2762" s="3"/>
      <c r="N2762" s="24"/>
      <c r="O2762" s="4"/>
      <c r="P2762" s="4"/>
      <c r="Q2762" s="2"/>
      <c r="R2762" s="8"/>
      <c r="S2762" s="4"/>
      <c r="T2762" s="4"/>
      <c r="V2762" s="9"/>
      <c r="W2762" s="4"/>
      <c r="X2762" s="17"/>
      <c r="Y2762" s="16"/>
      <c r="Z2762" s="16"/>
      <c r="AD2762" s="5"/>
    </row>
    <row r="2763" spans="2:30" x14ac:dyDescent="0.2">
      <c r="B2763" s="4"/>
      <c r="C2763" s="3"/>
      <c r="D2763" s="26"/>
      <c r="E2763" s="10"/>
      <c r="F2763" s="94"/>
      <c r="G2763" s="2"/>
      <c r="J2763" s="3"/>
      <c r="K2763" s="3"/>
      <c r="L2763" s="3"/>
      <c r="M2763" s="3"/>
      <c r="N2763" s="24"/>
      <c r="O2763" s="4"/>
      <c r="P2763" s="4"/>
      <c r="Q2763" s="2"/>
      <c r="R2763" s="8"/>
      <c r="S2763" s="4"/>
      <c r="T2763" s="4"/>
      <c r="V2763" s="9"/>
      <c r="W2763" s="4"/>
      <c r="X2763" s="17"/>
      <c r="Y2763" s="16"/>
      <c r="Z2763" s="16"/>
      <c r="AD2763" s="5"/>
    </row>
    <row r="2764" spans="2:30" x14ac:dyDescent="0.2">
      <c r="B2764" s="4"/>
      <c r="C2764" s="3"/>
      <c r="D2764" s="26"/>
      <c r="E2764" s="10"/>
      <c r="F2764" s="94"/>
      <c r="G2764" s="2"/>
      <c r="J2764" s="3"/>
      <c r="K2764" s="3"/>
      <c r="L2764" s="3"/>
      <c r="M2764" s="3"/>
      <c r="N2764" s="24"/>
      <c r="O2764" s="4"/>
      <c r="P2764" s="4"/>
      <c r="Q2764" s="2"/>
      <c r="R2764" s="8"/>
      <c r="S2764" s="4"/>
      <c r="T2764" s="4"/>
      <c r="V2764" s="9"/>
      <c r="W2764" s="4"/>
      <c r="X2764" s="17"/>
      <c r="Y2764" s="16"/>
      <c r="Z2764" s="16"/>
      <c r="AD2764" s="5"/>
    </row>
    <row r="2765" spans="2:30" x14ac:dyDescent="0.2">
      <c r="B2765" s="4"/>
      <c r="C2765" s="3"/>
      <c r="D2765" s="26"/>
      <c r="E2765" s="10"/>
      <c r="F2765" s="94"/>
      <c r="G2765" s="2"/>
      <c r="J2765" s="3"/>
      <c r="K2765" s="3"/>
      <c r="L2765" s="3"/>
      <c r="M2765" s="3"/>
      <c r="N2765" s="24"/>
      <c r="O2765" s="4"/>
      <c r="P2765" s="4"/>
      <c r="Q2765" s="2"/>
      <c r="R2765" s="8"/>
      <c r="S2765" s="4"/>
      <c r="T2765" s="4"/>
      <c r="V2765" s="9"/>
      <c r="W2765" s="4"/>
      <c r="X2765" s="17"/>
      <c r="Y2765" s="16"/>
      <c r="Z2765" s="16"/>
      <c r="AD2765" s="5"/>
    </row>
    <row r="2766" spans="2:30" x14ac:dyDescent="0.2">
      <c r="B2766" s="4"/>
      <c r="C2766" s="3"/>
      <c r="D2766" s="26"/>
      <c r="E2766" s="10"/>
      <c r="F2766" s="94"/>
      <c r="G2766" s="2"/>
      <c r="J2766" s="3"/>
      <c r="K2766" s="3"/>
      <c r="L2766" s="3"/>
      <c r="M2766" s="3"/>
      <c r="N2766" s="24"/>
      <c r="O2766" s="4"/>
      <c r="P2766" s="4"/>
      <c r="Q2766" s="2"/>
      <c r="R2766" s="8"/>
      <c r="S2766" s="4"/>
      <c r="T2766" s="4"/>
      <c r="V2766" s="9"/>
      <c r="W2766" s="4"/>
      <c r="X2766" s="17"/>
      <c r="Y2766" s="16"/>
      <c r="Z2766" s="16"/>
      <c r="AD2766" s="5"/>
    </row>
    <row r="2767" spans="2:30" x14ac:dyDescent="0.2">
      <c r="B2767" s="4"/>
      <c r="C2767" s="3"/>
      <c r="D2767" s="26"/>
      <c r="E2767" s="10"/>
      <c r="F2767" s="94"/>
      <c r="G2767" s="2"/>
      <c r="J2767" s="3"/>
      <c r="K2767" s="3"/>
      <c r="L2767" s="3"/>
      <c r="M2767" s="3"/>
      <c r="N2767" s="24"/>
      <c r="O2767" s="4"/>
      <c r="P2767" s="4"/>
      <c r="Q2767" s="2"/>
      <c r="R2767" s="8"/>
      <c r="S2767" s="4"/>
      <c r="T2767" s="4"/>
      <c r="V2767" s="9"/>
      <c r="W2767" s="4"/>
      <c r="X2767" s="17"/>
      <c r="Y2767" s="16"/>
      <c r="Z2767" s="16"/>
      <c r="AD2767" s="5"/>
    </row>
    <row r="2768" spans="2:30" x14ac:dyDescent="0.2">
      <c r="B2768" s="4"/>
      <c r="C2768" s="3"/>
      <c r="D2768" s="26"/>
      <c r="E2768" s="10"/>
      <c r="F2768" s="94"/>
      <c r="G2768" s="2"/>
      <c r="J2768" s="3"/>
      <c r="K2768" s="3"/>
      <c r="L2768" s="3"/>
      <c r="M2768" s="3"/>
      <c r="N2768" s="24"/>
      <c r="O2768" s="4"/>
      <c r="P2768" s="4"/>
      <c r="Q2768" s="2"/>
      <c r="R2768" s="8"/>
      <c r="S2768" s="4"/>
      <c r="T2768" s="4"/>
      <c r="V2768" s="9"/>
      <c r="W2768" s="4"/>
      <c r="X2768" s="17"/>
      <c r="Y2768" s="16"/>
      <c r="Z2768" s="16"/>
      <c r="AD2768" s="5"/>
    </row>
    <row r="2769" spans="2:30" x14ac:dyDescent="0.2">
      <c r="B2769" s="4"/>
      <c r="C2769" s="3"/>
      <c r="D2769" s="26"/>
      <c r="E2769" s="10"/>
      <c r="F2769" s="94"/>
      <c r="G2769" s="2"/>
      <c r="J2769" s="3"/>
      <c r="K2769" s="3"/>
      <c r="L2769" s="3"/>
      <c r="M2769" s="3"/>
      <c r="N2769" s="24"/>
      <c r="O2769" s="4"/>
      <c r="P2769" s="4"/>
      <c r="Q2769" s="2"/>
      <c r="R2769" s="8"/>
      <c r="S2769" s="4"/>
      <c r="T2769" s="4"/>
      <c r="V2769" s="9"/>
      <c r="W2769" s="4"/>
      <c r="X2769" s="17"/>
      <c r="Y2769" s="16"/>
      <c r="Z2769" s="16"/>
      <c r="AD2769" s="5"/>
    </row>
    <row r="2770" spans="2:30" x14ac:dyDescent="0.2">
      <c r="B2770" s="4"/>
      <c r="C2770" s="3"/>
      <c r="D2770" s="26"/>
      <c r="E2770" s="10"/>
      <c r="F2770" s="94"/>
      <c r="G2770" s="2"/>
      <c r="J2770" s="3"/>
      <c r="K2770" s="3"/>
      <c r="L2770" s="3"/>
      <c r="M2770" s="3"/>
      <c r="N2770" s="24"/>
      <c r="O2770" s="4"/>
      <c r="P2770" s="4"/>
      <c r="Q2770" s="2"/>
      <c r="R2770" s="8"/>
      <c r="S2770" s="4"/>
      <c r="T2770" s="4"/>
      <c r="V2770" s="9"/>
      <c r="W2770" s="4"/>
      <c r="X2770" s="17"/>
      <c r="Y2770" s="16"/>
      <c r="Z2770" s="16"/>
      <c r="AD2770" s="5"/>
    </row>
    <row r="2771" spans="2:30" x14ac:dyDescent="0.2">
      <c r="B2771" s="4"/>
      <c r="C2771" s="3"/>
      <c r="D2771" s="26"/>
      <c r="E2771" s="10"/>
      <c r="F2771" s="94"/>
      <c r="G2771" s="2"/>
      <c r="J2771" s="3"/>
      <c r="K2771" s="3"/>
      <c r="L2771" s="3"/>
      <c r="M2771" s="3"/>
      <c r="N2771" s="24"/>
      <c r="O2771" s="4"/>
      <c r="P2771" s="4"/>
      <c r="Q2771" s="2"/>
      <c r="R2771" s="8"/>
      <c r="S2771" s="4"/>
      <c r="T2771" s="4"/>
      <c r="V2771" s="9"/>
      <c r="W2771" s="4"/>
      <c r="X2771" s="17"/>
      <c r="Y2771" s="16"/>
      <c r="Z2771" s="16"/>
      <c r="AD2771" s="5"/>
    </row>
    <row r="2772" spans="2:30" x14ac:dyDescent="0.2">
      <c r="B2772" s="4"/>
      <c r="C2772" s="3"/>
      <c r="D2772" s="26"/>
      <c r="E2772" s="10"/>
      <c r="F2772" s="94"/>
      <c r="G2772" s="2"/>
      <c r="J2772" s="3"/>
      <c r="K2772" s="3"/>
      <c r="L2772" s="3"/>
      <c r="M2772" s="3"/>
      <c r="N2772" s="24"/>
      <c r="O2772" s="4"/>
      <c r="P2772" s="4"/>
      <c r="Q2772" s="2"/>
      <c r="R2772" s="8"/>
      <c r="S2772" s="4"/>
      <c r="T2772" s="4"/>
      <c r="V2772" s="9"/>
      <c r="W2772" s="4"/>
      <c r="X2772" s="17"/>
      <c r="Y2772" s="16"/>
      <c r="Z2772" s="16"/>
      <c r="AD2772" s="5"/>
    </row>
    <row r="2773" spans="2:30" x14ac:dyDescent="0.2">
      <c r="B2773" s="4"/>
      <c r="C2773" s="3"/>
      <c r="D2773" s="26"/>
      <c r="E2773" s="10"/>
      <c r="F2773" s="94"/>
      <c r="G2773" s="2"/>
      <c r="J2773" s="3"/>
      <c r="K2773" s="3"/>
      <c r="L2773" s="3"/>
      <c r="M2773" s="3"/>
      <c r="N2773" s="24"/>
      <c r="O2773" s="4"/>
      <c r="P2773" s="4"/>
      <c r="Q2773" s="2"/>
      <c r="R2773" s="8"/>
      <c r="S2773" s="4"/>
      <c r="T2773" s="4"/>
      <c r="V2773" s="9"/>
      <c r="W2773" s="4"/>
      <c r="X2773" s="17"/>
      <c r="Y2773" s="16"/>
      <c r="Z2773" s="16"/>
      <c r="AD2773" s="5"/>
    </row>
    <row r="2774" spans="2:30" x14ac:dyDescent="0.2">
      <c r="B2774" s="4"/>
      <c r="C2774" s="3"/>
      <c r="D2774" s="26"/>
      <c r="E2774" s="10"/>
      <c r="F2774" s="94"/>
      <c r="G2774" s="2"/>
      <c r="J2774" s="3"/>
      <c r="K2774" s="3"/>
      <c r="L2774" s="3"/>
      <c r="M2774" s="3"/>
      <c r="N2774" s="24"/>
      <c r="O2774" s="4"/>
      <c r="P2774" s="4"/>
      <c r="Q2774" s="2"/>
      <c r="R2774" s="8"/>
      <c r="S2774" s="4"/>
      <c r="T2774" s="4"/>
      <c r="V2774" s="9"/>
      <c r="W2774" s="4"/>
      <c r="X2774" s="17"/>
      <c r="Y2774" s="16"/>
      <c r="Z2774" s="16"/>
      <c r="AD2774" s="5"/>
    </row>
    <row r="2775" spans="2:30" x14ac:dyDescent="0.2">
      <c r="B2775" s="4"/>
      <c r="C2775" s="3"/>
      <c r="D2775" s="26"/>
      <c r="E2775" s="10"/>
      <c r="F2775" s="94"/>
      <c r="G2775" s="2"/>
      <c r="J2775" s="3"/>
      <c r="K2775" s="3"/>
      <c r="L2775" s="3"/>
      <c r="M2775" s="3"/>
      <c r="N2775" s="24"/>
      <c r="O2775" s="4"/>
      <c r="P2775" s="4"/>
      <c r="Q2775" s="2"/>
      <c r="R2775" s="8"/>
      <c r="S2775" s="4"/>
      <c r="T2775" s="4"/>
      <c r="V2775" s="9"/>
      <c r="W2775" s="4"/>
      <c r="X2775" s="17"/>
      <c r="Y2775" s="16"/>
      <c r="Z2775" s="16"/>
      <c r="AD2775" s="5"/>
    </row>
    <row r="2776" spans="2:30" x14ac:dyDescent="0.2">
      <c r="B2776" s="4"/>
      <c r="C2776" s="3"/>
      <c r="D2776" s="26"/>
      <c r="E2776" s="10"/>
      <c r="F2776" s="94"/>
      <c r="G2776" s="2"/>
      <c r="J2776" s="3"/>
      <c r="K2776" s="3"/>
      <c r="L2776" s="3"/>
      <c r="M2776" s="3"/>
      <c r="N2776" s="24"/>
      <c r="O2776" s="4"/>
      <c r="P2776" s="4"/>
      <c r="Q2776" s="2"/>
      <c r="R2776" s="8"/>
      <c r="S2776" s="4"/>
      <c r="T2776" s="4"/>
      <c r="V2776" s="9"/>
      <c r="W2776" s="4"/>
      <c r="X2776" s="17"/>
      <c r="Y2776" s="16"/>
      <c r="Z2776" s="16"/>
      <c r="AD2776" s="5"/>
    </row>
    <row r="2777" spans="2:30" x14ac:dyDescent="0.2">
      <c r="B2777" s="4"/>
      <c r="C2777" s="3"/>
      <c r="D2777" s="26"/>
      <c r="E2777" s="10"/>
      <c r="F2777" s="94"/>
      <c r="G2777" s="2"/>
      <c r="J2777" s="3"/>
      <c r="K2777" s="3"/>
      <c r="L2777" s="3"/>
      <c r="M2777" s="3"/>
      <c r="N2777" s="24"/>
      <c r="O2777" s="4"/>
      <c r="P2777" s="4"/>
      <c r="Q2777" s="2"/>
      <c r="R2777" s="8"/>
      <c r="S2777" s="4"/>
      <c r="T2777" s="4"/>
      <c r="V2777" s="9"/>
      <c r="W2777" s="4"/>
      <c r="X2777" s="17"/>
      <c r="Y2777" s="16"/>
      <c r="Z2777" s="16"/>
      <c r="AD2777" s="5"/>
    </row>
    <row r="2778" spans="2:30" x14ac:dyDescent="0.2">
      <c r="B2778" s="4"/>
      <c r="C2778" s="3"/>
      <c r="D2778" s="26"/>
      <c r="E2778" s="10"/>
      <c r="F2778" s="94"/>
      <c r="G2778" s="2"/>
      <c r="J2778" s="3"/>
      <c r="K2778" s="3"/>
      <c r="L2778" s="3"/>
      <c r="M2778" s="3"/>
      <c r="N2778" s="24"/>
      <c r="O2778" s="4"/>
      <c r="P2778" s="4"/>
      <c r="Q2778" s="2"/>
      <c r="R2778" s="8"/>
      <c r="S2778" s="4"/>
      <c r="T2778" s="4"/>
      <c r="V2778" s="9"/>
      <c r="W2778" s="4"/>
      <c r="X2778" s="17"/>
      <c r="Y2778" s="16"/>
      <c r="Z2778" s="16"/>
      <c r="AD2778" s="5"/>
    </row>
    <row r="2779" spans="2:30" x14ac:dyDescent="0.2">
      <c r="B2779" s="4"/>
      <c r="C2779" s="3"/>
      <c r="D2779" s="26"/>
      <c r="E2779" s="10"/>
      <c r="F2779" s="94"/>
      <c r="G2779" s="2"/>
      <c r="J2779" s="3"/>
      <c r="K2779" s="3"/>
      <c r="L2779" s="3"/>
      <c r="M2779" s="3"/>
      <c r="N2779" s="24"/>
      <c r="O2779" s="4"/>
      <c r="P2779" s="4"/>
      <c r="Q2779" s="2"/>
      <c r="R2779" s="8"/>
      <c r="S2779" s="4"/>
      <c r="T2779" s="4"/>
      <c r="V2779" s="9"/>
      <c r="W2779" s="4"/>
      <c r="X2779" s="17"/>
      <c r="Y2779" s="16"/>
      <c r="Z2779" s="16"/>
      <c r="AD2779" s="5"/>
    </row>
    <row r="2780" spans="2:30" x14ac:dyDescent="0.2">
      <c r="B2780" s="4"/>
      <c r="C2780" s="3"/>
      <c r="D2780" s="26"/>
      <c r="E2780" s="10"/>
      <c r="F2780" s="94"/>
      <c r="G2780" s="2"/>
      <c r="J2780" s="3"/>
      <c r="K2780" s="3"/>
      <c r="L2780" s="3"/>
      <c r="M2780" s="3"/>
      <c r="N2780" s="24"/>
      <c r="O2780" s="4"/>
      <c r="P2780" s="4"/>
      <c r="Q2780" s="2"/>
      <c r="R2780" s="8"/>
      <c r="S2780" s="4"/>
      <c r="T2780" s="4"/>
      <c r="V2780" s="9"/>
      <c r="W2780" s="4"/>
      <c r="X2780" s="17"/>
      <c r="Y2780" s="16"/>
      <c r="Z2780" s="16"/>
      <c r="AD2780" s="5"/>
    </row>
    <row r="2781" spans="2:30" x14ac:dyDescent="0.2">
      <c r="B2781" s="4"/>
      <c r="C2781" s="3"/>
      <c r="D2781" s="26"/>
      <c r="E2781" s="10"/>
      <c r="F2781" s="94"/>
      <c r="G2781" s="2"/>
      <c r="J2781" s="3"/>
      <c r="K2781" s="3"/>
      <c r="L2781" s="3"/>
      <c r="M2781" s="3"/>
      <c r="N2781" s="24"/>
      <c r="O2781" s="4"/>
      <c r="P2781" s="4"/>
      <c r="Q2781" s="2"/>
      <c r="R2781" s="8"/>
      <c r="S2781" s="4"/>
      <c r="T2781" s="4"/>
      <c r="V2781" s="9"/>
      <c r="W2781" s="4"/>
      <c r="X2781" s="17"/>
      <c r="Y2781" s="16"/>
      <c r="Z2781" s="16"/>
      <c r="AD2781" s="5"/>
    </row>
    <row r="2782" spans="2:30" x14ac:dyDescent="0.2">
      <c r="B2782" s="4"/>
      <c r="C2782" s="3"/>
      <c r="D2782" s="26"/>
      <c r="E2782" s="10"/>
      <c r="F2782" s="94"/>
      <c r="G2782" s="2"/>
      <c r="J2782" s="3"/>
      <c r="K2782" s="3"/>
      <c r="L2782" s="3"/>
      <c r="M2782" s="3"/>
      <c r="N2782" s="24"/>
      <c r="O2782" s="4"/>
      <c r="P2782" s="4"/>
      <c r="Q2782" s="2"/>
      <c r="R2782" s="8"/>
      <c r="S2782" s="4"/>
      <c r="T2782" s="4"/>
      <c r="V2782" s="9"/>
      <c r="W2782" s="4"/>
      <c r="X2782" s="17"/>
      <c r="Y2782" s="16"/>
      <c r="Z2782" s="16"/>
      <c r="AD2782" s="5"/>
    </row>
    <row r="2783" spans="2:30" x14ac:dyDescent="0.2">
      <c r="B2783" s="4"/>
      <c r="C2783" s="3"/>
      <c r="D2783" s="26"/>
      <c r="E2783" s="10"/>
      <c r="F2783" s="94"/>
      <c r="G2783" s="2"/>
      <c r="J2783" s="3"/>
      <c r="K2783" s="3"/>
      <c r="L2783" s="3"/>
      <c r="M2783" s="3"/>
      <c r="N2783" s="24"/>
      <c r="O2783" s="4"/>
      <c r="P2783" s="4"/>
      <c r="Q2783" s="2"/>
      <c r="R2783" s="8"/>
      <c r="S2783" s="4"/>
      <c r="T2783" s="4"/>
      <c r="V2783" s="9"/>
      <c r="W2783" s="4"/>
      <c r="X2783" s="17"/>
      <c r="Y2783" s="16"/>
      <c r="Z2783" s="16"/>
      <c r="AD2783" s="5"/>
    </row>
    <row r="2784" spans="2:30" x14ac:dyDescent="0.2">
      <c r="B2784" s="4"/>
      <c r="C2784" s="3"/>
      <c r="D2784" s="26"/>
      <c r="E2784" s="10"/>
      <c r="F2784" s="94"/>
      <c r="G2784" s="2"/>
      <c r="J2784" s="3"/>
      <c r="K2784" s="3"/>
      <c r="L2784" s="3"/>
      <c r="M2784" s="3"/>
      <c r="N2784" s="24"/>
      <c r="O2784" s="4"/>
      <c r="P2784" s="4"/>
      <c r="Q2784" s="2"/>
      <c r="R2784" s="8"/>
      <c r="S2784" s="4"/>
      <c r="T2784" s="4"/>
      <c r="V2784" s="9"/>
      <c r="W2784" s="4"/>
      <c r="X2784" s="17"/>
      <c r="Y2784" s="16"/>
      <c r="Z2784" s="16"/>
      <c r="AD2784" s="5"/>
    </row>
    <row r="2785" spans="2:30" x14ac:dyDescent="0.2">
      <c r="B2785" s="4"/>
      <c r="C2785" s="3"/>
      <c r="D2785" s="26"/>
      <c r="E2785" s="10"/>
      <c r="F2785" s="94"/>
      <c r="G2785" s="2"/>
      <c r="J2785" s="3"/>
      <c r="K2785" s="3"/>
      <c r="L2785" s="3"/>
      <c r="M2785" s="3"/>
      <c r="N2785" s="24"/>
      <c r="O2785" s="4"/>
      <c r="P2785" s="4"/>
      <c r="Q2785" s="2"/>
      <c r="R2785" s="8"/>
      <c r="S2785" s="4"/>
      <c r="T2785" s="4"/>
      <c r="V2785" s="9"/>
      <c r="W2785" s="4"/>
      <c r="X2785" s="17"/>
      <c r="Y2785" s="16"/>
      <c r="Z2785" s="16"/>
      <c r="AD2785" s="5"/>
    </row>
    <row r="2786" spans="2:30" x14ac:dyDescent="0.2">
      <c r="B2786" s="4"/>
      <c r="C2786" s="3"/>
      <c r="D2786" s="26"/>
      <c r="E2786" s="10"/>
      <c r="F2786" s="94"/>
      <c r="G2786" s="2"/>
      <c r="J2786" s="3"/>
      <c r="K2786" s="3"/>
      <c r="L2786" s="3"/>
      <c r="M2786" s="3"/>
      <c r="N2786" s="24"/>
      <c r="O2786" s="4"/>
      <c r="P2786" s="4"/>
      <c r="Q2786" s="2"/>
      <c r="R2786" s="8"/>
      <c r="S2786" s="4"/>
      <c r="T2786" s="4"/>
      <c r="V2786" s="9"/>
      <c r="W2786" s="4"/>
      <c r="X2786" s="17"/>
      <c r="Y2786" s="16"/>
      <c r="Z2786" s="16"/>
      <c r="AD2786" s="5"/>
    </row>
    <row r="2787" spans="2:30" x14ac:dyDescent="0.2">
      <c r="B2787" s="4"/>
      <c r="C2787" s="3"/>
      <c r="D2787" s="26"/>
      <c r="E2787" s="10"/>
      <c r="F2787" s="94"/>
      <c r="G2787" s="2"/>
      <c r="J2787" s="3"/>
      <c r="K2787" s="3"/>
      <c r="L2787" s="3"/>
      <c r="M2787" s="3"/>
      <c r="N2787" s="24"/>
      <c r="O2787" s="4"/>
      <c r="P2787" s="4"/>
      <c r="Q2787" s="2"/>
      <c r="R2787" s="8"/>
      <c r="S2787" s="4"/>
      <c r="T2787" s="4"/>
      <c r="V2787" s="9"/>
      <c r="W2787" s="4"/>
      <c r="X2787" s="17"/>
      <c r="Y2787" s="16"/>
      <c r="Z2787" s="16"/>
      <c r="AD2787" s="5"/>
    </row>
    <row r="2788" spans="2:30" x14ac:dyDescent="0.2">
      <c r="B2788" s="4"/>
      <c r="C2788" s="3"/>
      <c r="D2788" s="26"/>
      <c r="E2788" s="10"/>
      <c r="F2788" s="94"/>
      <c r="G2788" s="2"/>
      <c r="J2788" s="3"/>
      <c r="K2788" s="3"/>
      <c r="L2788" s="3"/>
      <c r="M2788" s="3"/>
      <c r="N2788" s="24"/>
      <c r="O2788" s="4"/>
      <c r="P2788" s="4"/>
      <c r="Q2788" s="2"/>
      <c r="R2788" s="8"/>
      <c r="S2788" s="4"/>
      <c r="T2788" s="4"/>
      <c r="V2788" s="9"/>
      <c r="W2788" s="4"/>
      <c r="X2788" s="17"/>
      <c r="Y2788" s="16"/>
      <c r="Z2788" s="16"/>
      <c r="AD2788" s="5"/>
    </row>
    <row r="2789" spans="2:30" x14ac:dyDescent="0.2">
      <c r="B2789" s="4"/>
      <c r="C2789" s="3"/>
      <c r="D2789" s="26"/>
      <c r="E2789" s="10"/>
      <c r="F2789" s="94"/>
      <c r="G2789" s="2"/>
      <c r="J2789" s="3"/>
      <c r="K2789" s="3"/>
      <c r="L2789" s="3"/>
      <c r="M2789" s="3"/>
      <c r="N2789" s="24"/>
      <c r="O2789" s="4"/>
      <c r="P2789" s="4"/>
      <c r="Q2789" s="2"/>
      <c r="R2789" s="8"/>
      <c r="S2789" s="4"/>
      <c r="T2789" s="4"/>
      <c r="V2789" s="9"/>
      <c r="W2789" s="4"/>
      <c r="X2789" s="17"/>
      <c r="Y2789" s="16"/>
      <c r="Z2789" s="16"/>
      <c r="AD2789" s="5"/>
    </row>
    <row r="2790" spans="2:30" x14ac:dyDescent="0.2">
      <c r="B2790" s="4"/>
      <c r="C2790" s="3"/>
      <c r="D2790" s="26"/>
      <c r="E2790" s="10"/>
      <c r="F2790" s="94"/>
      <c r="G2790" s="2"/>
      <c r="J2790" s="3"/>
      <c r="K2790" s="3"/>
      <c r="L2790" s="3"/>
      <c r="M2790" s="3"/>
      <c r="N2790" s="24"/>
      <c r="O2790" s="4"/>
      <c r="P2790" s="4"/>
      <c r="Q2790" s="2"/>
      <c r="R2790" s="8"/>
      <c r="S2790" s="4"/>
      <c r="T2790" s="4"/>
      <c r="V2790" s="9"/>
      <c r="W2790" s="4"/>
      <c r="X2790" s="17"/>
      <c r="Y2790" s="16"/>
      <c r="Z2790" s="16"/>
      <c r="AD2790" s="5"/>
    </row>
    <row r="2791" spans="2:30" x14ac:dyDescent="0.2">
      <c r="B2791" s="4"/>
      <c r="C2791" s="3"/>
      <c r="D2791" s="26"/>
      <c r="E2791" s="10"/>
      <c r="F2791" s="94"/>
      <c r="G2791" s="2"/>
      <c r="J2791" s="3"/>
      <c r="K2791" s="3"/>
      <c r="L2791" s="3"/>
      <c r="M2791" s="3"/>
      <c r="N2791" s="24"/>
      <c r="O2791" s="4"/>
      <c r="P2791" s="4"/>
      <c r="Q2791" s="2"/>
      <c r="R2791" s="8"/>
      <c r="S2791" s="4"/>
      <c r="T2791" s="4"/>
      <c r="V2791" s="9"/>
      <c r="W2791" s="4"/>
      <c r="X2791" s="17"/>
      <c r="Y2791" s="16"/>
      <c r="Z2791" s="16"/>
      <c r="AD2791" s="5"/>
    </row>
    <row r="2792" spans="2:30" x14ac:dyDescent="0.2">
      <c r="B2792" s="4"/>
      <c r="C2792" s="3"/>
      <c r="D2792" s="26"/>
      <c r="E2792" s="10"/>
      <c r="F2792" s="94"/>
      <c r="G2792" s="2"/>
      <c r="J2792" s="3"/>
      <c r="K2792" s="3"/>
      <c r="L2792" s="3"/>
      <c r="M2792" s="3"/>
      <c r="N2792" s="24"/>
      <c r="O2792" s="4"/>
      <c r="P2792" s="4"/>
      <c r="Q2792" s="2"/>
      <c r="R2792" s="8"/>
      <c r="S2792" s="4"/>
      <c r="T2792" s="4"/>
      <c r="V2792" s="9"/>
      <c r="W2792" s="4"/>
      <c r="X2792" s="17"/>
      <c r="Y2792" s="16"/>
      <c r="Z2792" s="16"/>
      <c r="AD2792" s="5"/>
    </row>
    <row r="2793" spans="2:30" x14ac:dyDescent="0.2">
      <c r="B2793" s="4"/>
      <c r="C2793" s="3"/>
      <c r="D2793" s="26"/>
      <c r="E2793" s="10"/>
      <c r="F2793" s="94"/>
      <c r="G2793" s="2"/>
      <c r="J2793" s="3"/>
      <c r="K2793" s="3"/>
      <c r="L2793" s="3"/>
      <c r="M2793" s="3"/>
      <c r="N2793" s="24"/>
      <c r="O2793" s="4"/>
      <c r="P2793" s="4"/>
      <c r="Q2793" s="2"/>
      <c r="R2793" s="8"/>
      <c r="S2793" s="4"/>
      <c r="T2793" s="4"/>
      <c r="V2793" s="9"/>
      <c r="W2793" s="4"/>
      <c r="X2793" s="17"/>
      <c r="Y2793" s="16"/>
      <c r="Z2793" s="16"/>
      <c r="AD2793" s="5"/>
    </row>
    <row r="2794" spans="2:30" x14ac:dyDescent="0.2">
      <c r="B2794" s="4"/>
      <c r="C2794" s="3"/>
      <c r="D2794" s="26"/>
      <c r="E2794" s="10"/>
      <c r="F2794" s="94"/>
      <c r="G2794" s="2"/>
      <c r="J2794" s="3"/>
      <c r="K2794" s="3"/>
      <c r="L2794" s="3"/>
      <c r="M2794" s="3"/>
      <c r="N2794" s="24"/>
      <c r="O2794" s="4"/>
      <c r="P2794" s="4"/>
      <c r="Q2794" s="2"/>
      <c r="R2794" s="8"/>
      <c r="S2794" s="4"/>
      <c r="T2794" s="4"/>
      <c r="V2794" s="9"/>
      <c r="W2794" s="4"/>
      <c r="X2794" s="17"/>
      <c r="Y2794" s="16"/>
      <c r="Z2794" s="16"/>
      <c r="AD2794" s="5"/>
    </row>
    <row r="2795" spans="2:30" x14ac:dyDescent="0.2">
      <c r="B2795" s="4"/>
      <c r="C2795" s="3"/>
      <c r="D2795" s="26"/>
      <c r="E2795" s="10"/>
      <c r="F2795" s="94"/>
      <c r="G2795" s="2"/>
      <c r="J2795" s="3"/>
      <c r="K2795" s="3"/>
      <c r="L2795" s="3"/>
      <c r="M2795" s="3"/>
      <c r="N2795" s="24"/>
      <c r="O2795" s="4"/>
      <c r="P2795" s="4"/>
      <c r="Q2795" s="2"/>
      <c r="R2795" s="8"/>
      <c r="S2795" s="4"/>
      <c r="T2795" s="4"/>
      <c r="V2795" s="9"/>
      <c r="W2795" s="4"/>
      <c r="X2795" s="17"/>
      <c r="Y2795" s="16"/>
      <c r="Z2795" s="16"/>
      <c r="AD2795" s="5"/>
    </row>
    <row r="2796" spans="2:30" x14ac:dyDescent="0.2">
      <c r="B2796" s="4"/>
      <c r="C2796" s="3"/>
      <c r="D2796" s="26"/>
      <c r="E2796" s="10"/>
      <c r="F2796" s="94"/>
      <c r="G2796" s="2"/>
      <c r="J2796" s="3"/>
      <c r="K2796" s="3"/>
      <c r="L2796" s="3"/>
      <c r="M2796" s="3"/>
      <c r="N2796" s="24"/>
      <c r="O2796" s="4"/>
      <c r="P2796" s="4"/>
      <c r="Q2796" s="2"/>
      <c r="R2796" s="8"/>
      <c r="S2796" s="4"/>
      <c r="T2796" s="4"/>
      <c r="V2796" s="9"/>
      <c r="W2796" s="4"/>
      <c r="X2796" s="17"/>
      <c r="Y2796" s="16"/>
      <c r="Z2796" s="16"/>
      <c r="AD2796" s="5"/>
    </row>
    <row r="2797" spans="2:30" x14ac:dyDescent="0.2">
      <c r="B2797" s="4"/>
      <c r="C2797" s="3"/>
      <c r="D2797" s="26"/>
      <c r="E2797" s="10"/>
      <c r="F2797" s="94"/>
      <c r="G2797" s="2"/>
      <c r="J2797" s="3"/>
      <c r="K2797" s="3"/>
      <c r="L2797" s="3"/>
      <c r="M2797" s="3"/>
      <c r="N2797" s="24"/>
      <c r="O2797" s="4"/>
      <c r="P2797" s="4"/>
      <c r="Q2797" s="2"/>
      <c r="R2797" s="8"/>
      <c r="S2797" s="4"/>
      <c r="T2797" s="4"/>
      <c r="V2797" s="9"/>
      <c r="W2797" s="4"/>
      <c r="X2797" s="17"/>
      <c r="Y2797" s="16"/>
      <c r="Z2797" s="16"/>
      <c r="AD2797" s="5"/>
    </row>
    <row r="2798" spans="2:30" x14ac:dyDescent="0.2">
      <c r="B2798" s="4"/>
      <c r="C2798" s="3"/>
      <c r="D2798" s="26"/>
      <c r="E2798" s="10"/>
      <c r="F2798" s="94"/>
      <c r="G2798" s="2"/>
      <c r="J2798" s="3"/>
      <c r="K2798" s="3"/>
      <c r="L2798" s="3"/>
      <c r="M2798" s="3"/>
      <c r="N2798" s="24"/>
      <c r="O2798" s="4"/>
      <c r="P2798" s="4"/>
      <c r="Q2798" s="2"/>
      <c r="R2798" s="8"/>
      <c r="S2798" s="4"/>
      <c r="T2798" s="4"/>
      <c r="V2798" s="9"/>
      <c r="W2798" s="4"/>
      <c r="X2798" s="17"/>
      <c r="Y2798" s="16"/>
      <c r="Z2798" s="16"/>
      <c r="AD2798" s="5"/>
    </row>
    <row r="2799" spans="2:30" x14ac:dyDescent="0.2">
      <c r="B2799" s="4"/>
      <c r="C2799" s="3"/>
      <c r="D2799" s="26"/>
      <c r="E2799" s="10"/>
      <c r="F2799" s="94"/>
      <c r="G2799" s="2"/>
      <c r="J2799" s="3"/>
      <c r="K2799" s="3"/>
      <c r="L2799" s="3"/>
      <c r="M2799" s="3"/>
      <c r="N2799" s="24"/>
      <c r="O2799" s="4"/>
      <c r="P2799" s="4"/>
      <c r="Q2799" s="2"/>
      <c r="R2799" s="8"/>
      <c r="S2799" s="4"/>
      <c r="T2799" s="4"/>
      <c r="V2799" s="9"/>
      <c r="W2799" s="4"/>
      <c r="X2799" s="17"/>
      <c r="Y2799" s="16"/>
      <c r="Z2799" s="16"/>
      <c r="AD2799" s="5"/>
    </row>
    <row r="2800" spans="2:30" x14ac:dyDescent="0.2">
      <c r="B2800" s="4"/>
      <c r="C2800" s="3"/>
      <c r="D2800" s="26"/>
      <c r="E2800" s="10"/>
      <c r="F2800" s="94"/>
      <c r="G2800" s="2"/>
      <c r="J2800" s="3"/>
      <c r="K2800" s="3"/>
      <c r="L2800" s="3"/>
      <c r="M2800" s="3"/>
      <c r="N2800" s="24"/>
      <c r="O2800" s="4"/>
      <c r="P2800" s="4"/>
      <c r="Q2800" s="2"/>
      <c r="R2800" s="8"/>
      <c r="S2800" s="4"/>
      <c r="T2800" s="4"/>
      <c r="V2800" s="9"/>
      <c r="W2800" s="4"/>
      <c r="X2800" s="17"/>
      <c r="Y2800" s="16"/>
      <c r="Z2800" s="16"/>
      <c r="AD2800" s="5"/>
    </row>
    <row r="2801" spans="2:30" x14ac:dyDescent="0.2">
      <c r="B2801" s="4"/>
      <c r="C2801" s="3"/>
      <c r="D2801" s="26"/>
      <c r="E2801" s="10"/>
      <c r="F2801" s="94"/>
      <c r="G2801" s="2"/>
      <c r="J2801" s="3"/>
      <c r="K2801" s="3"/>
      <c r="L2801" s="3"/>
      <c r="M2801" s="3"/>
      <c r="N2801" s="24"/>
      <c r="O2801" s="4"/>
      <c r="P2801" s="4"/>
      <c r="Q2801" s="2"/>
      <c r="R2801" s="8"/>
      <c r="S2801" s="4"/>
      <c r="T2801" s="4"/>
      <c r="V2801" s="9"/>
      <c r="W2801" s="4"/>
      <c r="X2801" s="17"/>
      <c r="Y2801" s="16"/>
      <c r="Z2801" s="16"/>
      <c r="AD2801" s="5"/>
    </row>
    <row r="2802" spans="2:30" x14ac:dyDescent="0.2">
      <c r="B2802" s="4"/>
      <c r="C2802" s="3"/>
      <c r="D2802" s="26"/>
      <c r="E2802" s="10"/>
      <c r="F2802" s="94"/>
      <c r="G2802" s="2"/>
      <c r="J2802" s="3"/>
      <c r="K2802" s="3"/>
      <c r="L2802" s="3"/>
      <c r="M2802" s="3"/>
      <c r="N2802" s="24"/>
      <c r="O2802" s="4"/>
      <c r="P2802" s="4"/>
      <c r="Q2802" s="2"/>
      <c r="R2802" s="8"/>
      <c r="S2802" s="4"/>
      <c r="T2802" s="4"/>
      <c r="V2802" s="9"/>
      <c r="W2802" s="4"/>
      <c r="X2802" s="17"/>
      <c r="Y2802" s="16"/>
      <c r="Z2802" s="16"/>
      <c r="AD2802" s="5"/>
    </row>
    <row r="2803" spans="2:30" x14ac:dyDescent="0.2">
      <c r="B2803" s="4"/>
      <c r="C2803" s="3"/>
      <c r="D2803" s="26"/>
      <c r="E2803" s="10"/>
      <c r="F2803" s="94"/>
      <c r="G2803" s="2"/>
      <c r="J2803" s="3"/>
      <c r="K2803" s="3"/>
      <c r="L2803" s="3"/>
      <c r="M2803" s="3"/>
      <c r="N2803" s="24"/>
      <c r="O2803" s="4"/>
      <c r="P2803" s="4"/>
      <c r="Q2803" s="2"/>
      <c r="R2803" s="8"/>
      <c r="S2803" s="4"/>
      <c r="T2803" s="4"/>
      <c r="V2803" s="9"/>
      <c r="W2803" s="4"/>
      <c r="X2803" s="17"/>
      <c r="Y2803" s="16"/>
      <c r="Z2803" s="16"/>
      <c r="AD2803" s="5"/>
    </row>
    <row r="2804" spans="2:30" x14ac:dyDescent="0.2">
      <c r="B2804" s="4"/>
      <c r="C2804" s="3"/>
      <c r="D2804" s="26"/>
      <c r="E2804" s="10"/>
      <c r="F2804" s="94"/>
      <c r="G2804" s="2"/>
      <c r="J2804" s="3"/>
      <c r="K2804" s="3"/>
      <c r="L2804" s="3"/>
      <c r="M2804" s="3"/>
      <c r="N2804" s="24"/>
      <c r="O2804" s="4"/>
      <c r="P2804" s="4"/>
      <c r="Q2804" s="2"/>
      <c r="R2804" s="8"/>
      <c r="S2804" s="4"/>
      <c r="T2804" s="4"/>
      <c r="V2804" s="9"/>
      <c r="W2804" s="4"/>
      <c r="X2804" s="17"/>
      <c r="Y2804" s="16"/>
      <c r="Z2804" s="16"/>
      <c r="AD2804" s="5"/>
    </row>
    <row r="2805" spans="2:30" x14ac:dyDescent="0.2">
      <c r="B2805" s="4"/>
      <c r="C2805" s="3"/>
      <c r="D2805" s="26"/>
      <c r="E2805" s="10"/>
      <c r="F2805" s="94"/>
      <c r="G2805" s="2"/>
      <c r="J2805" s="3"/>
      <c r="K2805" s="3"/>
      <c r="L2805" s="3"/>
      <c r="M2805" s="3"/>
      <c r="N2805" s="24"/>
      <c r="O2805" s="4"/>
      <c r="P2805" s="4"/>
      <c r="Q2805" s="2"/>
      <c r="R2805" s="8"/>
      <c r="S2805" s="4"/>
      <c r="T2805" s="4"/>
      <c r="V2805" s="9"/>
      <c r="W2805" s="4"/>
      <c r="X2805" s="17"/>
      <c r="Y2805" s="16"/>
      <c r="Z2805" s="16"/>
      <c r="AD2805" s="5"/>
    </row>
    <row r="2806" spans="2:30" x14ac:dyDescent="0.2">
      <c r="B2806" s="4"/>
      <c r="C2806" s="3"/>
      <c r="D2806" s="26"/>
      <c r="E2806" s="10"/>
      <c r="F2806" s="94"/>
      <c r="G2806" s="2"/>
      <c r="J2806" s="3"/>
      <c r="K2806" s="3"/>
      <c r="L2806" s="3"/>
      <c r="M2806" s="3"/>
      <c r="N2806" s="24"/>
      <c r="O2806" s="4"/>
      <c r="P2806" s="4"/>
      <c r="Q2806" s="2"/>
      <c r="R2806" s="8"/>
      <c r="S2806" s="4"/>
      <c r="T2806" s="4"/>
      <c r="V2806" s="9"/>
      <c r="W2806" s="4"/>
      <c r="X2806" s="17"/>
      <c r="Y2806" s="16"/>
      <c r="Z2806" s="16"/>
      <c r="AD2806" s="5"/>
    </row>
    <row r="2807" spans="2:30" x14ac:dyDescent="0.2">
      <c r="B2807" s="4"/>
      <c r="C2807" s="3"/>
      <c r="D2807" s="26"/>
      <c r="E2807" s="10"/>
      <c r="F2807" s="94"/>
      <c r="G2807" s="2"/>
      <c r="J2807" s="3"/>
      <c r="K2807" s="3"/>
      <c r="L2807" s="3"/>
      <c r="M2807" s="3"/>
      <c r="N2807" s="24"/>
      <c r="O2807" s="4"/>
      <c r="P2807" s="4"/>
      <c r="Q2807" s="2"/>
      <c r="R2807" s="8"/>
      <c r="S2807" s="4"/>
      <c r="T2807" s="4"/>
      <c r="V2807" s="9"/>
      <c r="W2807" s="4"/>
      <c r="X2807" s="17"/>
      <c r="Y2807" s="16"/>
      <c r="Z2807" s="16"/>
      <c r="AD2807" s="5"/>
    </row>
    <row r="2808" spans="2:30" x14ac:dyDescent="0.2">
      <c r="B2808" s="4"/>
      <c r="C2808" s="3"/>
      <c r="D2808" s="26"/>
      <c r="E2808" s="10"/>
      <c r="F2808" s="94"/>
      <c r="G2808" s="2"/>
      <c r="J2808" s="3"/>
      <c r="K2808" s="3"/>
      <c r="L2808" s="3"/>
      <c r="M2808" s="3"/>
      <c r="N2808" s="24"/>
      <c r="O2808" s="4"/>
      <c r="P2808" s="4"/>
      <c r="Q2808" s="2"/>
      <c r="R2808" s="8"/>
      <c r="S2808" s="4"/>
      <c r="T2808" s="4"/>
      <c r="V2808" s="9"/>
      <c r="W2808" s="4"/>
      <c r="X2808" s="17"/>
      <c r="Y2808" s="16"/>
      <c r="Z2808" s="16"/>
      <c r="AD2808" s="5"/>
    </row>
    <row r="2809" spans="2:30" x14ac:dyDescent="0.2">
      <c r="B2809" s="4"/>
      <c r="C2809" s="3"/>
      <c r="D2809" s="26"/>
      <c r="E2809" s="10"/>
      <c r="F2809" s="94"/>
      <c r="G2809" s="2"/>
      <c r="J2809" s="3"/>
      <c r="K2809" s="3"/>
      <c r="L2809" s="3"/>
      <c r="M2809" s="3"/>
      <c r="N2809" s="24"/>
      <c r="O2809" s="4"/>
      <c r="P2809" s="4"/>
      <c r="Q2809" s="2"/>
      <c r="R2809" s="8"/>
      <c r="S2809" s="4"/>
      <c r="T2809" s="4"/>
      <c r="V2809" s="9"/>
      <c r="W2809" s="4"/>
      <c r="X2809" s="17"/>
      <c r="Y2809" s="16"/>
      <c r="Z2809" s="16"/>
      <c r="AD2809" s="5"/>
    </row>
    <row r="2810" spans="2:30" x14ac:dyDescent="0.2">
      <c r="B2810" s="4"/>
      <c r="C2810" s="3"/>
      <c r="D2810" s="26"/>
      <c r="E2810" s="10"/>
      <c r="F2810" s="94"/>
      <c r="G2810" s="2"/>
      <c r="J2810" s="3"/>
      <c r="K2810" s="3"/>
      <c r="L2810" s="3"/>
      <c r="M2810" s="3"/>
      <c r="N2810" s="24"/>
      <c r="O2810" s="4"/>
      <c r="P2810" s="4"/>
      <c r="Q2810" s="2"/>
      <c r="R2810" s="8"/>
      <c r="S2810" s="4"/>
      <c r="T2810" s="4"/>
      <c r="V2810" s="9"/>
      <c r="W2810" s="4"/>
      <c r="X2810" s="17"/>
      <c r="Y2810" s="16"/>
      <c r="Z2810" s="16"/>
      <c r="AD2810" s="5"/>
    </row>
    <row r="2811" spans="2:30" x14ac:dyDescent="0.2">
      <c r="B2811" s="4"/>
      <c r="C2811" s="3"/>
      <c r="D2811" s="26"/>
      <c r="E2811" s="10"/>
      <c r="F2811" s="94"/>
      <c r="G2811" s="2"/>
      <c r="J2811" s="3"/>
      <c r="K2811" s="3"/>
      <c r="L2811" s="3"/>
      <c r="M2811" s="3"/>
      <c r="N2811" s="24"/>
      <c r="O2811" s="4"/>
      <c r="P2811" s="4"/>
      <c r="Q2811" s="2"/>
      <c r="R2811" s="8"/>
      <c r="S2811" s="4"/>
      <c r="T2811" s="4"/>
      <c r="V2811" s="9"/>
      <c r="W2811" s="4"/>
      <c r="X2811" s="17"/>
      <c r="Y2811" s="16"/>
      <c r="Z2811" s="16"/>
      <c r="AD2811" s="5"/>
    </row>
    <row r="2812" spans="2:30" x14ac:dyDescent="0.2">
      <c r="B2812" s="4"/>
      <c r="C2812" s="3"/>
      <c r="D2812" s="26"/>
      <c r="E2812" s="10"/>
      <c r="F2812" s="94"/>
      <c r="G2812" s="2"/>
      <c r="J2812" s="3"/>
      <c r="K2812" s="3"/>
      <c r="L2812" s="3"/>
      <c r="M2812" s="3"/>
      <c r="N2812" s="24"/>
      <c r="O2812" s="4"/>
      <c r="P2812" s="4"/>
      <c r="Q2812" s="2"/>
      <c r="R2812" s="8"/>
      <c r="S2812" s="4"/>
      <c r="T2812" s="4"/>
      <c r="V2812" s="9"/>
      <c r="W2812" s="4"/>
      <c r="X2812" s="17"/>
      <c r="Y2812" s="16"/>
      <c r="Z2812" s="16"/>
      <c r="AD2812" s="5"/>
    </row>
    <row r="2813" spans="2:30" x14ac:dyDescent="0.2">
      <c r="B2813" s="4"/>
      <c r="C2813" s="3"/>
      <c r="D2813" s="26"/>
      <c r="E2813" s="10"/>
      <c r="F2813" s="94"/>
      <c r="G2813" s="2"/>
      <c r="J2813" s="3"/>
      <c r="K2813" s="3"/>
      <c r="L2813" s="3"/>
      <c r="M2813" s="3"/>
      <c r="N2813" s="24"/>
      <c r="O2813" s="4"/>
      <c r="P2813" s="4"/>
      <c r="Q2813" s="2"/>
      <c r="R2813" s="8"/>
      <c r="S2813" s="4"/>
      <c r="T2813" s="4"/>
      <c r="V2813" s="9"/>
      <c r="W2813" s="4"/>
      <c r="X2813" s="17"/>
      <c r="Y2813" s="16"/>
      <c r="Z2813" s="16"/>
      <c r="AD2813" s="5"/>
    </row>
    <row r="2814" spans="2:30" x14ac:dyDescent="0.2">
      <c r="B2814" s="4"/>
      <c r="C2814" s="3"/>
      <c r="D2814" s="26"/>
      <c r="E2814" s="10"/>
      <c r="F2814" s="94"/>
      <c r="G2814" s="2"/>
      <c r="J2814" s="3"/>
      <c r="K2814" s="3"/>
      <c r="L2814" s="3"/>
      <c r="M2814" s="3"/>
      <c r="N2814" s="24"/>
      <c r="O2814" s="4"/>
      <c r="P2814" s="4"/>
      <c r="Q2814" s="2"/>
      <c r="R2814" s="8"/>
      <c r="S2814" s="4"/>
      <c r="T2814" s="4"/>
      <c r="V2814" s="9"/>
      <c r="W2814" s="4"/>
      <c r="X2814" s="17"/>
      <c r="Y2814" s="16"/>
      <c r="Z2814" s="16"/>
      <c r="AD2814" s="5"/>
    </row>
    <row r="2815" spans="2:30" x14ac:dyDescent="0.2">
      <c r="B2815" s="4"/>
      <c r="C2815" s="3"/>
      <c r="D2815" s="26"/>
      <c r="E2815" s="10"/>
      <c r="F2815" s="94"/>
      <c r="G2815" s="2"/>
      <c r="J2815" s="3"/>
      <c r="K2815" s="3"/>
      <c r="L2815" s="3"/>
      <c r="M2815" s="3"/>
      <c r="N2815" s="24"/>
      <c r="O2815" s="4"/>
      <c r="P2815" s="4"/>
      <c r="Q2815" s="2"/>
      <c r="R2815" s="8"/>
      <c r="S2815" s="4"/>
      <c r="T2815" s="4"/>
      <c r="V2815" s="9"/>
      <c r="W2815" s="4"/>
      <c r="X2815" s="17"/>
      <c r="Y2815" s="16"/>
      <c r="Z2815" s="16"/>
      <c r="AD2815" s="5"/>
    </row>
    <row r="2816" spans="2:30" x14ac:dyDescent="0.2">
      <c r="B2816" s="4"/>
      <c r="C2816" s="3"/>
      <c r="D2816" s="26"/>
      <c r="E2816" s="10"/>
      <c r="F2816" s="94"/>
      <c r="G2816" s="2"/>
      <c r="J2816" s="3"/>
      <c r="K2816" s="3"/>
      <c r="L2816" s="3"/>
      <c r="M2816" s="3"/>
      <c r="N2816" s="24"/>
      <c r="O2816" s="4"/>
      <c r="P2816" s="4"/>
      <c r="Q2816" s="2"/>
      <c r="R2816" s="8"/>
      <c r="S2816" s="4"/>
      <c r="T2816" s="4"/>
      <c r="V2816" s="9"/>
      <c r="W2816" s="4"/>
      <c r="X2816" s="17"/>
      <c r="Y2816" s="16"/>
      <c r="Z2816" s="16"/>
      <c r="AD2816" s="5"/>
    </row>
    <row r="2817" spans="2:30" x14ac:dyDescent="0.2">
      <c r="B2817" s="4"/>
      <c r="C2817" s="3"/>
      <c r="D2817" s="26"/>
      <c r="E2817" s="10"/>
      <c r="F2817" s="94"/>
      <c r="G2817" s="2"/>
      <c r="J2817" s="3"/>
      <c r="K2817" s="3"/>
      <c r="L2817" s="3"/>
      <c r="M2817" s="3"/>
      <c r="N2817" s="24"/>
      <c r="O2817" s="4"/>
      <c r="P2817" s="4"/>
      <c r="Q2817" s="2"/>
      <c r="R2817" s="8"/>
      <c r="S2817" s="4"/>
      <c r="T2817" s="4"/>
      <c r="V2817" s="9"/>
      <c r="W2817" s="4"/>
      <c r="X2817" s="17"/>
      <c r="Y2817" s="16"/>
      <c r="Z2817" s="16"/>
      <c r="AD2817" s="5"/>
    </row>
    <row r="2818" spans="2:30" x14ac:dyDescent="0.2">
      <c r="B2818" s="4"/>
      <c r="C2818" s="3"/>
      <c r="D2818" s="26"/>
      <c r="E2818" s="10"/>
      <c r="F2818" s="94"/>
      <c r="G2818" s="2"/>
      <c r="J2818" s="3"/>
      <c r="K2818" s="3"/>
      <c r="L2818" s="3"/>
      <c r="M2818" s="3"/>
      <c r="N2818" s="24"/>
      <c r="O2818" s="4"/>
      <c r="P2818" s="4"/>
      <c r="Q2818" s="2"/>
      <c r="R2818" s="8"/>
      <c r="S2818" s="4"/>
      <c r="T2818" s="4"/>
      <c r="V2818" s="9"/>
      <c r="W2818" s="4"/>
      <c r="X2818" s="17"/>
      <c r="Y2818" s="16"/>
      <c r="Z2818" s="16"/>
      <c r="AD2818" s="5"/>
    </row>
    <row r="2819" spans="2:30" x14ac:dyDescent="0.2">
      <c r="B2819" s="4"/>
      <c r="C2819" s="3"/>
      <c r="D2819" s="26"/>
      <c r="E2819" s="10"/>
      <c r="F2819" s="94"/>
      <c r="G2819" s="2"/>
      <c r="J2819" s="3"/>
      <c r="K2819" s="3"/>
      <c r="L2819" s="3"/>
      <c r="M2819" s="3"/>
      <c r="N2819" s="24"/>
      <c r="O2819" s="4"/>
      <c r="P2819" s="4"/>
      <c r="Q2819" s="2"/>
      <c r="R2819" s="8"/>
      <c r="S2819" s="4"/>
      <c r="T2819" s="4"/>
      <c r="V2819" s="9"/>
      <c r="W2819" s="4"/>
      <c r="X2819" s="17"/>
      <c r="Y2819" s="16"/>
      <c r="Z2819" s="16"/>
      <c r="AD2819" s="5"/>
    </row>
    <row r="2820" spans="2:30" x14ac:dyDescent="0.2">
      <c r="B2820" s="4"/>
      <c r="C2820" s="3"/>
      <c r="D2820" s="26"/>
      <c r="E2820" s="10"/>
      <c r="F2820" s="94"/>
      <c r="G2820" s="2"/>
      <c r="J2820" s="3"/>
      <c r="K2820" s="3"/>
      <c r="L2820" s="3"/>
      <c r="M2820" s="3"/>
      <c r="N2820" s="24"/>
      <c r="O2820" s="4"/>
      <c r="P2820" s="4"/>
      <c r="Q2820" s="2"/>
      <c r="R2820" s="8"/>
      <c r="S2820" s="4"/>
      <c r="T2820" s="4"/>
      <c r="V2820" s="9"/>
      <c r="W2820" s="4"/>
      <c r="X2820" s="17"/>
      <c r="Y2820" s="16"/>
      <c r="Z2820" s="16"/>
      <c r="AD2820" s="5"/>
    </row>
    <row r="2821" spans="2:30" x14ac:dyDescent="0.2">
      <c r="B2821" s="4"/>
      <c r="C2821" s="3"/>
      <c r="D2821" s="26"/>
      <c r="E2821" s="10"/>
      <c r="F2821" s="94"/>
      <c r="G2821" s="2"/>
      <c r="J2821" s="3"/>
      <c r="K2821" s="3"/>
      <c r="L2821" s="3"/>
      <c r="M2821" s="3"/>
      <c r="N2821" s="24"/>
      <c r="O2821" s="4"/>
      <c r="P2821" s="4"/>
      <c r="Q2821" s="2"/>
      <c r="R2821" s="8"/>
      <c r="S2821" s="4"/>
      <c r="T2821" s="4"/>
      <c r="V2821" s="9"/>
      <c r="W2821" s="4"/>
      <c r="X2821" s="17"/>
      <c r="Y2821" s="16"/>
      <c r="Z2821" s="16"/>
      <c r="AD2821" s="5"/>
    </row>
    <row r="2822" spans="2:30" x14ac:dyDescent="0.2">
      <c r="B2822" s="4"/>
      <c r="C2822" s="3"/>
      <c r="D2822" s="26"/>
      <c r="E2822" s="10"/>
      <c r="F2822" s="94"/>
      <c r="G2822" s="2"/>
      <c r="J2822" s="3"/>
      <c r="K2822" s="3"/>
      <c r="L2822" s="3"/>
      <c r="M2822" s="3"/>
      <c r="N2822" s="24"/>
      <c r="O2822" s="4"/>
      <c r="P2822" s="4"/>
      <c r="Q2822" s="2"/>
      <c r="R2822" s="8"/>
      <c r="S2822" s="4"/>
      <c r="T2822" s="4"/>
      <c r="V2822" s="9"/>
      <c r="W2822" s="4"/>
      <c r="X2822" s="17"/>
      <c r="Y2822" s="16"/>
      <c r="Z2822" s="16"/>
      <c r="AD2822" s="5"/>
    </row>
    <row r="2823" spans="2:30" x14ac:dyDescent="0.2">
      <c r="B2823" s="4"/>
      <c r="C2823" s="3"/>
      <c r="D2823" s="26"/>
      <c r="E2823" s="10"/>
      <c r="F2823" s="94"/>
      <c r="G2823" s="2"/>
      <c r="J2823" s="3"/>
      <c r="K2823" s="3"/>
      <c r="L2823" s="3"/>
      <c r="M2823" s="3"/>
      <c r="N2823" s="24"/>
      <c r="O2823" s="4"/>
      <c r="P2823" s="4"/>
      <c r="Q2823" s="2"/>
      <c r="R2823" s="8"/>
      <c r="S2823" s="4"/>
      <c r="T2823" s="4"/>
      <c r="V2823" s="9"/>
      <c r="W2823" s="4"/>
      <c r="X2823" s="17"/>
      <c r="Y2823" s="16"/>
      <c r="Z2823" s="16"/>
      <c r="AD2823" s="5"/>
    </row>
    <row r="2824" spans="2:30" x14ac:dyDescent="0.2">
      <c r="B2824" s="4"/>
      <c r="C2824" s="3"/>
      <c r="D2824" s="26"/>
      <c r="E2824" s="10"/>
      <c r="F2824" s="94"/>
      <c r="G2824" s="2"/>
      <c r="J2824" s="3"/>
      <c r="K2824" s="3"/>
      <c r="L2824" s="3"/>
      <c r="M2824" s="3"/>
      <c r="N2824" s="24"/>
      <c r="O2824" s="4"/>
      <c r="P2824" s="4"/>
      <c r="Q2824" s="2"/>
      <c r="R2824" s="8"/>
      <c r="S2824" s="4"/>
      <c r="T2824" s="4"/>
      <c r="V2824" s="9"/>
      <c r="W2824" s="4"/>
      <c r="X2824" s="17"/>
      <c r="Y2824" s="16"/>
      <c r="Z2824" s="16"/>
      <c r="AD2824" s="5"/>
    </row>
    <row r="2825" spans="2:30" x14ac:dyDescent="0.2">
      <c r="B2825" s="4"/>
      <c r="C2825" s="3"/>
      <c r="D2825" s="26"/>
      <c r="E2825" s="10"/>
      <c r="F2825" s="94"/>
      <c r="G2825" s="2"/>
      <c r="J2825" s="3"/>
      <c r="K2825" s="3"/>
      <c r="L2825" s="3"/>
      <c r="M2825" s="3"/>
      <c r="N2825" s="24"/>
      <c r="O2825" s="4"/>
      <c r="P2825" s="4"/>
      <c r="Q2825" s="2"/>
      <c r="R2825" s="8"/>
      <c r="S2825" s="4"/>
      <c r="T2825" s="4"/>
      <c r="V2825" s="9"/>
      <c r="W2825" s="4"/>
      <c r="X2825" s="17"/>
      <c r="Y2825" s="16"/>
      <c r="Z2825" s="16"/>
      <c r="AD2825" s="5"/>
    </row>
    <row r="2826" spans="2:30" x14ac:dyDescent="0.2">
      <c r="B2826" s="4"/>
      <c r="C2826" s="3"/>
      <c r="D2826" s="26"/>
      <c r="E2826" s="10"/>
      <c r="F2826" s="94"/>
      <c r="G2826" s="2"/>
      <c r="J2826" s="3"/>
      <c r="K2826" s="3"/>
      <c r="L2826" s="3"/>
      <c r="M2826" s="3"/>
      <c r="N2826" s="24"/>
      <c r="O2826" s="4"/>
      <c r="P2826" s="4"/>
      <c r="Q2826" s="2"/>
      <c r="R2826" s="8"/>
      <c r="S2826" s="4"/>
      <c r="T2826" s="4"/>
      <c r="V2826" s="9"/>
      <c r="W2826" s="4"/>
      <c r="X2826" s="17"/>
      <c r="Y2826" s="16"/>
      <c r="Z2826" s="16"/>
      <c r="AD2826" s="5"/>
    </row>
    <row r="2827" spans="2:30" x14ac:dyDescent="0.2">
      <c r="B2827" s="4"/>
      <c r="C2827" s="3"/>
      <c r="D2827" s="26"/>
      <c r="E2827" s="10"/>
      <c r="F2827" s="94"/>
      <c r="G2827" s="2"/>
      <c r="J2827" s="3"/>
      <c r="K2827" s="3"/>
      <c r="L2827" s="3"/>
      <c r="M2827" s="3"/>
      <c r="N2827" s="24"/>
      <c r="O2827" s="4"/>
      <c r="P2827" s="4"/>
      <c r="Q2827" s="2"/>
      <c r="R2827" s="8"/>
      <c r="S2827" s="4"/>
      <c r="T2827" s="4"/>
      <c r="V2827" s="9"/>
      <c r="W2827" s="4"/>
      <c r="X2827" s="17"/>
      <c r="Y2827" s="16"/>
      <c r="Z2827" s="16"/>
      <c r="AD2827" s="5"/>
    </row>
    <row r="2828" spans="2:30" x14ac:dyDescent="0.2">
      <c r="B2828" s="4"/>
      <c r="C2828" s="3"/>
      <c r="D2828" s="26"/>
      <c r="E2828" s="10"/>
      <c r="F2828" s="94"/>
      <c r="G2828" s="2"/>
      <c r="J2828" s="3"/>
      <c r="K2828" s="3"/>
      <c r="L2828" s="3"/>
      <c r="M2828" s="3"/>
      <c r="N2828" s="24"/>
      <c r="O2828" s="4"/>
      <c r="P2828" s="4"/>
      <c r="Q2828" s="2"/>
      <c r="R2828" s="8"/>
      <c r="S2828" s="4"/>
      <c r="T2828" s="4"/>
      <c r="V2828" s="9"/>
      <c r="W2828" s="4"/>
      <c r="X2828" s="17"/>
      <c r="Y2828" s="16"/>
      <c r="Z2828" s="16"/>
      <c r="AD2828" s="5"/>
    </row>
    <row r="2829" spans="2:30" x14ac:dyDescent="0.2">
      <c r="B2829" s="4"/>
      <c r="C2829" s="3"/>
      <c r="D2829" s="26"/>
      <c r="E2829" s="10"/>
      <c r="F2829" s="94"/>
      <c r="G2829" s="2"/>
      <c r="J2829" s="3"/>
      <c r="K2829" s="3"/>
      <c r="L2829" s="3"/>
      <c r="M2829" s="3"/>
      <c r="N2829" s="24"/>
      <c r="O2829" s="4"/>
      <c r="P2829" s="4"/>
      <c r="Q2829" s="2"/>
      <c r="R2829" s="8"/>
      <c r="S2829" s="4"/>
      <c r="T2829" s="4"/>
      <c r="V2829" s="9"/>
      <c r="W2829" s="4"/>
      <c r="X2829" s="17"/>
      <c r="Y2829" s="16"/>
      <c r="Z2829" s="16"/>
      <c r="AD2829" s="5"/>
    </row>
    <row r="2830" spans="2:30" x14ac:dyDescent="0.2">
      <c r="B2830" s="4"/>
      <c r="C2830" s="3"/>
      <c r="D2830" s="26"/>
      <c r="E2830" s="10"/>
      <c r="F2830" s="94"/>
      <c r="G2830" s="2"/>
      <c r="J2830" s="3"/>
      <c r="K2830" s="3"/>
      <c r="L2830" s="3"/>
      <c r="M2830" s="3"/>
      <c r="N2830" s="24"/>
      <c r="O2830" s="4"/>
      <c r="P2830" s="4"/>
      <c r="Q2830" s="2"/>
      <c r="R2830" s="8"/>
      <c r="S2830" s="4"/>
      <c r="T2830" s="4"/>
      <c r="V2830" s="9"/>
      <c r="W2830" s="4"/>
      <c r="X2830" s="17"/>
      <c r="Y2830" s="16"/>
      <c r="Z2830" s="16"/>
      <c r="AD2830" s="5"/>
    </row>
    <row r="2831" spans="2:30" x14ac:dyDescent="0.2">
      <c r="B2831" s="4"/>
      <c r="C2831" s="3"/>
      <c r="D2831" s="26"/>
      <c r="E2831" s="10"/>
      <c r="F2831" s="94"/>
      <c r="G2831" s="2"/>
      <c r="J2831" s="3"/>
      <c r="K2831" s="3"/>
      <c r="L2831" s="3"/>
      <c r="M2831" s="3"/>
      <c r="N2831" s="24"/>
      <c r="O2831" s="4"/>
      <c r="P2831" s="4"/>
      <c r="Q2831" s="2"/>
      <c r="R2831" s="8"/>
      <c r="S2831" s="4"/>
      <c r="T2831" s="4"/>
      <c r="V2831" s="9"/>
      <c r="W2831" s="4"/>
      <c r="X2831" s="17"/>
      <c r="Y2831" s="16"/>
      <c r="Z2831" s="16"/>
      <c r="AD2831" s="5"/>
    </row>
    <row r="2832" spans="2:30" x14ac:dyDescent="0.2">
      <c r="B2832" s="4"/>
      <c r="C2832" s="3"/>
      <c r="D2832" s="26"/>
      <c r="E2832" s="10"/>
      <c r="F2832" s="94"/>
      <c r="G2832" s="2"/>
      <c r="J2832" s="3"/>
      <c r="K2832" s="3"/>
      <c r="L2832" s="3"/>
      <c r="M2832" s="3"/>
      <c r="N2832" s="24"/>
      <c r="O2832" s="4"/>
      <c r="P2832" s="4"/>
      <c r="Q2832" s="2"/>
      <c r="R2832" s="8"/>
      <c r="S2832" s="4"/>
      <c r="T2832" s="4"/>
      <c r="V2832" s="9"/>
      <c r="W2832" s="4"/>
      <c r="X2832" s="17"/>
      <c r="Y2832" s="16"/>
      <c r="Z2832" s="16"/>
      <c r="AD2832" s="5"/>
    </row>
    <row r="2833" spans="2:30" x14ac:dyDescent="0.2">
      <c r="B2833" s="4"/>
      <c r="C2833" s="3"/>
      <c r="D2833" s="26"/>
      <c r="E2833" s="10"/>
      <c r="F2833" s="94"/>
      <c r="G2833" s="2"/>
      <c r="J2833" s="3"/>
      <c r="K2833" s="3"/>
      <c r="L2833" s="3"/>
      <c r="M2833" s="3"/>
      <c r="N2833" s="24"/>
      <c r="O2833" s="4"/>
      <c r="P2833" s="4"/>
      <c r="Q2833" s="2"/>
      <c r="R2833" s="8"/>
      <c r="S2833" s="4"/>
      <c r="T2833" s="4"/>
      <c r="V2833" s="9"/>
      <c r="W2833" s="4"/>
      <c r="X2833" s="17"/>
      <c r="Y2833" s="16"/>
      <c r="Z2833" s="16"/>
      <c r="AD2833" s="5"/>
    </row>
    <row r="2834" spans="2:30" x14ac:dyDescent="0.2">
      <c r="B2834" s="4"/>
      <c r="C2834" s="3"/>
      <c r="D2834" s="26"/>
      <c r="E2834" s="10"/>
      <c r="F2834" s="94"/>
      <c r="G2834" s="2"/>
      <c r="J2834" s="3"/>
      <c r="K2834" s="3"/>
      <c r="L2834" s="3"/>
      <c r="M2834" s="3"/>
      <c r="N2834" s="24"/>
      <c r="O2834" s="4"/>
      <c r="P2834" s="4"/>
      <c r="Q2834" s="2"/>
      <c r="R2834" s="8"/>
      <c r="S2834" s="4"/>
      <c r="T2834" s="4"/>
      <c r="V2834" s="9"/>
      <c r="W2834" s="4"/>
      <c r="X2834" s="17"/>
      <c r="Y2834" s="16"/>
      <c r="Z2834" s="16"/>
      <c r="AD2834" s="5"/>
    </row>
    <row r="2835" spans="2:30" x14ac:dyDescent="0.2">
      <c r="B2835" s="4"/>
      <c r="C2835" s="3"/>
      <c r="D2835" s="26"/>
      <c r="E2835" s="10"/>
      <c r="F2835" s="94"/>
      <c r="G2835" s="2"/>
      <c r="J2835" s="3"/>
      <c r="K2835" s="3"/>
      <c r="L2835" s="3"/>
      <c r="M2835" s="3"/>
      <c r="N2835" s="24"/>
      <c r="O2835" s="4"/>
      <c r="P2835" s="4"/>
      <c r="Q2835" s="2"/>
      <c r="R2835" s="8"/>
      <c r="S2835" s="4"/>
      <c r="T2835" s="4"/>
      <c r="V2835" s="9"/>
      <c r="W2835" s="4"/>
      <c r="X2835" s="17"/>
      <c r="Y2835" s="16"/>
      <c r="Z2835" s="16"/>
      <c r="AD2835" s="5"/>
    </row>
    <row r="2836" spans="2:30" x14ac:dyDescent="0.2">
      <c r="B2836" s="4"/>
      <c r="C2836" s="3"/>
      <c r="D2836" s="26"/>
      <c r="E2836" s="10"/>
      <c r="F2836" s="94"/>
      <c r="G2836" s="2"/>
      <c r="J2836" s="3"/>
      <c r="K2836" s="3"/>
      <c r="L2836" s="3"/>
      <c r="M2836" s="3"/>
      <c r="N2836" s="24"/>
      <c r="O2836" s="4"/>
      <c r="P2836" s="4"/>
      <c r="Q2836" s="2"/>
      <c r="R2836" s="8"/>
      <c r="S2836" s="4"/>
      <c r="T2836" s="4"/>
      <c r="V2836" s="9"/>
      <c r="W2836" s="4"/>
      <c r="X2836" s="17"/>
      <c r="Y2836" s="16"/>
      <c r="Z2836" s="16"/>
      <c r="AD2836" s="5"/>
    </row>
    <row r="2837" spans="2:30" x14ac:dyDescent="0.2">
      <c r="B2837" s="4"/>
      <c r="C2837" s="3"/>
      <c r="D2837" s="26"/>
      <c r="E2837" s="10"/>
      <c r="F2837" s="94"/>
      <c r="G2837" s="2"/>
      <c r="J2837" s="3"/>
      <c r="K2837" s="3"/>
      <c r="L2837" s="3"/>
      <c r="M2837" s="3"/>
      <c r="N2837" s="24"/>
      <c r="O2837" s="4"/>
      <c r="P2837" s="4"/>
      <c r="Q2837" s="2"/>
      <c r="R2837" s="8"/>
      <c r="S2837" s="4"/>
      <c r="T2837" s="4"/>
      <c r="V2837" s="9"/>
      <c r="W2837" s="4"/>
      <c r="X2837" s="17"/>
      <c r="Y2837" s="16"/>
      <c r="Z2837" s="16"/>
      <c r="AD2837" s="5"/>
    </row>
    <row r="2838" spans="2:30" x14ac:dyDescent="0.2">
      <c r="B2838" s="4"/>
      <c r="C2838" s="3"/>
      <c r="D2838" s="26"/>
      <c r="E2838" s="10"/>
      <c r="F2838" s="94"/>
      <c r="G2838" s="2"/>
      <c r="J2838" s="3"/>
      <c r="K2838" s="3"/>
      <c r="L2838" s="3"/>
      <c r="M2838" s="3"/>
      <c r="N2838" s="24"/>
      <c r="O2838" s="4"/>
      <c r="P2838" s="4"/>
      <c r="Q2838" s="2"/>
      <c r="R2838" s="8"/>
      <c r="S2838" s="4"/>
      <c r="T2838" s="4"/>
      <c r="V2838" s="9"/>
      <c r="W2838" s="4"/>
      <c r="X2838" s="17"/>
      <c r="Y2838" s="16"/>
      <c r="Z2838" s="16"/>
      <c r="AD2838" s="5"/>
    </row>
    <row r="2839" spans="2:30" x14ac:dyDescent="0.2">
      <c r="B2839" s="4"/>
      <c r="C2839" s="3"/>
      <c r="D2839" s="26"/>
      <c r="E2839" s="10"/>
      <c r="F2839" s="94"/>
      <c r="G2839" s="2"/>
      <c r="J2839" s="3"/>
      <c r="K2839" s="3"/>
      <c r="L2839" s="3"/>
      <c r="M2839" s="3"/>
      <c r="N2839" s="24"/>
      <c r="O2839" s="4"/>
      <c r="P2839" s="4"/>
      <c r="Q2839" s="2"/>
      <c r="R2839" s="8"/>
      <c r="S2839" s="4"/>
      <c r="T2839" s="4"/>
      <c r="V2839" s="9"/>
      <c r="W2839" s="4"/>
      <c r="X2839" s="17"/>
      <c r="Y2839" s="16"/>
      <c r="Z2839" s="16"/>
      <c r="AD2839" s="5"/>
    </row>
    <row r="2840" spans="2:30" x14ac:dyDescent="0.2">
      <c r="B2840" s="4"/>
      <c r="C2840" s="3"/>
      <c r="D2840" s="26"/>
      <c r="E2840" s="10"/>
      <c r="F2840" s="94"/>
      <c r="G2840" s="2"/>
      <c r="J2840" s="3"/>
      <c r="K2840" s="3"/>
      <c r="L2840" s="3"/>
      <c r="M2840" s="3"/>
      <c r="N2840" s="24"/>
      <c r="O2840" s="4"/>
      <c r="P2840" s="4"/>
      <c r="Q2840" s="2"/>
      <c r="R2840" s="8"/>
      <c r="S2840" s="4"/>
      <c r="T2840" s="4"/>
      <c r="V2840" s="9"/>
      <c r="W2840" s="4"/>
      <c r="X2840" s="17"/>
      <c r="Y2840" s="16"/>
      <c r="Z2840" s="16"/>
      <c r="AD2840" s="5"/>
    </row>
    <row r="2841" spans="2:30" x14ac:dyDescent="0.2">
      <c r="B2841" s="4"/>
      <c r="C2841" s="3"/>
      <c r="D2841" s="26"/>
      <c r="E2841" s="10"/>
      <c r="F2841" s="94"/>
      <c r="G2841" s="2"/>
      <c r="J2841" s="3"/>
      <c r="K2841" s="3"/>
      <c r="L2841" s="3"/>
      <c r="M2841" s="3"/>
      <c r="N2841" s="24"/>
      <c r="O2841" s="4"/>
      <c r="P2841" s="4"/>
      <c r="Q2841" s="2"/>
      <c r="R2841" s="8"/>
      <c r="S2841" s="4"/>
      <c r="T2841" s="4"/>
      <c r="V2841" s="9"/>
      <c r="W2841" s="4"/>
      <c r="X2841" s="17"/>
      <c r="Y2841" s="16"/>
      <c r="Z2841" s="16"/>
      <c r="AD2841" s="5"/>
    </row>
    <row r="2842" spans="2:30" x14ac:dyDescent="0.2">
      <c r="B2842" s="4"/>
      <c r="C2842" s="3"/>
      <c r="D2842" s="26"/>
      <c r="E2842" s="10"/>
      <c r="F2842" s="94"/>
      <c r="G2842" s="2"/>
      <c r="J2842" s="3"/>
      <c r="K2842" s="3"/>
      <c r="L2842" s="3"/>
      <c r="M2842" s="3"/>
      <c r="N2842" s="24"/>
      <c r="O2842" s="4"/>
      <c r="P2842" s="4"/>
      <c r="Q2842" s="2"/>
      <c r="R2842" s="8"/>
      <c r="S2842" s="4"/>
      <c r="T2842" s="4"/>
      <c r="V2842" s="9"/>
      <c r="W2842" s="4"/>
      <c r="X2842" s="17"/>
      <c r="Y2842" s="16"/>
      <c r="Z2842" s="16"/>
      <c r="AD2842" s="5"/>
    </row>
    <row r="2843" spans="2:30" x14ac:dyDescent="0.2">
      <c r="B2843" s="4"/>
      <c r="C2843" s="3"/>
      <c r="D2843" s="26"/>
      <c r="E2843" s="10"/>
      <c r="F2843" s="94"/>
      <c r="G2843" s="2"/>
      <c r="J2843" s="3"/>
      <c r="K2843" s="3"/>
      <c r="L2843" s="3"/>
      <c r="M2843" s="3"/>
      <c r="N2843" s="24"/>
      <c r="O2843" s="4"/>
      <c r="P2843" s="4"/>
      <c r="Q2843" s="2"/>
      <c r="R2843" s="8"/>
      <c r="S2843" s="4"/>
      <c r="T2843" s="4"/>
      <c r="V2843" s="9"/>
      <c r="W2843" s="4"/>
      <c r="X2843" s="17"/>
      <c r="Y2843" s="16"/>
      <c r="Z2843" s="16"/>
      <c r="AD2843" s="5"/>
    </row>
    <row r="2844" spans="2:30" x14ac:dyDescent="0.2">
      <c r="B2844" s="4"/>
      <c r="C2844" s="3"/>
      <c r="D2844" s="26"/>
      <c r="E2844" s="10"/>
      <c r="F2844" s="94"/>
      <c r="G2844" s="2"/>
      <c r="J2844" s="3"/>
      <c r="K2844" s="3"/>
      <c r="L2844" s="3"/>
      <c r="M2844" s="3"/>
      <c r="N2844" s="24"/>
      <c r="O2844" s="4"/>
      <c r="P2844" s="4"/>
      <c r="Q2844" s="2"/>
      <c r="R2844" s="8"/>
      <c r="S2844" s="4"/>
      <c r="T2844" s="4"/>
      <c r="V2844" s="9"/>
      <c r="W2844" s="4"/>
      <c r="X2844" s="17"/>
      <c r="Y2844" s="16"/>
      <c r="Z2844" s="16"/>
      <c r="AD2844" s="5"/>
    </row>
    <row r="2845" spans="2:30" x14ac:dyDescent="0.2">
      <c r="B2845" s="4"/>
      <c r="C2845" s="3"/>
      <c r="D2845" s="26"/>
      <c r="E2845" s="10"/>
      <c r="F2845" s="94"/>
      <c r="G2845" s="2"/>
      <c r="J2845" s="3"/>
      <c r="K2845" s="3"/>
      <c r="L2845" s="3"/>
      <c r="M2845" s="3"/>
      <c r="N2845" s="24"/>
      <c r="O2845" s="4"/>
      <c r="P2845" s="4"/>
      <c r="Q2845" s="2"/>
      <c r="R2845" s="8"/>
      <c r="S2845" s="4"/>
      <c r="T2845" s="4"/>
      <c r="V2845" s="9"/>
      <c r="W2845" s="4"/>
      <c r="X2845" s="17"/>
      <c r="Y2845" s="16"/>
      <c r="Z2845" s="16"/>
      <c r="AD2845" s="5"/>
    </row>
    <row r="2846" spans="2:30" x14ac:dyDescent="0.2">
      <c r="B2846" s="4"/>
      <c r="C2846" s="3"/>
      <c r="D2846" s="26"/>
      <c r="E2846" s="10"/>
      <c r="F2846" s="94"/>
      <c r="G2846" s="2"/>
      <c r="J2846" s="3"/>
      <c r="K2846" s="3"/>
      <c r="L2846" s="3"/>
      <c r="M2846" s="3"/>
      <c r="N2846" s="24"/>
      <c r="O2846" s="4"/>
      <c r="P2846" s="4"/>
      <c r="Q2846" s="2"/>
      <c r="R2846" s="8"/>
      <c r="S2846" s="4"/>
      <c r="T2846" s="4"/>
      <c r="V2846" s="9"/>
      <c r="W2846" s="4"/>
      <c r="X2846" s="17"/>
      <c r="Y2846" s="16"/>
      <c r="Z2846" s="16"/>
      <c r="AD2846" s="5"/>
    </row>
    <row r="2847" spans="2:30" x14ac:dyDescent="0.2">
      <c r="B2847" s="4"/>
      <c r="C2847" s="3"/>
      <c r="D2847" s="26"/>
      <c r="E2847" s="10"/>
      <c r="F2847" s="94"/>
      <c r="G2847" s="2"/>
      <c r="J2847" s="3"/>
      <c r="K2847" s="3"/>
      <c r="L2847" s="3"/>
      <c r="M2847" s="3"/>
      <c r="N2847" s="24"/>
      <c r="O2847" s="4"/>
      <c r="P2847" s="4"/>
      <c r="Q2847" s="2"/>
      <c r="R2847" s="8"/>
      <c r="S2847" s="4"/>
      <c r="T2847" s="4"/>
      <c r="V2847" s="9"/>
      <c r="W2847" s="4"/>
      <c r="X2847" s="17"/>
      <c r="Y2847" s="16"/>
      <c r="Z2847" s="16"/>
      <c r="AD2847" s="5"/>
    </row>
    <row r="2848" spans="2:30" x14ac:dyDescent="0.2">
      <c r="B2848" s="4"/>
      <c r="C2848" s="3"/>
      <c r="D2848" s="26"/>
      <c r="E2848" s="10"/>
      <c r="F2848" s="94"/>
      <c r="G2848" s="2"/>
      <c r="J2848" s="3"/>
      <c r="K2848" s="3"/>
      <c r="L2848" s="3"/>
      <c r="M2848" s="3"/>
      <c r="N2848" s="24"/>
      <c r="O2848" s="4"/>
      <c r="P2848" s="4"/>
      <c r="Q2848" s="2"/>
      <c r="R2848" s="8"/>
      <c r="S2848" s="4"/>
      <c r="T2848" s="4"/>
      <c r="V2848" s="9"/>
      <c r="W2848" s="4"/>
      <c r="X2848" s="17"/>
      <c r="Y2848" s="16"/>
      <c r="Z2848" s="16"/>
      <c r="AD2848" s="5"/>
    </row>
    <row r="2849" spans="2:30" x14ac:dyDescent="0.2">
      <c r="B2849" s="4"/>
      <c r="C2849" s="3"/>
      <c r="D2849" s="26"/>
      <c r="E2849" s="10"/>
      <c r="F2849" s="94"/>
      <c r="G2849" s="2"/>
      <c r="J2849" s="3"/>
      <c r="K2849" s="3"/>
      <c r="L2849" s="3"/>
      <c r="M2849" s="3"/>
      <c r="N2849" s="24"/>
      <c r="O2849" s="4"/>
      <c r="P2849" s="4"/>
      <c r="Q2849" s="2"/>
      <c r="R2849" s="8"/>
      <c r="S2849" s="4"/>
      <c r="T2849" s="4"/>
      <c r="V2849" s="9"/>
      <c r="W2849" s="4"/>
      <c r="X2849" s="17"/>
      <c r="Y2849" s="16"/>
      <c r="Z2849" s="16"/>
      <c r="AD2849" s="5"/>
    </row>
    <row r="2850" spans="2:30" x14ac:dyDescent="0.2">
      <c r="B2850" s="4"/>
      <c r="C2850" s="3"/>
      <c r="D2850" s="26"/>
      <c r="E2850" s="10"/>
      <c r="F2850" s="94"/>
      <c r="G2850" s="2"/>
      <c r="J2850" s="3"/>
      <c r="K2850" s="3"/>
      <c r="L2850" s="3"/>
      <c r="M2850" s="3"/>
      <c r="N2850" s="24"/>
      <c r="O2850" s="4"/>
      <c r="P2850" s="4"/>
      <c r="Q2850" s="2"/>
      <c r="R2850" s="8"/>
      <c r="S2850" s="4"/>
      <c r="T2850" s="4"/>
      <c r="V2850" s="9"/>
      <c r="W2850" s="4"/>
      <c r="X2850" s="17"/>
      <c r="Y2850" s="16"/>
      <c r="Z2850" s="16"/>
      <c r="AD2850" s="5"/>
    </row>
    <row r="2851" spans="2:30" x14ac:dyDescent="0.2">
      <c r="B2851" s="4"/>
      <c r="C2851" s="3"/>
      <c r="D2851" s="26"/>
      <c r="E2851" s="10"/>
      <c r="F2851" s="94"/>
      <c r="G2851" s="2"/>
      <c r="J2851" s="3"/>
      <c r="K2851" s="3"/>
      <c r="L2851" s="3"/>
      <c r="M2851" s="3"/>
      <c r="N2851" s="24"/>
      <c r="O2851" s="4"/>
      <c r="P2851" s="4"/>
      <c r="Q2851" s="2"/>
      <c r="R2851" s="8"/>
      <c r="S2851" s="4"/>
      <c r="T2851" s="4"/>
      <c r="V2851" s="9"/>
      <c r="W2851" s="4"/>
      <c r="X2851" s="17"/>
      <c r="Y2851" s="16"/>
      <c r="Z2851" s="16"/>
      <c r="AD2851" s="5"/>
    </row>
    <row r="2852" spans="2:30" x14ac:dyDescent="0.2">
      <c r="B2852" s="4"/>
      <c r="C2852" s="3"/>
      <c r="D2852" s="26"/>
      <c r="E2852" s="10"/>
      <c r="F2852" s="94"/>
      <c r="G2852" s="2"/>
      <c r="J2852" s="3"/>
      <c r="K2852" s="3"/>
      <c r="L2852" s="3"/>
      <c r="M2852" s="3"/>
      <c r="N2852" s="24"/>
      <c r="O2852" s="4"/>
      <c r="P2852" s="4"/>
      <c r="Q2852" s="2"/>
      <c r="R2852" s="8"/>
      <c r="S2852" s="4"/>
      <c r="T2852" s="4"/>
      <c r="V2852" s="9"/>
      <c r="W2852" s="4"/>
      <c r="X2852" s="17"/>
      <c r="Y2852" s="16"/>
      <c r="Z2852" s="16"/>
      <c r="AD2852" s="5"/>
    </row>
    <row r="2853" spans="2:30" x14ac:dyDescent="0.2">
      <c r="B2853" s="4"/>
      <c r="C2853" s="3"/>
      <c r="D2853" s="26"/>
      <c r="E2853" s="10"/>
      <c r="F2853" s="94"/>
      <c r="G2853" s="2"/>
      <c r="J2853" s="3"/>
      <c r="K2853" s="3"/>
      <c r="L2853" s="3"/>
      <c r="M2853" s="3"/>
      <c r="N2853" s="24"/>
      <c r="O2853" s="4"/>
      <c r="P2853" s="4"/>
      <c r="Q2853" s="2"/>
      <c r="R2853" s="8"/>
      <c r="S2853" s="4"/>
      <c r="T2853" s="4"/>
      <c r="V2853" s="9"/>
      <c r="W2853" s="4"/>
      <c r="X2853" s="17"/>
      <c r="Y2853" s="16"/>
      <c r="Z2853" s="16"/>
      <c r="AD2853" s="5"/>
    </row>
    <row r="2854" spans="2:30" x14ac:dyDescent="0.2">
      <c r="B2854" s="4"/>
      <c r="C2854" s="3"/>
      <c r="D2854" s="26"/>
      <c r="E2854" s="10"/>
      <c r="F2854" s="94"/>
      <c r="G2854" s="2"/>
      <c r="J2854" s="3"/>
      <c r="K2854" s="3"/>
      <c r="L2854" s="3"/>
      <c r="M2854" s="3"/>
      <c r="N2854" s="24"/>
      <c r="O2854" s="4"/>
      <c r="P2854" s="4"/>
      <c r="Q2854" s="2"/>
      <c r="R2854" s="8"/>
      <c r="S2854" s="4"/>
      <c r="T2854" s="4"/>
      <c r="V2854" s="9"/>
      <c r="W2854" s="4"/>
      <c r="X2854" s="17"/>
      <c r="Y2854" s="16"/>
      <c r="Z2854" s="16"/>
      <c r="AD2854" s="5"/>
    </row>
    <row r="2855" spans="2:30" x14ac:dyDescent="0.2">
      <c r="B2855" s="4"/>
      <c r="C2855" s="3"/>
      <c r="D2855" s="26"/>
      <c r="E2855" s="10"/>
      <c r="F2855" s="94"/>
      <c r="G2855" s="2"/>
      <c r="J2855" s="3"/>
      <c r="K2855" s="3"/>
      <c r="L2855" s="3"/>
      <c r="M2855" s="3"/>
      <c r="N2855" s="24"/>
      <c r="O2855" s="4"/>
      <c r="P2855" s="4"/>
      <c r="Q2855" s="2"/>
      <c r="R2855" s="8"/>
      <c r="S2855" s="4"/>
      <c r="T2855" s="4"/>
      <c r="V2855" s="9"/>
      <c r="W2855" s="4"/>
      <c r="X2855" s="17"/>
      <c r="Y2855" s="16"/>
      <c r="Z2855" s="16"/>
      <c r="AD2855" s="5"/>
    </row>
    <row r="2856" spans="2:30" x14ac:dyDescent="0.2">
      <c r="B2856" s="4"/>
      <c r="C2856" s="3"/>
      <c r="D2856" s="26"/>
      <c r="E2856" s="10"/>
      <c r="F2856" s="94"/>
      <c r="G2856" s="2"/>
      <c r="J2856" s="3"/>
      <c r="K2856" s="3"/>
      <c r="L2856" s="3"/>
      <c r="M2856" s="3"/>
      <c r="N2856" s="24"/>
      <c r="O2856" s="4"/>
      <c r="P2856" s="4"/>
      <c r="Q2856" s="2"/>
      <c r="R2856" s="8"/>
      <c r="S2856" s="4"/>
      <c r="T2856" s="4"/>
      <c r="V2856" s="9"/>
      <c r="W2856" s="4"/>
      <c r="X2856" s="17"/>
      <c r="Y2856" s="16"/>
      <c r="Z2856" s="16"/>
      <c r="AD2856" s="5"/>
    </row>
    <row r="2857" spans="2:30" x14ac:dyDescent="0.2">
      <c r="B2857" s="4"/>
      <c r="C2857" s="3"/>
      <c r="D2857" s="26"/>
      <c r="E2857" s="10"/>
      <c r="F2857" s="94"/>
      <c r="G2857" s="2"/>
      <c r="J2857" s="3"/>
      <c r="K2857" s="3"/>
      <c r="L2857" s="3"/>
      <c r="M2857" s="3"/>
      <c r="N2857" s="24"/>
      <c r="O2857" s="4"/>
      <c r="P2857" s="4"/>
      <c r="Q2857" s="2"/>
      <c r="R2857" s="8"/>
      <c r="S2857" s="4"/>
      <c r="T2857" s="4"/>
      <c r="V2857" s="9"/>
      <c r="W2857" s="4"/>
      <c r="X2857" s="17"/>
      <c r="Y2857" s="16"/>
      <c r="Z2857" s="16"/>
      <c r="AD2857" s="5"/>
    </row>
    <row r="2858" spans="2:30" x14ac:dyDescent="0.2">
      <c r="B2858" s="4"/>
      <c r="C2858" s="3"/>
      <c r="D2858" s="26"/>
      <c r="E2858" s="10"/>
      <c r="F2858" s="94"/>
      <c r="G2858" s="2"/>
      <c r="J2858" s="3"/>
      <c r="K2858" s="3"/>
      <c r="L2858" s="3"/>
      <c r="M2858" s="3"/>
      <c r="N2858" s="24"/>
      <c r="O2858" s="4"/>
      <c r="P2858" s="4"/>
      <c r="Q2858" s="2"/>
      <c r="R2858" s="8"/>
      <c r="S2858" s="4"/>
      <c r="T2858" s="4"/>
      <c r="V2858" s="9"/>
      <c r="W2858" s="4"/>
      <c r="X2858" s="17"/>
      <c r="Y2858" s="16"/>
      <c r="Z2858" s="16"/>
      <c r="AD2858" s="5"/>
    </row>
    <row r="2859" spans="2:30" x14ac:dyDescent="0.2">
      <c r="B2859" s="4"/>
      <c r="C2859" s="3"/>
      <c r="D2859" s="26"/>
      <c r="E2859" s="10"/>
      <c r="F2859" s="94"/>
      <c r="G2859" s="2"/>
      <c r="J2859" s="3"/>
      <c r="K2859" s="3"/>
      <c r="L2859" s="3"/>
      <c r="M2859" s="3"/>
      <c r="N2859" s="24"/>
      <c r="O2859" s="4"/>
      <c r="P2859" s="4"/>
      <c r="Q2859" s="2"/>
      <c r="R2859" s="8"/>
      <c r="S2859" s="4"/>
      <c r="T2859" s="4"/>
      <c r="V2859" s="9"/>
      <c r="W2859" s="4"/>
      <c r="X2859" s="17"/>
      <c r="Y2859" s="16"/>
      <c r="Z2859" s="16"/>
      <c r="AD2859" s="5"/>
    </row>
    <row r="2860" spans="2:30" x14ac:dyDescent="0.2">
      <c r="B2860" s="4"/>
      <c r="C2860" s="3"/>
      <c r="D2860" s="26"/>
      <c r="E2860" s="10"/>
      <c r="F2860" s="94"/>
      <c r="G2860" s="2"/>
      <c r="J2860" s="3"/>
      <c r="K2860" s="3"/>
      <c r="L2860" s="3"/>
      <c r="M2860" s="3"/>
      <c r="N2860" s="24"/>
      <c r="O2860" s="4"/>
      <c r="P2860" s="4"/>
      <c r="Q2860" s="2"/>
      <c r="R2860" s="8"/>
      <c r="S2860" s="4"/>
      <c r="T2860" s="4"/>
      <c r="V2860" s="9"/>
      <c r="W2860" s="4"/>
      <c r="X2860" s="17"/>
      <c r="Y2860" s="16"/>
      <c r="Z2860" s="16"/>
      <c r="AD2860" s="5"/>
    </row>
    <row r="2861" spans="2:30" x14ac:dyDescent="0.2">
      <c r="B2861" s="4"/>
      <c r="C2861" s="3"/>
      <c r="D2861" s="26"/>
      <c r="E2861" s="10"/>
      <c r="F2861" s="94"/>
      <c r="G2861" s="2"/>
      <c r="J2861" s="3"/>
      <c r="K2861" s="3"/>
      <c r="L2861" s="3"/>
      <c r="M2861" s="3"/>
      <c r="N2861" s="24"/>
      <c r="O2861" s="4"/>
      <c r="P2861" s="4"/>
      <c r="Q2861" s="2"/>
      <c r="R2861" s="8"/>
      <c r="S2861" s="4"/>
      <c r="T2861" s="4"/>
      <c r="V2861" s="9"/>
      <c r="W2861" s="4"/>
      <c r="X2861" s="17"/>
      <c r="Y2861" s="16"/>
      <c r="Z2861" s="16"/>
      <c r="AD2861" s="5"/>
    </row>
    <row r="2862" spans="2:30" x14ac:dyDescent="0.2">
      <c r="B2862" s="4"/>
      <c r="C2862" s="3"/>
      <c r="D2862" s="26"/>
      <c r="E2862" s="10"/>
      <c r="F2862" s="94"/>
      <c r="G2862" s="2"/>
      <c r="J2862" s="3"/>
      <c r="K2862" s="3"/>
      <c r="L2862" s="3"/>
      <c r="M2862" s="3"/>
      <c r="N2862" s="24"/>
      <c r="O2862" s="4"/>
      <c r="P2862" s="4"/>
      <c r="Q2862" s="2"/>
      <c r="R2862" s="8"/>
      <c r="S2862" s="4"/>
      <c r="T2862" s="4"/>
      <c r="V2862" s="9"/>
      <c r="W2862" s="4"/>
      <c r="X2862" s="17"/>
      <c r="Y2862" s="16"/>
      <c r="Z2862" s="16"/>
      <c r="AD2862" s="5"/>
    </row>
    <row r="2863" spans="2:30" x14ac:dyDescent="0.2">
      <c r="B2863" s="4"/>
      <c r="C2863" s="3"/>
      <c r="D2863" s="26"/>
      <c r="E2863" s="10"/>
      <c r="F2863" s="94"/>
      <c r="G2863" s="2"/>
      <c r="J2863" s="3"/>
      <c r="K2863" s="3"/>
      <c r="L2863" s="3"/>
      <c r="M2863" s="3"/>
      <c r="N2863" s="24"/>
      <c r="O2863" s="4"/>
      <c r="P2863" s="4"/>
      <c r="Q2863" s="2"/>
      <c r="R2863" s="8"/>
      <c r="S2863" s="4"/>
      <c r="T2863" s="4"/>
      <c r="V2863" s="9"/>
      <c r="W2863" s="4"/>
      <c r="X2863" s="17"/>
      <c r="Y2863" s="16"/>
      <c r="Z2863" s="16"/>
      <c r="AD2863" s="5"/>
    </row>
    <row r="2864" spans="2:30" x14ac:dyDescent="0.2">
      <c r="B2864" s="4"/>
      <c r="C2864" s="3"/>
      <c r="D2864" s="26"/>
      <c r="E2864" s="10"/>
      <c r="F2864" s="94"/>
      <c r="G2864" s="2"/>
      <c r="J2864" s="3"/>
      <c r="K2864" s="3"/>
      <c r="L2864" s="3"/>
      <c r="M2864" s="3"/>
      <c r="N2864" s="24"/>
      <c r="O2864" s="4"/>
      <c r="P2864" s="4"/>
      <c r="Q2864" s="2"/>
      <c r="R2864" s="8"/>
      <c r="S2864" s="4"/>
      <c r="T2864" s="4"/>
      <c r="V2864" s="9"/>
      <c r="W2864" s="4"/>
      <c r="X2864" s="17"/>
      <c r="Y2864" s="16"/>
      <c r="Z2864" s="16"/>
      <c r="AD2864" s="5"/>
    </row>
    <row r="2865" spans="2:30" x14ac:dyDescent="0.2">
      <c r="B2865" s="4"/>
      <c r="C2865" s="3"/>
      <c r="D2865" s="26"/>
      <c r="E2865" s="10"/>
      <c r="F2865" s="94"/>
      <c r="G2865" s="2"/>
      <c r="J2865" s="3"/>
      <c r="K2865" s="3"/>
      <c r="L2865" s="3"/>
      <c r="M2865" s="3"/>
      <c r="N2865" s="24"/>
      <c r="O2865" s="4"/>
      <c r="P2865" s="4"/>
      <c r="Q2865" s="2"/>
      <c r="R2865" s="8"/>
      <c r="S2865" s="4"/>
      <c r="T2865" s="4"/>
      <c r="V2865" s="9"/>
      <c r="W2865" s="4"/>
      <c r="X2865" s="17"/>
      <c r="Y2865" s="16"/>
      <c r="Z2865" s="16"/>
      <c r="AD2865" s="5"/>
    </row>
    <row r="2866" spans="2:30" x14ac:dyDescent="0.2">
      <c r="B2866" s="4"/>
      <c r="C2866" s="3"/>
      <c r="D2866" s="26"/>
      <c r="E2866" s="10"/>
      <c r="F2866" s="94"/>
      <c r="G2866" s="2"/>
      <c r="J2866" s="3"/>
      <c r="K2866" s="3"/>
      <c r="L2866" s="3"/>
      <c r="M2866" s="3"/>
      <c r="N2866" s="24"/>
      <c r="O2866" s="4"/>
      <c r="P2866" s="4"/>
      <c r="Q2866" s="2"/>
      <c r="R2866" s="8"/>
      <c r="S2866" s="4"/>
      <c r="T2866" s="4"/>
      <c r="V2866" s="9"/>
      <c r="W2866" s="4"/>
      <c r="X2866" s="17"/>
      <c r="Y2866" s="16"/>
      <c r="Z2866" s="16"/>
      <c r="AD2866" s="5"/>
    </row>
    <row r="2867" spans="2:30" x14ac:dyDescent="0.2">
      <c r="B2867" s="4"/>
      <c r="C2867" s="3"/>
      <c r="D2867" s="26"/>
      <c r="E2867" s="10"/>
      <c r="F2867" s="94"/>
      <c r="G2867" s="2"/>
      <c r="J2867" s="3"/>
      <c r="K2867" s="3"/>
      <c r="L2867" s="3"/>
      <c r="M2867" s="3"/>
      <c r="N2867" s="24"/>
      <c r="O2867" s="4"/>
      <c r="P2867" s="4"/>
      <c r="Q2867" s="2"/>
      <c r="R2867" s="8"/>
      <c r="S2867" s="4"/>
      <c r="T2867" s="4"/>
      <c r="V2867" s="9"/>
      <c r="W2867" s="4"/>
      <c r="X2867" s="17"/>
      <c r="Y2867" s="16"/>
      <c r="Z2867" s="16"/>
      <c r="AD2867" s="5"/>
    </row>
    <row r="2868" spans="2:30" x14ac:dyDescent="0.2">
      <c r="B2868" s="4"/>
      <c r="C2868" s="3"/>
      <c r="D2868" s="26"/>
      <c r="E2868" s="10"/>
      <c r="F2868" s="94"/>
      <c r="G2868" s="2"/>
      <c r="J2868" s="3"/>
      <c r="K2868" s="3"/>
      <c r="L2868" s="3"/>
      <c r="M2868" s="3"/>
      <c r="N2868" s="24"/>
      <c r="O2868" s="4"/>
      <c r="P2868" s="4"/>
      <c r="Q2868" s="2"/>
      <c r="R2868" s="8"/>
      <c r="S2868" s="4"/>
      <c r="T2868" s="4"/>
      <c r="V2868" s="9"/>
      <c r="W2868" s="4"/>
      <c r="X2868" s="17"/>
      <c r="Y2868" s="16"/>
      <c r="Z2868" s="16"/>
      <c r="AD2868" s="5"/>
    </row>
    <row r="2869" spans="2:30" x14ac:dyDescent="0.2">
      <c r="B2869" s="4"/>
      <c r="C2869" s="3"/>
      <c r="D2869" s="26"/>
      <c r="E2869" s="10"/>
      <c r="F2869" s="94"/>
      <c r="G2869" s="2"/>
      <c r="J2869" s="3"/>
      <c r="K2869" s="3"/>
      <c r="L2869" s="3"/>
      <c r="M2869" s="3"/>
      <c r="N2869" s="24"/>
      <c r="O2869" s="4"/>
      <c r="P2869" s="4"/>
      <c r="Q2869" s="2"/>
      <c r="R2869" s="8"/>
      <c r="S2869" s="4"/>
      <c r="T2869" s="4"/>
      <c r="V2869" s="9"/>
      <c r="W2869" s="4"/>
      <c r="X2869" s="17"/>
      <c r="Y2869" s="16"/>
      <c r="Z2869" s="16"/>
      <c r="AD2869" s="5"/>
    </row>
    <row r="2870" spans="2:30" x14ac:dyDescent="0.2">
      <c r="B2870" s="4"/>
      <c r="C2870" s="3"/>
      <c r="D2870" s="26"/>
      <c r="E2870" s="10"/>
      <c r="F2870" s="94"/>
      <c r="G2870" s="2"/>
      <c r="J2870" s="3"/>
      <c r="K2870" s="3"/>
      <c r="L2870" s="3"/>
      <c r="M2870" s="3"/>
      <c r="N2870" s="24"/>
      <c r="O2870" s="4"/>
      <c r="P2870" s="4"/>
      <c r="Q2870" s="2"/>
      <c r="R2870" s="8"/>
      <c r="S2870" s="4"/>
      <c r="T2870" s="4"/>
      <c r="V2870" s="9"/>
      <c r="W2870" s="4"/>
      <c r="X2870" s="17"/>
      <c r="Y2870" s="16"/>
      <c r="Z2870" s="16"/>
      <c r="AD2870" s="5"/>
    </row>
    <row r="2871" spans="2:30" x14ac:dyDescent="0.2">
      <c r="B2871" s="4"/>
      <c r="C2871" s="3"/>
      <c r="D2871" s="26"/>
      <c r="E2871" s="10"/>
      <c r="F2871" s="94"/>
      <c r="G2871" s="2"/>
      <c r="J2871" s="3"/>
      <c r="K2871" s="3"/>
      <c r="L2871" s="3"/>
      <c r="M2871" s="3"/>
      <c r="N2871" s="24"/>
      <c r="O2871" s="4"/>
      <c r="P2871" s="4"/>
      <c r="Q2871" s="2"/>
      <c r="R2871" s="8"/>
      <c r="S2871" s="4"/>
      <c r="T2871" s="4"/>
      <c r="V2871" s="9"/>
      <c r="W2871" s="4"/>
      <c r="X2871" s="17"/>
      <c r="Y2871" s="16"/>
      <c r="Z2871" s="16"/>
      <c r="AD2871" s="5"/>
    </row>
    <row r="2872" spans="2:30" x14ac:dyDescent="0.2">
      <c r="B2872" s="4"/>
      <c r="C2872" s="3"/>
      <c r="D2872" s="26"/>
      <c r="E2872" s="10"/>
      <c r="F2872" s="94"/>
      <c r="G2872" s="2"/>
      <c r="J2872" s="3"/>
      <c r="K2872" s="3"/>
      <c r="L2872" s="3"/>
      <c r="M2872" s="3"/>
      <c r="N2872" s="24"/>
      <c r="O2872" s="4"/>
      <c r="P2872" s="4"/>
      <c r="Q2872" s="2"/>
      <c r="R2872" s="8"/>
      <c r="S2872" s="4"/>
      <c r="T2872" s="4"/>
      <c r="V2872" s="9"/>
      <c r="W2872" s="4"/>
      <c r="X2872" s="17"/>
      <c r="Y2872" s="16"/>
      <c r="Z2872" s="16"/>
      <c r="AD2872" s="5"/>
    </row>
    <row r="2873" spans="2:30" x14ac:dyDescent="0.2">
      <c r="B2873" s="4"/>
      <c r="C2873" s="3"/>
      <c r="D2873" s="26"/>
      <c r="E2873" s="10"/>
      <c r="F2873" s="94"/>
      <c r="G2873" s="2"/>
      <c r="J2873" s="3"/>
      <c r="K2873" s="3"/>
      <c r="L2873" s="3"/>
      <c r="M2873" s="3"/>
      <c r="N2873" s="24"/>
      <c r="O2873" s="4"/>
      <c r="P2873" s="4"/>
      <c r="Q2873" s="2"/>
      <c r="R2873" s="8"/>
      <c r="S2873" s="4"/>
      <c r="T2873" s="4"/>
      <c r="V2873" s="9"/>
      <c r="W2873" s="4"/>
      <c r="X2873" s="17"/>
      <c r="Y2873" s="16"/>
      <c r="Z2873" s="16"/>
      <c r="AD2873" s="5"/>
    </row>
    <row r="2874" spans="2:30" x14ac:dyDescent="0.2">
      <c r="B2874" s="4"/>
      <c r="C2874" s="3"/>
      <c r="D2874" s="26"/>
      <c r="E2874" s="10"/>
      <c r="F2874" s="94"/>
      <c r="G2874" s="2"/>
      <c r="J2874" s="3"/>
      <c r="K2874" s="3"/>
      <c r="L2874" s="3"/>
      <c r="M2874" s="3"/>
      <c r="N2874" s="24"/>
      <c r="O2874" s="4"/>
      <c r="P2874" s="4"/>
      <c r="Q2874" s="2"/>
      <c r="R2874" s="8"/>
      <c r="S2874" s="4"/>
      <c r="T2874" s="4"/>
      <c r="V2874" s="9"/>
      <c r="W2874" s="4"/>
      <c r="X2874" s="17"/>
      <c r="Y2874" s="16"/>
      <c r="Z2874" s="16"/>
      <c r="AD2874" s="5"/>
    </row>
    <row r="2875" spans="2:30" x14ac:dyDescent="0.2">
      <c r="B2875" s="4"/>
      <c r="C2875" s="3"/>
      <c r="D2875" s="26"/>
      <c r="E2875" s="10"/>
      <c r="F2875" s="94"/>
      <c r="G2875" s="2"/>
      <c r="J2875" s="3"/>
      <c r="K2875" s="3"/>
      <c r="L2875" s="3"/>
      <c r="M2875" s="3"/>
      <c r="N2875" s="24"/>
      <c r="O2875" s="4"/>
      <c r="P2875" s="4"/>
      <c r="Q2875" s="2"/>
      <c r="R2875" s="8"/>
      <c r="S2875" s="4"/>
      <c r="T2875" s="4"/>
      <c r="V2875" s="9"/>
      <c r="W2875" s="4"/>
      <c r="X2875" s="17"/>
      <c r="Y2875" s="16"/>
      <c r="Z2875" s="16"/>
      <c r="AD2875" s="5"/>
    </row>
    <row r="2876" spans="2:30" x14ac:dyDescent="0.2">
      <c r="B2876" s="4"/>
      <c r="C2876" s="3"/>
      <c r="D2876" s="26"/>
      <c r="E2876" s="10"/>
      <c r="F2876" s="94"/>
      <c r="G2876" s="2"/>
      <c r="J2876" s="3"/>
      <c r="K2876" s="3"/>
      <c r="L2876" s="3"/>
      <c r="M2876" s="3"/>
      <c r="N2876" s="24"/>
      <c r="O2876" s="4"/>
      <c r="P2876" s="4"/>
      <c r="Q2876" s="2"/>
      <c r="R2876" s="8"/>
      <c r="S2876" s="4"/>
      <c r="T2876" s="4"/>
      <c r="V2876" s="9"/>
      <c r="W2876" s="4"/>
      <c r="X2876" s="17"/>
      <c r="Y2876" s="16"/>
      <c r="Z2876" s="16"/>
      <c r="AD2876" s="5"/>
    </row>
    <row r="2877" spans="2:30" x14ac:dyDescent="0.2">
      <c r="B2877" s="4"/>
      <c r="C2877" s="3"/>
      <c r="D2877" s="26"/>
      <c r="E2877" s="10"/>
      <c r="F2877" s="94"/>
      <c r="G2877" s="2"/>
      <c r="J2877" s="3"/>
      <c r="K2877" s="3"/>
      <c r="L2877" s="3"/>
      <c r="M2877" s="3"/>
      <c r="N2877" s="24"/>
      <c r="O2877" s="4"/>
      <c r="P2877" s="4"/>
      <c r="Q2877" s="2"/>
      <c r="R2877" s="8"/>
      <c r="S2877" s="4"/>
      <c r="T2877" s="4"/>
      <c r="V2877" s="9"/>
      <c r="W2877" s="4"/>
      <c r="X2877" s="17"/>
      <c r="Y2877" s="16"/>
      <c r="Z2877" s="16"/>
      <c r="AD2877" s="5"/>
    </row>
    <row r="2878" spans="2:30" x14ac:dyDescent="0.2">
      <c r="B2878" s="4"/>
      <c r="C2878" s="3"/>
      <c r="D2878" s="26"/>
      <c r="E2878" s="10"/>
      <c r="F2878" s="94"/>
      <c r="G2878" s="2"/>
      <c r="J2878" s="3"/>
      <c r="K2878" s="3"/>
      <c r="L2878" s="3"/>
      <c r="M2878" s="3"/>
      <c r="N2878" s="24"/>
      <c r="O2878" s="4"/>
      <c r="P2878" s="4"/>
      <c r="Q2878" s="2"/>
      <c r="R2878" s="8"/>
      <c r="S2878" s="4"/>
      <c r="T2878" s="4"/>
      <c r="V2878" s="9"/>
      <c r="W2878" s="4"/>
      <c r="X2878" s="17"/>
      <c r="Y2878" s="16"/>
      <c r="Z2878" s="16"/>
      <c r="AD2878" s="5"/>
    </row>
    <row r="2879" spans="2:30" x14ac:dyDescent="0.2">
      <c r="B2879" s="4"/>
      <c r="C2879" s="3"/>
      <c r="D2879" s="26"/>
      <c r="E2879" s="10"/>
      <c r="F2879" s="94"/>
      <c r="G2879" s="2"/>
      <c r="J2879" s="3"/>
      <c r="K2879" s="3"/>
      <c r="L2879" s="3"/>
      <c r="M2879" s="3"/>
      <c r="N2879" s="24"/>
      <c r="O2879" s="4"/>
      <c r="P2879" s="4"/>
      <c r="Q2879" s="2"/>
      <c r="R2879" s="8"/>
      <c r="S2879" s="4"/>
      <c r="T2879" s="4"/>
      <c r="V2879" s="9"/>
      <c r="W2879" s="4"/>
      <c r="X2879" s="17"/>
      <c r="Y2879" s="16"/>
      <c r="Z2879" s="16"/>
      <c r="AD2879" s="5"/>
    </row>
    <row r="2880" spans="2:30" x14ac:dyDescent="0.2">
      <c r="B2880" s="4"/>
      <c r="C2880" s="3"/>
      <c r="D2880" s="26"/>
      <c r="E2880" s="10"/>
      <c r="F2880" s="94"/>
      <c r="G2880" s="2"/>
      <c r="J2880" s="3"/>
      <c r="K2880" s="3"/>
      <c r="L2880" s="3"/>
      <c r="M2880" s="3"/>
      <c r="N2880" s="24"/>
      <c r="O2880" s="4"/>
      <c r="P2880" s="4"/>
      <c r="Q2880" s="2"/>
      <c r="R2880" s="8"/>
      <c r="S2880" s="4"/>
      <c r="T2880" s="4"/>
      <c r="V2880" s="9"/>
      <c r="W2880" s="4"/>
      <c r="X2880" s="17"/>
      <c r="Y2880" s="16"/>
      <c r="Z2880" s="16"/>
      <c r="AD2880" s="5"/>
    </row>
    <row r="2881" spans="2:30" x14ac:dyDescent="0.2">
      <c r="B2881" s="4"/>
      <c r="C2881" s="3"/>
      <c r="D2881" s="26"/>
      <c r="E2881" s="10"/>
      <c r="F2881" s="94"/>
      <c r="G2881" s="2"/>
      <c r="J2881" s="3"/>
      <c r="K2881" s="3"/>
      <c r="L2881" s="3"/>
      <c r="M2881" s="3"/>
      <c r="N2881" s="24"/>
      <c r="O2881" s="4"/>
      <c r="P2881" s="4"/>
      <c r="Q2881" s="2"/>
      <c r="R2881" s="8"/>
      <c r="S2881" s="4"/>
      <c r="T2881" s="4"/>
      <c r="V2881" s="9"/>
      <c r="W2881" s="4"/>
      <c r="X2881" s="17"/>
      <c r="Y2881" s="16"/>
      <c r="Z2881" s="16"/>
      <c r="AD2881" s="5"/>
    </row>
    <row r="2882" spans="2:30" x14ac:dyDescent="0.2">
      <c r="B2882" s="4"/>
      <c r="C2882" s="3"/>
      <c r="D2882" s="26"/>
      <c r="E2882" s="10"/>
      <c r="F2882" s="94"/>
      <c r="G2882" s="2"/>
      <c r="J2882" s="3"/>
      <c r="K2882" s="3"/>
      <c r="L2882" s="3"/>
      <c r="M2882" s="3"/>
      <c r="N2882" s="24"/>
      <c r="O2882" s="4"/>
      <c r="P2882" s="4"/>
      <c r="Q2882" s="2"/>
      <c r="R2882" s="8"/>
      <c r="S2882" s="4"/>
      <c r="T2882" s="4"/>
      <c r="V2882" s="9"/>
      <c r="W2882" s="4"/>
      <c r="X2882" s="17"/>
      <c r="Y2882" s="16"/>
      <c r="Z2882" s="16"/>
      <c r="AD2882" s="5"/>
    </row>
    <row r="2883" spans="2:30" x14ac:dyDescent="0.2">
      <c r="B2883" s="4"/>
      <c r="C2883" s="3"/>
      <c r="D2883" s="26"/>
      <c r="E2883" s="10"/>
      <c r="F2883" s="94"/>
      <c r="G2883" s="2"/>
      <c r="J2883" s="3"/>
      <c r="K2883" s="3"/>
      <c r="L2883" s="3"/>
      <c r="M2883" s="3"/>
      <c r="N2883" s="24"/>
      <c r="O2883" s="4"/>
      <c r="P2883" s="4"/>
      <c r="Q2883" s="2"/>
      <c r="R2883" s="8"/>
      <c r="S2883" s="4"/>
      <c r="T2883" s="4"/>
      <c r="V2883" s="9"/>
      <c r="W2883" s="4"/>
      <c r="X2883" s="17"/>
      <c r="Y2883" s="16"/>
      <c r="Z2883" s="16"/>
      <c r="AD2883" s="5"/>
    </row>
    <row r="2884" spans="2:30" x14ac:dyDescent="0.2">
      <c r="B2884" s="4"/>
      <c r="C2884" s="3"/>
      <c r="D2884" s="26"/>
      <c r="E2884" s="10"/>
      <c r="F2884" s="94"/>
      <c r="G2884" s="2"/>
      <c r="J2884" s="3"/>
      <c r="K2884" s="3"/>
      <c r="L2884" s="3"/>
      <c r="M2884" s="3"/>
      <c r="N2884" s="24"/>
      <c r="O2884" s="4"/>
      <c r="P2884" s="4"/>
      <c r="Q2884" s="2"/>
      <c r="R2884" s="8"/>
      <c r="S2884" s="4"/>
      <c r="T2884" s="4"/>
      <c r="V2884" s="9"/>
      <c r="W2884" s="4"/>
      <c r="X2884" s="17"/>
      <c r="Y2884" s="16"/>
      <c r="Z2884" s="16"/>
      <c r="AD2884" s="5"/>
    </row>
    <row r="2885" spans="2:30" x14ac:dyDescent="0.2">
      <c r="B2885" s="4"/>
      <c r="C2885" s="3"/>
      <c r="D2885" s="26"/>
      <c r="E2885" s="10"/>
      <c r="F2885" s="94"/>
      <c r="G2885" s="2"/>
      <c r="J2885" s="3"/>
      <c r="K2885" s="3"/>
      <c r="L2885" s="3"/>
      <c r="M2885" s="3"/>
      <c r="N2885" s="24"/>
      <c r="O2885" s="4"/>
      <c r="P2885" s="4"/>
      <c r="Q2885" s="2"/>
      <c r="R2885" s="8"/>
      <c r="S2885" s="4"/>
      <c r="T2885" s="4"/>
      <c r="V2885" s="9"/>
      <c r="W2885" s="4"/>
      <c r="X2885" s="17"/>
      <c r="Y2885" s="16"/>
      <c r="Z2885" s="16"/>
      <c r="AD2885" s="5"/>
    </row>
    <row r="2886" spans="2:30" x14ac:dyDescent="0.2">
      <c r="B2886" s="4"/>
      <c r="C2886" s="3"/>
      <c r="D2886" s="26"/>
      <c r="E2886" s="10"/>
      <c r="F2886" s="94"/>
      <c r="G2886" s="2"/>
      <c r="J2886" s="3"/>
      <c r="K2886" s="3"/>
      <c r="L2886" s="3"/>
      <c r="M2886" s="3"/>
      <c r="N2886" s="24"/>
      <c r="O2886" s="4"/>
      <c r="P2886" s="4"/>
      <c r="Q2886" s="2"/>
      <c r="R2886" s="8"/>
      <c r="S2886" s="4"/>
      <c r="T2886" s="4"/>
      <c r="V2886" s="9"/>
      <c r="W2886" s="4"/>
      <c r="X2886" s="17"/>
      <c r="Y2886" s="16"/>
      <c r="Z2886" s="16"/>
      <c r="AD2886" s="5"/>
    </row>
    <row r="2887" spans="2:30" x14ac:dyDescent="0.2">
      <c r="B2887" s="4"/>
      <c r="C2887" s="3"/>
      <c r="D2887" s="26"/>
      <c r="E2887" s="10"/>
      <c r="F2887" s="94"/>
      <c r="G2887" s="2"/>
      <c r="J2887" s="3"/>
      <c r="K2887" s="3"/>
      <c r="L2887" s="3"/>
      <c r="M2887" s="3"/>
      <c r="N2887" s="24"/>
      <c r="O2887" s="4"/>
      <c r="P2887" s="4"/>
      <c r="Q2887" s="2"/>
      <c r="R2887" s="8"/>
      <c r="S2887" s="4"/>
      <c r="T2887" s="4"/>
      <c r="V2887" s="9"/>
      <c r="W2887" s="4"/>
      <c r="X2887" s="17"/>
      <c r="Y2887" s="16"/>
      <c r="Z2887" s="16"/>
      <c r="AD2887" s="5"/>
    </row>
    <row r="2888" spans="2:30" x14ac:dyDescent="0.2">
      <c r="B2888" s="4"/>
      <c r="C2888" s="3"/>
      <c r="D2888" s="26"/>
      <c r="E2888" s="10"/>
      <c r="F2888" s="94"/>
      <c r="G2888" s="2"/>
      <c r="J2888" s="3"/>
      <c r="K2888" s="3"/>
      <c r="L2888" s="3"/>
      <c r="M2888" s="3"/>
      <c r="N2888" s="24"/>
      <c r="O2888" s="4"/>
      <c r="P2888" s="4"/>
      <c r="Q2888" s="2"/>
      <c r="R2888" s="8"/>
      <c r="S2888" s="4"/>
      <c r="T2888" s="4"/>
      <c r="V2888" s="9"/>
      <c r="W2888" s="4"/>
      <c r="X2888" s="17"/>
      <c r="Y2888" s="16"/>
      <c r="Z2888" s="16"/>
      <c r="AD2888" s="5"/>
    </row>
    <row r="2889" spans="2:30" x14ac:dyDescent="0.2">
      <c r="B2889" s="4"/>
      <c r="C2889" s="3"/>
      <c r="D2889" s="26"/>
      <c r="E2889" s="10"/>
      <c r="F2889" s="94"/>
      <c r="G2889" s="2"/>
      <c r="J2889" s="3"/>
      <c r="K2889" s="3"/>
      <c r="L2889" s="3"/>
      <c r="M2889" s="3"/>
      <c r="N2889" s="24"/>
      <c r="O2889" s="4"/>
      <c r="P2889" s="4"/>
      <c r="Q2889" s="2"/>
      <c r="R2889" s="8"/>
      <c r="S2889" s="4"/>
      <c r="T2889" s="4"/>
      <c r="V2889" s="9"/>
      <c r="W2889" s="4"/>
      <c r="X2889" s="17"/>
      <c r="Y2889" s="16"/>
      <c r="Z2889" s="16"/>
      <c r="AD2889" s="5"/>
    </row>
    <row r="2890" spans="2:30" x14ac:dyDescent="0.2">
      <c r="B2890" s="4"/>
      <c r="C2890" s="3"/>
      <c r="D2890" s="26"/>
      <c r="E2890" s="10"/>
      <c r="F2890" s="94"/>
      <c r="G2890" s="2"/>
      <c r="J2890" s="3"/>
      <c r="K2890" s="3"/>
      <c r="L2890" s="3"/>
      <c r="M2890" s="3"/>
      <c r="N2890" s="24"/>
      <c r="O2890" s="4"/>
      <c r="P2890" s="4"/>
      <c r="Q2890" s="2"/>
      <c r="R2890" s="8"/>
      <c r="S2890" s="4"/>
      <c r="T2890" s="4"/>
      <c r="V2890" s="9"/>
      <c r="W2890" s="4"/>
      <c r="X2890" s="17"/>
      <c r="Y2890" s="16"/>
      <c r="Z2890" s="16"/>
      <c r="AD2890" s="5"/>
    </row>
    <row r="2891" spans="2:30" x14ac:dyDescent="0.2">
      <c r="B2891" s="4"/>
      <c r="C2891" s="3"/>
      <c r="D2891" s="26"/>
      <c r="E2891" s="10"/>
      <c r="F2891" s="94"/>
      <c r="G2891" s="2"/>
      <c r="J2891" s="3"/>
      <c r="K2891" s="3"/>
      <c r="L2891" s="3"/>
      <c r="M2891" s="3"/>
      <c r="N2891" s="24"/>
      <c r="O2891" s="4"/>
      <c r="P2891" s="4"/>
      <c r="Q2891" s="2"/>
      <c r="R2891" s="8"/>
      <c r="S2891" s="4"/>
      <c r="T2891" s="4"/>
      <c r="V2891" s="9"/>
      <c r="W2891" s="4"/>
      <c r="X2891" s="17"/>
      <c r="Y2891" s="16"/>
      <c r="Z2891" s="16"/>
      <c r="AD2891" s="5"/>
    </row>
    <row r="2892" spans="2:30" x14ac:dyDescent="0.2">
      <c r="B2892" s="4"/>
      <c r="C2892" s="3"/>
      <c r="D2892" s="26"/>
      <c r="E2892" s="10"/>
      <c r="F2892" s="94"/>
      <c r="G2892" s="2"/>
      <c r="J2892" s="3"/>
      <c r="K2892" s="3"/>
      <c r="L2892" s="3"/>
      <c r="M2892" s="3"/>
      <c r="N2892" s="24"/>
      <c r="O2892" s="4"/>
      <c r="P2892" s="4"/>
      <c r="Q2892" s="2"/>
      <c r="R2892" s="8"/>
      <c r="S2892" s="4"/>
      <c r="T2892" s="4"/>
      <c r="V2892" s="9"/>
      <c r="W2892" s="4"/>
      <c r="X2892" s="17"/>
      <c r="Y2892" s="16"/>
      <c r="Z2892" s="16"/>
      <c r="AD2892" s="5"/>
    </row>
    <row r="2893" spans="2:30" x14ac:dyDescent="0.2">
      <c r="B2893" s="4"/>
      <c r="C2893" s="3"/>
      <c r="D2893" s="26"/>
      <c r="E2893" s="10"/>
      <c r="F2893" s="94"/>
      <c r="G2893" s="2"/>
      <c r="J2893" s="3"/>
      <c r="K2893" s="3"/>
      <c r="L2893" s="3"/>
      <c r="M2893" s="3"/>
      <c r="N2893" s="24"/>
      <c r="O2893" s="4"/>
      <c r="P2893" s="4"/>
      <c r="Q2893" s="2"/>
      <c r="R2893" s="8"/>
      <c r="S2893" s="4"/>
      <c r="T2893" s="4"/>
      <c r="V2893" s="9"/>
      <c r="W2893" s="4"/>
      <c r="X2893" s="17"/>
      <c r="Y2893" s="16"/>
      <c r="Z2893" s="16"/>
      <c r="AD2893" s="5"/>
    </row>
    <row r="2894" spans="2:30" x14ac:dyDescent="0.2">
      <c r="B2894" s="4"/>
      <c r="C2894" s="3"/>
      <c r="D2894" s="26"/>
      <c r="E2894" s="10"/>
      <c r="F2894" s="94"/>
      <c r="G2894" s="2"/>
      <c r="J2894" s="3"/>
      <c r="K2894" s="3"/>
      <c r="L2894" s="3"/>
      <c r="M2894" s="3"/>
      <c r="N2894" s="24"/>
      <c r="O2894" s="4"/>
      <c r="P2894" s="4"/>
      <c r="Q2894" s="2"/>
      <c r="R2894" s="8"/>
      <c r="S2894" s="4"/>
      <c r="T2894" s="4"/>
      <c r="V2894" s="9"/>
      <c r="W2894" s="4"/>
      <c r="X2894" s="17"/>
      <c r="Y2894" s="16"/>
      <c r="Z2894" s="16"/>
      <c r="AD2894" s="5"/>
    </row>
    <row r="2895" spans="2:30" x14ac:dyDescent="0.2">
      <c r="B2895" s="4"/>
      <c r="C2895" s="3"/>
      <c r="D2895" s="26"/>
      <c r="E2895" s="10"/>
      <c r="F2895" s="94"/>
      <c r="G2895" s="2"/>
      <c r="J2895" s="3"/>
      <c r="K2895" s="3"/>
      <c r="L2895" s="3"/>
      <c r="M2895" s="3"/>
      <c r="N2895" s="24"/>
      <c r="O2895" s="4"/>
      <c r="P2895" s="4"/>
      <c r="Q2895" s="2"/>
      <c r="R2895" s="8"/>
      <c r="S2895" s="4"/>
      <c r="T2895" s="4"/>
      <c r="V2895" s="9"/>
      <c r="W2895" s="4"/>
      <c r="X2895" s="17"/>
      <c r="Y2895" s="16"/>
      <c r="Z2895" s="16"/>
      <c r="AD2895" s="5"/>
    </row>
    <row r="2896" spans="2:30" x14ac:dyDescent="0.2">
      <c r="B2896" s="4"/>
      <c r="C2896" s="3"/>
      <c r="D2896" s="26"/>
      <c r="E2896" s="10"/>
      <c r="F2896" s="94"/>
      <c r="G2896" s="2"/>
      <c r="J2896" s="3"/>
      <c r="K2896" s="3"/>
      <c r="L2896" s="3"/>
      <c r="M2896" s="3"/>
      <c r="N2896" s="24"/>
      <c r="O2896" s="4"/>
      <c r="P2896" s="4"/>
      <c r="Q2896" s="2"/>
      <c r="R2896" s="8"/>
      <c r="S2896" s="4"/>
      <c r="T2896" s="4"/>
      <c r="V2896" s="9"/>
      <c r="W2896" s="4"/>
      <c r="X2896" s="17"/>
      <c r="Y2896" s="16"/>
      <c r="Z2896" s="16"/>
      <c r="AD2896" s="5"/>
    </row>
    <row r="2897" spans="2:30" x14ac:dyDescent="0.2">
      <c r="B2897" s="4"/>
      <c r="C2897" s="3"/>
      <c r="D2897" s="26"/>
      <c r="E2897" s="10"/>
      <c r="F2897" s="94"/>
      <c r="G2897" s="2"/>
      <c r="J2897" s="3"/>
      <c r="K2897" s="3"/>
      <c r="L2897" s="3"/>
      <c r="M2897" s="3"/>
      <c r="N2897" s="24"/>
      <c r="O2897" s="4"/>
      <c r="P2897" s="4"/>
      <c r="Q2897" s="2"/>
      <c r="R2897" s="8"/>
      <c r="S2897" s="4"/>
      <c r="T2897" s="4"/>
      <c r="V2897" s="9"/>
      <c r="W2897" s="4"/>
      <c r="X2897" s="17"/>
      <c r="Y2897" s="16"/>
      <c r="Z2897" s="16"/>
      <c r="AD2897" s="5"/>
    </row>
    <row r="2898" spans="2:30" x14ac:dyDescent="0.2">
      <c r="B2898" s="4"/>
      <c r="C2898" s="3"/>
      <c r="D2898" s="26"/>
      <c r="E2898" s="10"/>
      <c r="F2898" s="94"/>
      <c r="G2898" s="2"/>
      <c r="J2898" s="3"/>
      <c r="K2898" s="3"/>
      <c r="L2898" s="3"/>
      <c r="M2898" s="3"/>
      <c r="N2898" s="24"/>
      <c r="O2898" s="4"/>
      <c r="P2898" s="4"/>
      <c r="Q2898" s="2"/>
      <c r="R2898" s="8"/>
      <c r="S2898" s="4"/>
      <c r="T2898" s="4"/>
      <c r="V2898" s="9"/>
      <c r="W2898" s="4"/>
      <c r="X2898" s="17"/>
      <c r="Y2898" s="16"/>
      <c r="Z2898" s="16"/>
      <c r="AD2898" s="5"/>
    </row>
    <row r="2899" spans="2:30" x14ac:dyDescent="0.2">
      <c r="B2899" s="4"/>
      <c r="C2899" s="3"/>
      <c r="D2899" s="26"/>
      <c r="E2899" s="10"/>
      <c r="F2899" s="94"/>
      <c r="G2899" s="2"/>
      <c r="J2899" s="3"/>
      <c r="K2899" s="3"/>
      <c r="L2899" s="3"/>
      <c r="M2899" s="3"/>
      <c r="N2899" s="24"/>
      <c r="O2899" s="4"/>
      <c r="P2899" s="4"/>
      <c r="Q2899" s="2"/>
      <c r="R2899" s="8"/>
      <c r="S2899" s="4"/>
      <c r="T2899" s="4"/>
      <c r="V2899" s="9"/>
      <c r="W2899" s="4"/>
      <c r="X2899" s="17"/>
      <c r="Y2899" s="16"/>
      <c r="Z2899" s="16"/>
      <c r="AD2899" s="5"/>
    </row>
    <row r="2900" spans="2:30" x14ac:dyDescent="0.2">
      <c r="B2900" s="4"/>
      <c r="C2900" s="3"/>
      <c r="D2900" s="26"/>
      <c r="E2900" s="10"/>
      <c r="F2900" s="94"/>
      <c r="G2900" s="2"/>
      <c r="J2900" s="3"/>
      <c r="K2900" s="3"/>
      <c r="L2900" s="3"/>
      <c r="M2900" s="3"/>
      <c r="N2900" s="24"/>
      <c r="O2900" s="4"/>
      <c r="P2900" s="4"/>
      <c r="Q2900" s="2"/>
      <c r="R2900" s="8"/>
      <c r="S2900" s="4"/>
      <c r="T2900" s="4"/>
      <c r="V2900" s="9"/>
      <c r="W2900" s="4"/>
      <c r="X2900" s="17"/>
      <c r="Y2900" s="16"/>
      <c r="Z2900" s="16"/>
      <c r="AD2900" s="5"/>
    </row>
    <row r="2901" spans="2:30" x14ac:dyDescent="0.2">
      <c r="B2901" s="4"/>
      <c r="C2901" s="3"/>
      <c r="D2901" s="26"/>
      <c r="E2901" s="10"/>
      <c r="F2901" s="94"/>
      <c r="G2901" s="2"/>
      <c r="J2901" s="3"/>
      <c r="K2901" s="3"/>
      <c r="L2901" s="3"/>
      <c r="M2901" s="3"/>
      <c r="N2901" s="24"/>
      <c r="O2901" s="4"/>
      <c r="P2901" s="4"/>
      <c r="Q2901" s="2"/>
      <c r="R2901" s="8"/>
      <c r="S2901" s="4"/>
      <c r="T2901" s="4"/>
      <c r="V2901" s="9"/>
      <c r="W2901" s="4"/>
      <c r="X2901" s="17"/>
      <c r="Y2901" s="16"/>
      <c r="Z2901" s="16"/>
      <c r="AD2901" s="5"/>
    </row>
    <row r="2902" spans="2:30" x14ac:dyDescent="0.2">
      <c r="B2902" s="4"/>
      <c r="C2902" s="3"/>
      <c r="D2902" s="26"/>
      <c r="E2902" s="10"/>
      <c r="F2902" s="94"/>
      <c r="G2902" s="2"/>
      <c r="J2902" s="3"/>
      <c r="K2902" s="3"/>
      <c r="L2902" s="3"/>
      <c r="M2902" s="3"/>
      <c r="N2902" s="24"/>
      <c r="O2902" s="4"/>
      <c r="P2902" s="4"/>
      <c r="Q2902" s="2"/>
      <c r="R2902" s="8"/>
      <c r="S2902" s="4"/>
      <c r="T2902" s="4"/>
      <c r="V2902" s="9"/>
      <c r="W2902" s="4"/>
      <c r="X2902" s="17"/>
      <c r="Y2902" s="16"/>
      <c r="Z2902" s="16"/>
      <c r="AD2902" s="5"/>
    </row>
    <row r="2903" spans="2:30" x14ac:dyDescent="0.2">
      <c r="B2903" s="4"/>
      <c r="C2903" s="3"/>
      <c r="D2903" s="26"/>
      <c r="E2903" s="10"/>
      <c r="F2903" s="94"/>
      <c r="G2903" s="2"/>
      <c r="J2903" s="3"/>
      <c r="K2903" s="3"/>
      <c r="L2903" s="3"/>
      <c r="M2903" s="3"/>
      <c r="N2903" s="24"/>
      <c r="O2903" s="4"/>
      <c r="P2903" s="4"/>
      <c r="Q2903" s="2"/>
      <c r="R2903" s="8"/>
      <c r="S2903" s="4"/>
      <c r="T2903" s="4"/>
      <c r="V2903" s="9"/>
      <c r="W2903" s="4"/>
      <c r="X2903" s="17"/>
      <c r="Y2903" s="16"/>
      <c r="Z2903" s="16"/>
      <c r="AD2903" s="5"/>
    </row>
    <row r="2904" spans="2:30" x14ac:dyDescent="0.2">
      <c r="B2904" s="4"/>
      <c r="C2904" s="3"/>
      <c r="D2904" s="26"/>
      <c r="E2904" s="10"/>
      <c r="F2904" s="94"/>
      <c r="G2904" s="2"/>
      <c r="J2904" s="3"/>
      <c r="K2904" s="3"/>
      <c r="L2904" s="3"/>
      <c r="M2904" s="3"/>
      <c r="N2904" s="24"/>
      <c r="O2904" s="4"/>
      <c r="P2904" s="4"/>
      <c r="Q2904" s="2"/>
      <c r="R2904" s="8"/>
      <c r="S2904" s="4"/>
      <c r="T2904" s="4"/>
      <c r="V2904" s="9"/>
      <c r="W2904" s="4"/>
      <c r="X2904" s="17"/>
      <c r="Y2904" s="16"/>
      <c r="Z2904" s="16"/>
      <c r="AD2904" s="5"/>
    </row>
    <row r="2905" spans="2:30" x14ac:dyDescent="0.2">
      <c r="B2905" s="4"/>
      <c r="C2905" s="3"/>
      <c r="D2905" s="26"/>
      <c r="E2905" s="10"/>
      <c r="F2905" s="94"/>
      <c r="G2905" s="2"/>
      <c r="J2905" s="3"/>
      <c r="K2905" s="3"/>
      <c r="L2905" s="3"/>
      <c r="M2905" s="3"/>
      <c r="N2905" s="24"/>
      <c r="O2905" s="4"/>
      <c r="P2905" s="4"/>
      <c r="Q2905" s="2"/>
      <c r="R2905" s="8"/>
      <c r="S2905" s="4"/>
      <c r="T2905" s="4"/>
      <c r="V2905" s="9"/>
      <c r="W2905" s="4"/>
      <c r="X2905" s="17"/>
      <c r="Y2905" s="16"/>
      <c r="Z2905" s="16"/>
      <c r="AD2905" s="5"/>
    </row>
    <row r="2906" spans="2:30" x14ac:dyDescent="0.2">
      <c r="B2906" s="4"/>
      <c r="C2906" s="3"/>
      <c r="D2906" s="26"/>
      <c r="E2906" s="10"/>
      <c r="F2906" s="94"/>
      <c r="G2906" s="2"/>
      <c r="J2906" s="3"/>
      <c r="K2906" s="3"/>
      <c r="L2906" s="3"/>
      <c r="M2906" s="3"/>
      <c r="N2906" s="24"/>
      <c r="O2906" s="4"/>
      <c r="P2906" s="4"/>
      <c r="Q2906" s="2"/>
      <c r="R2906" s="8"/>
      <c r="S2906" s="4"/>
      <c r="T2906" s="4"/>
      <c r="V2906" s="9"/>
      <c r="W2906" s="4"/>
      <c r="X2906" s="17"/>
      <c r="Y2906" s="16"/>
      <c r="Z2906" s="16"/>
      <c r="AD2906" s="5"/>
    </row>
    <row r="2907" spans="2:30" x14ac:dyDescent="0.2">
      <c r="B2907" s="4"/>
      <c r="C2907" s="3"/>
      <c r="D2907" s="26"/>
      <c r="E2907" s="10"/>
      <c r="F2907" s="94"/>
      <c r="G2907" s="2"/>
      <c r="J2907" s="3"/>
      <c r="K2907" s="3"/>
      <c r="L2907" s="3"/>
      <c r="M2907" s="3"/>
      <c r="N2907" s="24"/>
      <c r="O2907" s="4"/>
      <c r="P2907" s="4"/>
      <c r="Q2907" s="2"/>
      <c r="R2907" s="8"/>
      <c r="S2907" s="4"/>
      <c r="T2907" s="4"/>
      <c r="V2907" s="9"/>
      <c r="W2907" s="4"/>
      <c r="X2907" s="17"/>
      <c r="Y2907" s="16"/>
      <c r="Z2907" s="16"/>
      <c r="AD2907" s="5"/>
    </row>
    <row r="2908" spans="2:30" x14ac:dyDescent="0.2">
      <c r="B2908" s="4"/>
      <c r="C2908" s="3"/>
      <c r="D2908" s="26"/>
      <c r="E2908" s="10"/>
      <c r="F2908" s="94"/>
      <c r="G2908" s="2"/>
      <c r="J2908" s="3"/>
      <c r="K2908" s="3"/>
      <c r="L2908" s="3"/>
      <c r="M2908" s="3"/>
      <c r="N2908" s="24"/>
      <c r="O2908" s="4"/>
      <c r="P2908" s="4"/>
      <c r="Q2908" s="2"/>
      <c r="R2908" s="8"/>
      <c r="S2908" s="4"/>
      <c r="T2908" s="4"/>
      <c r="V2908" s="9"/>
      <c r="W2908" s="4"/>
      <c r="X2908" s="17"/>
      <c r="Y2908" s="16"/>
      <c r="Z2908" s="16"/>
      <c r="AD2908" s="5"/>
    </row>
    <row r="2909" spans="2:30" x14ac:dyDescent="0.2">
      <c r="B2909" s="4"/>
      <c r="C2909" s="3"/>
      <c r="D2909" s="26"/>
      <c r="E2909" s="10"/>
      <c r="F2909" s="94"/>
      <c r="G2909" s="2"/>
      <c r="J2909" s="3"/>
      <c r="K2909" s="3"/>
      <c r="L2909" s="3"/>
      <c r="M2909" s="3"/>
      <c r="N2909" s="24"/>
      <c r="O2909" s="4"/>
      <c r="P2909" s="4"/>
      <c r="Q2909" s="2"/>
      <c r="R2909" s="8"/>
      <c r="S2909" s="4"/>
      <c r="T2909" s="4"/>
      <c r="V2909" s="9"/>
      <c r="W2909" s="4"/>
      <c r="X2909" s="17"/>
      <c r="Y2909" s="16"/>
      <c r="Z2909" s="16"/>
      <c r="AD2909" s="5"/>
    </row>
    <row r="2910" spans="2:30" x14ac:dyDescent="0.2">
      <c r="B2910" s="4"/>
      <c r="C2910" s="3"/>
      <c r="D2910" s="26"/>
      <c r="E2910" s="10"/>
      <c r="F2910" s="94"/>
      <c r="G2910" s="2"/>
      <c r="J2910" s="3"/>
      <c r="K2910" s="3"/>
      <c r="L2910" s="3"/>
      <c r="M2910" s="3"/>
      <c r="N2910" s="24"/>
      <c r="O2910" s="4"/>
      <c r="P2910" s="4"/>
      <c r="Q2910" s="2"/>
      <c r="R2910" s="8"/>
      <c r="S2910" s="4"/>
      <c r="T2910" s="4"/>
      <c r="V2910" s="9"/>
      <c r="W2910" s="4"/>
      <c r="X2910" s="17"/>
      <c r="Y2910" s="16"/>
      <c r="Z2910" s="16"/>
      <c r="AD2910" s="5"/>
    </row>
    <row r="2911" spans="2:30" x14ac:dyDescent="0.2">
      <c r="B2911" s="4"/>
      <c r="C2911" s="3"/>
      <c r="D2911" s="26"/>
      <c r="E2911" s="10"/>
      <c r="F2911" s="94"/>
      <c r="G2911" s="2"/>
      <c r="J2911" s="3"/>
      <c r="K2911" s="3"/>
      <c r="L2911" s="3"/>
      <c r="M2911" s="3"/>
      <c r="N2911" s="24"/>
      <c r="O2911" s="4"/>
      <c r="P2911" s="4"/>
      <c r="Q2911" s="2"/>
      <c r="R2911" s="8"/>
      <c r="S2911" s="4"/>
      <c r="T2911" s="4"/>
      <c r="V2911" s="9"/>
      <c r="W2911" s="4"/>
      <c r="X2911" s="17"/>
      <c r="Y2911" s="16"/>
      <c r="Z2911" s="16"/>
      <c r="AD2911" s="5"/>
    </row>
    <row r="2912" spans="2:30" x14ac:dyDescent="0.2">
      <c r="B2912" s="4"/>
      <c r="C2912" s="3"/>
      <c r="D2912" s="26"/>
      <c r="E2912" s="10"/>
      <c r="F2912" s="94"/>
      <c r="G2912" s="2"/>
      <c r="J2912" s="3"/>
      <c r="K2912" s="3"/>
      <c r="L2912" s="3"/>
      <c r="M2912" s="3"/>
      <c r="N2912" s="24"/>
      <c r="O2912" s="4"/>
      <c r="P2912" s="4"/>
      <c r="Q2912" s="2"/>
      <c r="R2912" s="8"/>
      <c r="S2912" s="4"/>
      <c r="T2912" s="4"/>
      <c r="V2912" s="9"/>
      <c r="W2912" s="4"/>
      <c r="X2912" s="17"/>
      <c r="Y2912" s="16"/>
      <c r="Z2912" s="16"/>
      <c r="AD2912" s="5"/>
    </row>
    <row r="2913" spans="2:30" x14ac:dyDescent="0.2">
      <c r="B2913" s="4"/>
      <c r="C2913" s="3"/>
      <c r="D2913" s="26"/>
      <c r="E2913" s="10"/>
      <c r="F2913" s="94"/>
      <c r="G2913" s="2"/>
      <c r="J2913" s="3"/>
      <c r="K2913" s="3"/>
      <c r="L2913" s="3"/>
      <c r="M2913" s="3"/>
      <c r="N2913" s="24"/>
      <c r="O2913" s="4"/>
      <c r="P2913" s="4"/>
      <c r="Q2913" s="2"/>
      <c r="R2913" s="8"/>
      <c r="S2913" s="4"/>
      <c r="T2913" s="4"/>
      <c r="V2913" s="9"/>
      <c r="W2913" s="4"/>
      <c r="X2913" s="17"/>
      <c r="Y2913" s="16"/>
      <c r="Z2913" s="16"/>
      <c r="AD2913" s="5"/>
    </row>
    <row r="2914" spans="2:30" x14ac:dyDescent="0.2">
      <c r="B2914" s="4"/>
      <c r="C2914" s="3"/>
      <c r="D2914" s="26"/>
      <c r="E2914" s="10"/>
      <c r="F2914" s="94"/>
      <c r="G2914" s="2"/>
      <c r="J2914" s="3"/>
      <c r="K2914" s="3"/>
      <c r="L2914" s="3"/>
      <c r="M2914" s="3"/>
      <c r="N2914" s="24"/>
      <c r="O2914" s="4"/>
      <c r="P2914" s="4"/>
      <c r="Q2914" s="2"/>
      <c r="R2914" s="8"/>
      <c r="S2914" s="4"/>
      <c r="T2914" s="4"/>
      <c r="V2914" s="9"/>
      <c r="W2914" s="4"/>
      <c r="X2914" s="17"/>
      <c r="Y2914" s="16"/>
      <c r="Z2914" s="16"/>
      <c r="AD2914" s="5"/>
    </row>
    <row r="2915" spans="2:30" x14ac:dyDescent="0.2">
      <c r="B2915" s="4"/>
      <c r="C2915" s="3"/>
      <c r="D2915" s="26"/>
      <c r="E2915" s="10"/>
      <c r="F2915" s="94"/>
      <c r="G2915" s="2"/>
      <c r="J2915" s="3"/>
      <c r="K2915" s="3"/>
      <c r="L2915" s="3"/>
      <c r="M2915" s="3"/>
      <c r="N2915" s="24"/>
      <c r="O2915" s="4"/>
      <c r="P2915" s="4"/>
      <c r="Q2915" s="2"/>
      <c r="R2915" s="8"/>
      <c r="S2915" s="4"/>
      <c r="T2915" s="4"/>
      <c r="V2915" s="9"/>
      <c r="W2915" s="4"/>
      <c r="X2915" s="17"/>
      <c r="Y2915" s="16"/>
      <c r="Z2915" s="16"/>
      <c r="AD2915" s="5"/>
    </row>
    <row r="2916" spans="2:30" x14ac:dyDescent="0.2">
      <c r="B2916" s="4"/>
      <c r="C2916" s="3"/>
      <c r="D2916" s="26"/>
      <c r="E2916" s="10"/>
      <c r="F2916" s="94"/>
      <c r="G2916" s="2"/>
      <c r="J2916" s="3"/>
      <c r="K2916" s="3"/>
      <c r="L2916" s="3"/>
      <c r="M2916" s="3"/>
      <c r="N2916" s="24"/>
      <c r="O2916" s="4"/>
      <c r="P2916" s="4"/>
      <c r="Q2916" s="2"/>
      <c r="R2916" s="8"/>
      <c r="S2916" s="4"/>
      <c r="T2916" s="4"/>
      <c r="V2916" s="9"/>
      <c r="W2916" s="4"/>
      <c r="X2916" s="17"/>
      <c r="Y2916" s="16"/>
      <c r="Z2916" s="16"/>
      <c r="AD2916" s="5"/>
    </row>
    <row r="2917" spans="2:30" x14ac:dyDescent="0.2">
      <c r="B2917" s="4"/>
      <c r="C2917" s="3"/>
      <c r="D2917" s="26"/>
      <c r="E2917" s="10"/>
      <c r="F2917" s="94"/>
      <c r="G2917" s="2"/>
      <c r="J2917" s="3"/>
      <c r="K2917" s="3"/>
      <c r="L2917" s="3"/>
      <c r="M2917" s="3"/>
      <c r="N2917" s="24"/>
      <c r="O2917" s="4"/>
      <c r="P2917" s="4"/>
      <c r="Q2917" s="2"/>
      <c r="R2917" s="8"/>
      <c r="S2917" s="4"/>
      <c r="T2917" s="4"/>
      <c r="V2917" s="9"/>
      <c r="W2917" s="4"/>
      <c r="X2917" s="17"/>
      <c r="Y2917" s="16"/>
      <c r="Z2917" s="16"/>
      <c r="AD2917" s="5"/>
    </row>
    <row r="2918" spans="2:30" x14ac:dyDescent="0.2">
      <c r="B2918" s="4"/>
      <c r="C2918" s="3"/>
      <c r="D2918" s="26"/>
      <c r="E2918" s="10"/>
      <c r="F2918" s="94"/>
      <c r="G2918" s="2"/>
      <c r="J2918" s="3"/>
      <c r="K2918" s="3"/>
      <c r="L2918" s="3"/>
      <c r="M2918" s="3"/>
      <c r="N2918" s="24"/>
      <c r="O2918" s="4"/>
      <c r="P2918" s="4"/>
      <c r="Q2918" s="2"/>
      <c r="R2918" s="8"/>
      <c r="S2918" s="4"/>
      <c r="T2918" s="4"/>
      <c r="V2918" s="9"/>
      <c r="W2918" s="4"/>
      <c r="X2918" s="17"/>
      <c r="Y2918" s="16"/>
      <c r="Z2918" s="16"/>
      <c r="AD2918" s="5"/>
    </row>
    <row r="2919" spans="2:30" x14ac:dyDescent="0.2">
      <c r="B2919" s="4"/>
      <c r="C2919" s="3"/>
      <c r="D2919" s="26"/>
      <c r="E2919" s="10"/>
      <c r="F2919" s="94"/>
      <c r="G2919" s="2"/>
      <c r="J2919" s="3"/>
      <c r="K2919" s="3"/>
      <c r="L2919" s="3"/>
      <c r="M2919" s="3"/>
      <c r="N2919" s="24"/>
      <c r="O2919" s="4"/>
      <c r="P2919" s="4"/>
      <c r="Q2919" s="2"/>
      <c r="R2919" s="8"/>
      <c r="S2919" s="4"/>
      <c r="T2919" s="4"/>
      <c r="V2919" s="9"/>
      <c r="W2919" s="4"/>
      <c r="X2919" s="17"/>
      <c r="Y2919" s="16"/>
      <c r="Z2919" s="16"/>
      <c r="AD2919" s="5"/>
    </row>
    <row r="2920" spans="2:30" x14ac:dyDescent="0.2">
      <c r="B2920" s="4"/>
      <c r="C2920" s="3"/>
      <c r="D2920" s="26"/>
      <c r="E2920" s="10"/>
      <c r="F2920" s="94"/>
      <c r="G2920" s="2"/>
      <c r="J2920" s="3"/>
      <c r="K2920" s="3"/>
      <c r="L2920" s="3"/>
      <c r="M2920" s="3"/>
      <c r="N2920" s="24"/>
      <c r="O2920" s="4"/>
      <c r="P2920" s="4"/>
      <c r="Q2920" s="2"/>
      <c r="R2920" s="8"/>
      <c r="S2920" s="4"/>
      <c r="T2920" s="4"/>
      <c r="V2920" s="9"/>
      <c r="W2920" s="4"/>
      <c r="X2920" s="17"/>
      <c r="Y2920" s="16"/>
      <c r="Z2920" s="16"/>
      <c r="AD2920" s="5"/>
    </row>
    <row r="2921" spans="2:30" x14ac:dyDescent="0.2">
      <c r="B2921" s="4"/>
      <c r="C2921" s="3"/>
      <c r="D2921" s="26"/>
      <c r="E2921" s="10"/>
      <c r="F2921" s="94"/>
      <c r="G2921" s="2"/>
      <c r="J2921" s="3"/>
      <c r="K2921" s="3"/>
      <c r="L2921" s="3"/>
      <c r="M2921" s="3"/>
      <c r="N2921" s="24"/>
      <c r="O2921" s="4"/>
      <c r="P2921" s="4"/>
      <c r="Q2921" s="2"/>
      <c r="R2921" s="8"/>
      <c r="S2921" s="4"/>
      <c r="T2921" s="4"/>
      <c r="V2921" s="9"/>
      <c r="W2921" s="4"/>
      <c r="X2921" s="17"/>
      <c r="Y2921" s="16"/>
      <c r="Z2921" s="16"/>
      <c r="AD2921" s="5"/>
    </row>
    <row r="2922" spans="2:30" x14ac:dyDescent="0.2">
      <c r="B2922" s="4"/>
      <c r="C2922" s="3"/>
      <c r="D2922" s="26"/>
      <c r="E2922" s="10"/>
      <c r="F2922" s="94"/>
      <c r="G2922" s="2"/>
      <c r="J2922" s="3"/>
      <c r="K2922" s="3"/>
      <c r="L2922" s="3"/>
      <c r="M2922" s="3"/>
      <c r="N2922" s="24"/>
      <c r="O2922" s="4"/>
      <c r="P2922" s="4"/>
      <c r="Q2922" s="2"/>
      <c r="R2922" s="8"/>
      <c r="S2922" s="4"/>
      <c r="T2922" s="4"/>
      <c r="V2922" s="9"/>
      <c r="W2922" s="4"/>
      <c r="X2922" s="17"/>
      <c r="Y2922" s="16"/>
      <c r="Z2922" s="16"/>
      <c r="AD2922" s="5"/>
    </row>
    <row r="2923" spans="2:30" x14ac:dyDescent="0.2">
      <c r="B2923" s="4"/>
      <c r="C2923" s="3"/>
      <c r="D2923" s="26"/>
      <c r="E2923" s="10"/>
      <c r="F2923" s="94"/>
      <c r="G2923" s="2"/>
      <c r="J2923" s="3"/>
      <c r="K2923" s="3"/>
      <c r="L2923" s="3"/>
      <c r="M2923" s="3"/>
      <c r="N2923" s="24"/>
      <c r="O2923" s="4"/>
      <c r="P2923" s="4"/>
      <c r="Q2923" s="2"/>
      <c r="R2923" s="8"/>
      <c r="S2923" s="4"/>
      <c r="T2923" s="4"/>
      <c r="V2923" s="9"/>
      <c r="W2923" s="4"/>
      <c r="X2923" s="17"/>
      <c r="Y2923" s="16"/>
      <c r="Z2923" s="16"/>
      <c r="AD2923" s="5"/>
    </row>
    <row r="2924" spans="2:30" x14ac:dyDescent="0.2">
      <c r="B2924" s="4"/>
      <c r="C2924" s="3"/>
      <c r="D2924" s="26"/>
      <c r="E2924" s="10"/>
      <c r="F2924" s="94"/>
      <c r="G2924" s="2"/>
      <c r="J2924" s="3"/>
      <c r="K2924" s="3"/>
      <c r="L2924" s="3"/>
      <c r="M2924" s="3"/>
      <c r="N2924" s="24"/>
      <c r="O2924" s="4"/>
      <c r="P2924" s="4"/>
      <c r="Q2924" s="2"/>
      <c r="R2924" s="8"/>
      <c r="S2924" s="4"/>
      <c r="T2924" s="4"/>
      <c r="V2924" s="9"/>
      <c r="W2924" s="4"/>
      <c r="X2924" s="17"/>
      <c r="Y2924" s="16"/>
      <c r="Z2924" s="16"/>
      <c r="AD2924" s="5"/>
    </row>
    <row r="2925" spans="2:30" x14ac:dyDescent="0.2">
      <c r="B2925" s="4"/>
      <c r="C2925" s="3"/>
      <c r="D2925" s="26"/>
      <c r="E2925" s="10"/>
      <c r="F2925" s="94"/>
      <c r="G2925" s="2"/>
      <c r="J2925" s="3"/>
      <c r="K2925" s="3"/>
      <c r="L2925" s="3"/>
      <c r="M2925" s="3"/>
      <c r="N2925" s="24"/>
      <c r="O2925" s="4"/>
      <c r="P2925" s="4"/>
      <c r="Q2925" s="2"/>
      <c r="R2925" s="8"/>
      <c r="S2925" s="4"/>
      <c r="T2925" s="4"/>
      <c r="V2925" s="9"/>
      <c r="W2925" s="4"/>
      <c r="X2925" s="17"/>
      <c r="Y2925" s="16"/>
      <c r="Z2925" s="16"/>
      <c r="AD2925" s="5"/>
    </row>
    <row r="2926" spans="2:30" x14ac:dyDescent="0.2">
      <c r="B2926" s="4"/>
      <c r="C2926" s="3"/>
      <c r="D2926" s="26"/>
      <c r="E2926" s="10"/>
      <c r="F2926" s="94"/>
      <c r="G2926" s="2"/>
      <c r="J2926" s="3"/>
      <c r="K2926" s="3"/>
      <c r="L2926" s="3"/>
      <c r="M2926" s="3"/>
      <c r="N2926" s="24"/>
      <c r="O2926" s="4"/>
      <c r="P2926" s="4"/>
      <c r="Q2926" s="2"/>
      <c r="R2926" s="8"/>
      <c r="S2926" s="4"/>
      <c r="T2926" s="4"/>
      <c r="V2926" s="9"/>
      <c r="W2926" s="4"/>
      <c r="X2926" s="17"/>
      <c r="Y2926" s="16"/>
      <c r="Z2926" s="16"/>
      <c r="AD2926" s="5"/>
    </row>
    <row r="2927" spans="2:30" x14ac:dyDescent="0.2">
      <c r="B2927" s="4"/>
      <c r="C2927" s="3"/>
      <c r="D2927" s="26"/>
      <c r="E2927" s="10"/>
      <c r="F2927" s="94"/>
      <c r="G2927" s="2"/>
      <c r="J2927" s="3"/>
      <c r="K2927" s="3"/>
      <c r="L2927" s="3"/>
      <c r="M2927" s="3"/>
      <c r="N2927" s="24"/>
      <c r="O2927" s="4"/>
      <c r="P2927" s="4"/>
      <c r="Q2927" s="2"/>
      <c r="R2927" s="8"/>
      <c r="S2927" s="4"/>
      <c r="T2927" s="4"/>
      <c r="V2927" s="9"/>
      <c r="W2927" s="4"/>
      <c r="X2927" s="17"/>
      <c r="Y2927" s="16"/>
      <c r="Z2927" s="16"/>
      <c r="AD2927" s="5"/>
    </row>
    <row r="2928" spans="2:30" x14ac:dyDescent="0.2">
      <c r="B2928" s="4"/>
      <c r="C2928" s="3"/>
      <c r="D2928" s="26"/>
      <c r="E2928" s="10"/>
      <c r="F2928" s="94"/>
      <c r="G2928" s="2"/>
      <c r="J2928" s="3"/>
      <c r="K2928" s="3"/>
      <c r="L2928" s="3"/>
      <c r="M2928" s="3"/>
      <c r="N2928" s="24"/>
      <c r="O2928" s="4"/>
      <c r="P2928" s="4"/>
      <c r="Q2928" s="2"/>
      <c r="R2928" s="8"/>
      <c r="S2928" s="4"/>
      <c r="T2928" s="4"/>
      <c r="V2928" s="9"/>
      <c r="W2928" s="4"/>
      <c r="X2928" s="17"/>
      <c r="Y2928" s="16"/>
      <c r="Z2928" s="16"/>
      <c r="AD2928" s="5"/>
    </row>
    <row r="2929" spans="2:30" x14ac:dyDescent="0.2">
      <c r="B2929" s="4"/>
      <c r="C2929" s="3"/>
      <c r="D2929" s="26"/>
      <c r="E2929" s="10"/>
      <c r="F2929" s="94"/>
      <c r="G2929" s="2"/>
      <c r="J2929" s="3"/>
      <c r="K2929" s="3"/>
      <c r="L2929" s="3"/>
      <c r="M2929" s="3"/>
      <c r="N2929" s="24"/>
      <c r="O2929" s="4"/>
      <c r="P2929" s="4"/>
      <c r="Q2929" s="2"/>
      <c r="R2929" s="8"/>
      <c r="S2929" s="4"/>
      <c r="T2929" s="4"/>
      <c r="V2929" s="9"/>
      <c r="W2929" s="4"/>
      <c r="X2929" s="17"/>
      <c r="Y2929" s="16"/>
      <c r="Z2929" s="16"/>
      <c r="AD2929" s="5"/>
    </row>
    <row r="2930" spans="2:30" x14ac:dyDescent="0.2">
      <c r="B2930" s="4"/>
      <c r="C2930" s="3"/>
      <c r="D2930" s="26"/>
      <c r="E2930" s="10"/>
      <c r="F2930" s="94"/>
      <c r="G2930" s="2"/>
      <c r="J2930" s="3"/>
      <c r="K2930" s="3"/>
      <c r="L2930" s="3"/>
      <c r="M2930" s="3"/>
      <c r="N2930" s="24"/>
      <c r="O2930" s="4"/>
      <c r="P2930" s="4"/>
      <c r="Q2930" s="2"/>
      <c r="R2930" s="8"/>
      <c r="S2930" s="4"/>
      <c r="T2930" s="4"/>
      <c r="V2930" s="9"/>
      <c r="W2930" s="4"/>
      <c r="X2930" s="17"/>
      <c r="Y2930" s="16"/>
      <c r="Z2930" s="16"/>
      <c r="AD2930" s="5"/>
    </row>
    <row r="2931" spans="2:30" x14ac:dyDescent="0.2">
      <c r="B2931" s="4"/>
      <c r="C2931" s="3"/>
      <c r="D2931" s="26"/>
      <c r="E2931" s="10"/>
      <c r="F2931" s="94"/>
      <c r="G2931" s="2"/>
      <c r="J2931" s="3"/>
      <c r="K2931" s="3"/>
      <c r="L2931" s="3"/>
      <c r="M2931" s="3"/>
      <c r="N2931" s="24"/>
      <c r="O2931" s="4"/>
      <c r="P2931" s="4"/>
      <c r="Q2931" s="2"/>
      <c r="R2931" s="8"/>
      <c r="S2931" s="4"/>
      <c r="T2931" s="4"/>
      <c r="V2931" s="9"/>
      <c r="W2931" s="4"/>
      <c r="X2931" s="17"/>
      <c r="Y2931" s="16"/>
      <c r="Z2931" s="16"/>
      <c r="AD2931" s="5"/>
    </row>
    <row r="2932" spans="2:30" x14ac:dyDescent="0.2">
      <c r="B2932" s="4"/>
      <c r="C2932" s="3"/>
      <c r="D2932" s="26"/>
      <c r="E2932" s="10"/>
      <c r="F2932" s="94"/>
      <c r="G2932" s="2"/>
      <c r="J2932" s="3"/>
      <c r="K2932" s="3"/>
      <c r="L2932" s="3"/>
      <c r="M2932" s="3"/>
      <c r="N2932" s="24"/>
      <c r="O2932" s="4"/>
      <c r="P2932" s="4"/>
      <c r="Q2932" s="2"/>
      <c r="R2932" s="8"/>
      <c r="S2932" s="4"/>
      <c r="T2932" s="4"/>
      <c r="V2932" s="9"/>
      <c r="W2932" s="76"/>
      <c r="X2932" s="17"/>
      <c r="Y2932" s="16"/>
      <c r="Z2932" s="16"/>
      <c r="AD2932" s="5"/>
    </row>
    <row r="2933" spans="2:30" x14ac:dyDescent="0.2">
      <c r="B2933" s="4"/>
      <c r="C2933" s="3"/>
      <c r="D2933" s="26"/>
      <c r="E2933" s="10"/>
      <c r="F2933" s="94"/>
      <c r="G2933" s="2"/>
      <c r="J2933" s="3"/>
      <c r="K2933" s="3"/>
      <c r="L2933" s="3"/>
      <c r="M2933" s="3"/>
      <c r="N2933" s="24"/>
      <c r="O2933" s="4"/>
      <c r="P2933" s="4"/>
      <c r="Q2933" s="2"/>
      <c r="R2933" s="8"/>
      <c r="S2933" s="4"/>
      <c r="T2933" s="4"/>
      <c r="V2933" s="9"/>
      <c r="W2933" s="4"/>
      <c r="X2933" s="17"/>
      <c r="Y2933" s="16"/>
      <c r="Z2933" s="16"/>
      <c r="AD2933" s="5"/>
    </row>
    <row r="2934" spans="2:30" x14ac:dyDescent="0.2">
      <c r="B2934" s="4"/>
      <c r="C2934" s="3"/>
      <c r="D2934" s="26"/>
      <c r="E2934" s="10"/>
      <c r="F2934" s="94"/>
      <c r="G2934" s="2"/>
      <c r="J2934" s="3"/>
      <c r="K2934" s="3"/>
      <c r="L2934" s="3"/>
      <c r="M2934" s="3"/>
      <c r="N2934" s="24"/>
      <c r="O2934" s="4"/>
      <c r="P2934" s="4"/>
      <c r="Q2934" s="2"/>
      <c r="R2934" s="8"/>
      <c r="S2934" s="4"/>
      <c r="T2934" s="4"/>
      <c r="V2934" s="9"/>
      <c r="W2934" s="4"/>
      <c r="X2934" s="17"/>
      <c r="Y2934" s="16"/>
      <c r="Z2934" s="16"/>
      <c r="AD2934" s="5"/>
    </row>
    <row r="2935" spans="2:30" x14ac:dyDescent="0.2">
      <c r="B2935" s="4"/>
      <c r="C2935" s="3"/>
      <c r="D2935" s="26"/>
      <c r="E2935" s="10"/>
      <c r="F2935" s="94"/>
      <c r="G2935" s="2"/>
      <c r="J2935" s="3"/>
      <c r="K2935" s="3"/>
      <c r="L2935" s="3"/>
      <c r="M2935" s="3"/>
      <c r="N2935" s="24"/>
      <c r="O2935" s="4"/>
      <c r="P2935" s="4"/>
      <c r="Q2935" s="2"/>
      <c r="R2935" s="8"/>
      <c r="S2935" s="4"/>
      <c r="T2935" s="4"/>
      <c r="V2935" s="9"/>
      <c r="W2935" s="4"/>
      <c r="X2935" s="17"/>
      <c r="Y2935" s="16"/>
      <c r="Z2935" s="16"/>
      <c r="AD2935" s="5"/>
    </row>
    <row r="2936" spans="2:30" x14ac:dyDescent="0.2">
      <c r="B2936" s="4"/>
      <c r="C2936" s="3"/>
      <c r="D2936" s="26"/>
      <c r="E2936" s="10"/>
      <c r="F2936" s="94"/>
      <c r="G2936" s="2"/>
      <c r="J2936" s="3"/>
      <c r="K2936" s="3"/>
      <c r="L2936" s="3"/>
      <c r="M2936" s="3"/>
      <c r="N2936" s="24"/>
      <c r="O2936" s="4"/>
      <c r="P2936" s="4"/>
      <c r="Q2936" s="2"/>
      <c r="R2936" s="8"/>
      <c r="S2936" s="4"/>
      <c r="T2936" s="4"/>
      <c r="V2936" s="9"/>
      <c r="W2936" s="4"/>
      <c r="X2936" s="17"/>
      <c r="Y2936" s="16"/>
      <c r="Z2936" s="16"/>
      <c r="AD2936" s="5"/>
    </row>
    <row r="2937" spans="2:30" x14ac:dyDescent="0.2">
      <c r="B2937" s="4"/>
      <c r="C2937" s="3"/>
      <c r="D2937" s="26"/>
      <c r="E2937" s="10"/>
      <c r="F2937" s="94"/>
      <c r="G2937" s="2"/>
      <c r="J2937" s="3"/>
      <c r="K2937" s="3"/>
      <c r="L2937" s="3"/>
      <c r="M2937" s="3"/>
      <c r="N2937" s="24"/>
      <c r="O2937" s="4"/>
      <c r="P2937" s="4"/>
      <c r="Q2937" s="2"/>
      <c r="R2937" s="8"/>
      <c r="S2937" s="4"/>
      <c r="T2937" s="4"/>
      <c r="V2937" s="9"/>
      <c r="W2937" s="4"/>
      <c r="X2937" s="17"/>
      <c r="Y2937" s="16"/>
      <c r="Z2937" s="16"/>
      <c r="AD2937" s="5"/>
    </row>
    <row r="2938" spans="2:30" x14ac:dyDescent="0.2">
      <c r="B2938" s="4"/>
      <c r="C2938" s="3"/>
      <c r="D2938" s="26"/>
      <c r="E2938" s="10"/>
      <c r="F2938" s="94"/>
      <c r="G2938" s="2"/>
      <c r="J2938" s="3"/>
      <c r="K2938" s="3"/>
      <c r="L2938" s="3"/>
      <c r="M2938" s="3"/>
      <c r="N2938" s="24"/>
      <c r="O2938" s="4"/>
      <c r="P2938" s="4"/>
      <c r="Q2938" s="2"/>
      <c r="R2938" s="8"/>
      <c r="S2938" s="4"/>
      <c r="T2938" s="4"/>
      <c r="V2938" s="9"/>
      <c r="W2938" s="4"/>
      <c r="X2938" s="17"/>
      <c r="Y2938" s="16"/>
      <c r="Z2938" s="16"/>
      <c r="AD2938" s="5"/>
    </row>
    <row r="2939" spans="2:30" x14ac:dyDescent="0.2">
      <c r="B2939" s="4"/>
      <c r="C2939" s="3"/>
      <c r="D2939" s="26"/>
      <c r="E2939" s="10"/>
      <c r="F2939" s="94"/>
      <c r="G2939" s="2"/>
      <c r="J2939" s="3"/>
      <c r="K2939" s="3"/>
      <c r="L2939" s="3"/>
      <c r="M2939" s="3"/>
      <c r="N2939" s="24"/>
      <c r="O2939" s="4"/>
      <c r="P2939" s="4"/>
      <c r="Q2939" s="2"/>
      <c r="R2939" s="8"/>
      <c r="S2939" s="4"/>
      <c r="T2939" s="4"/>
      <c r="V2939" s="9"/>
      <c r="W2939" s="4"/>
      <c r="X2939" s="17"/>
      <c r="Y2939" s="16"/>
      <c r="Z2939" s="16"/>
      <c r="AD2939" s="5"/>
    </row>
    <row r="2940" spans="2:30" x14ac:dyDescent="0.2">
      <c r="B2940" s="4"/>
      <c r="C2940" s="3"/>
      <c r="D2940" s="26"/>
      <c r="E2940" s="10"/>
      <c r="F2940" s="94"/>
      <c r="G2940" s="2"/>
      <c r="J2940" s="3"/>
      <c r="K2940" s="3"/>
      <c r="L2940" s="3"/>
      <c r="M2940" s="3"/>
      <c r="N2940" s="24"/>
      <c r="O2940" s="4"/>
      <c r="P2940" s="4"/>
      <c r="Q2940" s="2"/>
      <c r="R2940" s="8"/>
      <c r="S2940" s="4"/>
      <c r="T2940" s="4"/>
      <c r="V2940" s="9"/>
      <c r="W2940" s="4"/>
      <c r="X2940" s="17"/>
      <c r="Y2940" s="16"/>
      <c r="Z2940" s="16"/>
      <c r="AD2940" s="5"/>
    </row>
    <row r="2941" spans="2:30" x14ac:dyDescent="0.2">
      <c r="B2941" s="4"/>
      <c r="C2941" s="3"/>
      <c r="D2941" s="26"/>
      <c r="E2941" s="10"/>
      <c r="F2941" s="94"/>
      <c r="G2941" s="2"/>
      <c r="J2941" s="3"/>
      <c r="K2941" s="3"/>
      <c r="L2941" s="3"/>
      <c r="M2941" s="3"/>
      <c r="N2941" s="24"/>
      <c r="O2941" s="4"/>
      <c r="P2941" s="4"/>
      <c r="Q2941" s="2"/>
      <c r="R2941" s="8"/>
      <c r="S2941" s="4"/>
      <c r="T2941" s="4"/>
      <c r="V2941" s="9"/>
      <c r="W2941" s="4"/>
      <c r="X2941" s="17"/>
      <c r="Y2941" s="16"/>
      <c r="Z2941" s="16"/>
      <c r="AD2941" s="5"/>
    </row>
    <row r="2942" spans="2:30" x14ac:dyDescent="0.2">
      <c r="B2942" s="4"/>
      <c r="C2942" s="3"/>
      <c r="D2942" s="26"/>
      <c r="E2942" s="10"/>
      <c r="F2942" s="94"/>
      <c r="G2942" s="2"/>
      <c r="J2942" s="3"/>
      <c r="K2942" s="3"/>
      <c r="L2942" s="3"/>
      <c r="M2942" s="3"/>
      <c r="N2942" s="24"/>
      <c r="O2942" s="4"/>
      <c r="P2942" s="4"/>
      <c r="Q2942" s="2"/>
      <c r="R2942" s="8"/>
      <c r="S2942" s="4"/>
      <c r="T2942" s="4"/>
      <c r="V2942" s="9"/>
      <c r="W2942" s="4"/>
      <c r="X2942" s="17"/>
      <c r="Y2942" s="16"/>
      <c r="Z2942" s="16"/>
      <c r="AD2942" s="5"/>
    </row>
    <row r="2943" spans="2:30" x14ac:dyDescent="0.2">
      <c r="B2943" s="4"/>
      <c r="C2943" s="3"/>
      <c r="D2943" s="26"/>
      <c r="E2943" s="10"/>
      <c r="F2943" s="94"/>
      <c r="G2943" s="2"/>
      <c r="J2943" s="3"/>
      <c r="K2943" s="3"/>
      <c r="L2943" s="3"/>
      <c r="M2943" s="3"/>
      <c r="N2943" s="24"/>
      <c r="O2943" s="4"/>
      <c r="P2943" s="4"/>
      <c r="Q2943" s="2"/>
      <c r="R2943" s="8"/>
      <c r="S2943" s="4"/>
      <c r="T2943" s="4"/>
      <c r="V2943" s="9"/>
      <c r="W2943" s="4"/>
      <c r="X2943" s="17"/>
      <c r="Y2943" s="16"/>
      <c r="Z2943" s="16"/>
      <c r="AD2943" s="5"/>
    </row>
    <row r="2944" spans="2:30" x14ac:dyDescent="0.2">
      <c r="B2944" s="4"/>
      <c r="C2944" s="3"/>
      <c r="D2944" s="26"/>
      <c r="E2944" s="10"/>
      <c r="F2944" s="94"/>
      <c r="G2944" s="2"/>
      <c r="J2944" s="3"/>
      <c r="K2944" s="3"/>
      <c r="L2944" s="3"/>
      <c r="M2944" s="3"/>
      <c r="N2944" s="24"/>
      <c r="O2944" s="4"/>
      <c r="P2944" s="4"/>
      <c r="Q2944" s="2"/>
      <c r="R2944" s="8"/>
      <c r="S2944" s="4"/>
      <c r="T2944" s="4"/>
      <c r="V2944" s="9"/>
      <c r="W2944" s="4"/>
      <c r="X2944" s="17"/>
      <c r="Y2944" s="16"/>
      <c r="Z2944" s="16"/>
      <c r="AD2944" s="5"/>
    </row>
    <row r="2945" spans="2:30" x14ac:dyDescent="0.2">
      <c r="B2945" s="4"/>
      <c r="C2945" s="3"/>
      <c r="D2945" s="26"/>
      <c r="E2945" s="10"/>
      <c r="F2945" s="94"/>
      <c r="G2945" s="2"/>
      <c r="J2945" s="3"/>
      <c r="K2945" s="3"/>
      <c r="L2945" s="3"/>
      <c r="M2945" s="3"/>
      <c r="N2945" s="24"/>
      <c r="O2945" s="4"/>
      <c r="P2945" s="4"/>
      <c r="Q2945" s="2"/>
      <c r="R2945" s="8"/>
      <c r="S2945" s="4"/>
      <c r="T2945" s="4"/>
      <c r="V2945" s="9"/>
      <c r="W2945" s="4"/>
      <c r="X2945" s="17"/>
      <c r="Y2945" s="16"/>
      <c r="Z2945" s="16"/>
      <c r="AD2945" s="5"/>
    </row>
    <row r="2946" spans="2:30" x14ac:dyDescent="0.2">
      <c r="B2946" s="4"/>
      <c r="C2946" s="3"/>
      <c r="D2946" s="26"/>
      <c r="E2946" s="10"/>
      <c r="F2946" s="94"/>
      <c r="G2946" s="2"/>
      <c r="J2946" s="3"/>
      <c r="K2946" s="3"/>
      <c r="L2946" s="3"/>
      <c r="M2946" s="3"/>
      <c r="N2946" s="24"/>
      <c r="O2946" s="4"/>
      <c r="P2946" s="4"/>
      <c r="Q2946" s="2"/>
      <c r="R2946" s="8"/>
      <c r="S2946" s="4"/>
      <c r="T2946" s="4"/>
      <c r="V2946" s="9"/>
      <c r="W2946" s="4"/>
      <c r="X2946" s="17"/>
      <c r="Y2946" s="16"/>
      <c r="Z2946" s="16"/>
      <c r="AD2946" s="5"/>
    </row>
    <row r="2947" spans="2:30" x14ac:dyDescent="0.2">
      <c r="B2947" s="4"/>
      <c r="C2947" s="3"/>
      <c r="D2947" s="26"/>
      <c r="E2947" s="10"/>
      <c r="F2947" s="94"/>
      <c r="G2947" s="2"/>
      <c r="J2947" s="3"/>
      <c r="K2947" s="3"/>
      <c r="L2947" s="3"/>
      <c r="M2947" s="3"/>
      <c r="N2947" s="24"/>
      <c r="O2947" s="4"/>
      <c r="P2947" s="4"/>
      <c r="Q2947" s="2"/>
      <c r="R2947" s="8"/>
      <c r="S2947" s="4"/>
      <c r="T2947" s="4"/>
      <c r="V2947" s="9"/>
      <c r="W2947" s="4"/>
      <c r="X2947" s="17"/>
      <c r="Y2947" s="16"/>
      <c r="Z2947" s="16"/>
      <c r="AD2947" s="5"/>
    </row>
    <row r="2948" spans="2:30" x14ac:dyDescent="0.2">
      <c r="B2948" s="4"/>
      <c r="C2948" s="3"/>
      <c r="D2948" s="26"/>
      <c r="E2948" s="10"/>
      <c r="F2948" s="94"/>
      <c r="G2948" s="2"/>
      <c r="J2948" s="3"/>
      <c r="K2948" s="3"/>
      <c r="L2948" s="3"/>
      <c r="M2948" s="3"/>
      <c r="N2948" s="24"/>
      <c r="O2948" s="4"/>
      <c r="P2948" s="4"/>
      <c r="Q2948" s="2"/>
      <c r="R2948" s="8"/>
      <c r="S2948" s="4"/>
      <c r="T2948" s="4"/>
      <c r="V2948" s="9"/>
      <c r="W2948" s="4"/>
      <c r="X2948" s="17"/>
      <c r="Y2948" s="16"/>
      <c r="Z2948" s="16"/>
      <c r="AD2948" s="5"/>
    </row>
    <row r="2949" spans="2:30" x14ac:dyDescent="0.2">
      <c r="B2949" s="4"/>
      <c r="C2949" s="3"/>
      <c r="D2949" s="26"/>
      <c r="E2949" s="10"/>
      <c r="F2949" s="94"/>
      <c r="G2949" s="2"/>
      <c r="J2949" s="3"/>
      <c r="K2949" s="3"/>
      <c r="L2949" s="3"/>
      <c r="M2949" s="3"/>
      <c r="N2949" s="24"/>
      <c r="O2949" s="4"/>
      <c r="P2949" s="4"/>
      <c r="Q2949" s="2"/>
      <c r="R2949" s="8"/>
      <c r="S2949" s="4"/>
      <c r="T2949" s="4"/>
      <c r="V2949" s="9"/>
      <c r="W2949" s="4"/>
      <c r="X2949" s="17"/>
      <c r="Y2949" s="16"/>
      <c r="Z2949" s="16"/>
      <c r="AD2949" s="5"/>
    </row>
    <row r="2950" spans="2:30" x14ac:dyDescent="0.2">
      <c r="B2950" s="4"/>
      <c r="C2950" s="3"/>
      <c r="D2950" s="26"/>
      <c r="E2950" s="10"/>
      <c r="F2950" s="94"/>
      <c r="G2950" s="2"/>
      <c r="J2950" s="3"/>
      <c r="K2950" s="3"/>
      <c r="L2950" s="3"/>
      <c r="M2950" s="3"/>
      <c r="N2950" s="24"/>
      <c r="O2950" s="4"/>
      <c r="P2950" s="4"/>
      <c r="Q2950" s="2"/>
      <c r="R2950" s="8"/>
      <c r="S2950" s="4"/>
      <c r="T2950" s="4"/>
      <c r="V2950" s="9"/>
      <c r="W2950" s="4"/>
      <c r="X2950" s="17"/>
      <c r="Y2950" s="16"/>
      <c r="Z2950" s="16"/>
      <c r="AD2950" s="5"/>
    </row>
    <row r="2951" spans="2:30" x14ac:dyDescent="0.2">
      <c r="B2951" s="4"/>
      <c r="C2951" s="3"/>
      <c r="D2951" s="26"/>
      <c r="E2951" s="10"/>
      <c r="F2951" s="94"/>
      <c r="G2951" s="2"/>
      <c r="J2951" s="3"/>
      <c r="K2951" s="3"/>
      <c r="L2951" s="3"/>
      <c r="M2951" s="3"/>
      <c r="N2951" s="24"/>
      <c r="O2951" s="4"/>
      <c r="P2951" s="4"/>
      <c r="Q2951" s="2"/>
      <c r="R2951" s="8"/>
      <c r="S2951" s="4"/>
      <c r="T2951" s="4"/>
      <c r="V2951" s="9"/>
      <c r="W2951" s="4"/>
      <c r="X2951" s="17"/>
      <c r="Y2951" s="16"/>
      <c r="Z2951" s="16"/>
      <c r="AD2951" s="5"/>
    </row>
    <row r="2952" spans="2:30" x14ac:dyDescent="0.2">
      <c r="B2952" s="4"/>
      <c r="C2952" s="3"/>
      <c r="D2952" s="26"/>
      <c r="E2952" s="10"/>
      <c r="F2952" s="94"/>
      <c r="G2952" s="2"/>
      <c r="J2952" s="3"/>
      <c r="K2952" s="3"/>
      <c r="L2952" s="3"/>
      <c r="M2952" s="3"/>
      <c r="N2952" s="24"/>
      <c r="O2952" s="4"/>
      <c r="P2952" s="4"/>
      <c r="Q2952" s="2"/>
      <c r="R2952" s="8"/>
      <c r="S2952" s="4"/>
      <c r="T2952" s="4"/>
      <c r="V2952" s="9"/>
      <c r="W2952" s="4"/>
      <c r="X2952" s="17"/>
      <c r="Y2952" s="16"/>
      <c r="Z2952" s="16"/>
      <c r="AD2952" s="5"/>
    </row>
    <row r="2953" spans="2:30" x14ac:dyDescent="0.2">
      <c r="B2953" s="4"/>
      <c r="C2953" s="3"/>
      <c r="D2953" s="26"/>
      <c r="E2953" s="10"/>
      <c r="F2953" s="94"/>
      <c r="G2953" s="2"/>
      <c r="J2953" s="3"/>
      <c r="K2953" s="3"/>
      <c r="L2953" s="3"/>
      <c r="M2953" s="3"/>
      <c r="N2953" s="24"/>
      <c r="O2953" s="4"/>
      <c r="P2953" s="4"/>
      <c r="Q2953" s="2"/>
      <c r="R2953" s="8"/>
      <c r="S2953" s="4"/>
      <c r="T2953" s="4"/>
      <c r="V2953" s="9"/>
      <c r="W2953" s="4"/>
      <c r="X2953" s="17"/>
      <c r="Y2953" s="16"/>
      <c r="Z2953" s="16"/>
      <c r="AD2953" s="5"/>
    </row>
    <row r="2954" spans="2:30" x14ac:dyDescent="0.2">
      <c r="B2954" s="4"/>
      <c r="C2954" s="3"/>
      <c r="D2954" s="26"/>
      <c r="E2954" s="10"/>
      <c r="F2954" s="94"/>
      <c r="G2954" s="2"/>
      <c r="J2954" s="3"/>
      <c r="K2954" s="3"/>
      <c r="L2954" s="3"/>
      <c r="M2954" s="3"/>
      <c r="N2954" s="24"/>
      <c r="O2954" s="4"/>
      <c r="P2954" s="4"/>
      <c r="Q2954" s="2"/>
      <c r="R2954" s="8"/>
      <c r="S2954" s="4"/>
      <c r="T2954" s="4"/>
      <c r="V2954" s="9"/>
      <c r="W2954" s="4"/>
      <c r="X2954" s="17"/>
      <c r="Y2954" s="16"/>
      <c r="Z2954" s="16"/>
      <c r="AD2954" s="5"/>
    </row>
    <row r="2955" spans="2:30" x14ac:dyDescent="0.2">
      <c r="B2955" s="4"/>
      <c r="C2955" s="3"/>
      <c r="D2955" s="26"/>
      <c r="E2955" s="10"/>
      <c r="F2955" s="94"/>
      <c r="G2955" s="2"/>
      <c r="J2955" s="3"/>
      <c r="K2955" s="3"/>
      <c r="L2955" s="3"/>
      <c r="M2955" s="3"/>
      <c r="N2955" s="24"/>
      <c r="O2955" s="4"/>
      <c r="P2955" s="4"/>
      <c r="Q2955" s="2"/>
      <c r="R2955" s="8"/>
      <c r="S2955" s="4"/>
      <c r="T2955" s="4"/>
      <c r="V2955" s="9"/>
      <c r="W2955" s="4"/>
      <c r="X2955" s="17"/>
      <c r="Y2955" s="16"/>
      <c r="Z2955" s="16"/>
      <c r="AD2955" s="5"/>
    </row>
    <row r="2956" spans="2:30" x14ac:dyDescent="0.2">
      <c r="B2956" s="4"/>
      <c r="C2956" s="3"/>
      <c r="D2956" s="26"/>
      <c r="E2956" s="10"/>
      <c r="F2956" s="94"/>
      <c r="G2956" s="2"/>
      <c r="J2956" s="3"/>
      <c r="K2956" s="3"/>
      <c r="L2956" s="3"/>
      <c r="M2956" s="3"/>
      <c r="N2956" s="24"/>
      <c r="O2956" s="4"/>
      <c r="P2956" s="4"/>
      <c r="Q2956" s="2"/>
      <c r="R2956" s="8"/>
      <c r="S2956" s="4"/>
      <c r="T2956" s="4"/>
      <c r="V2956" s="9"/>
      <c r="W2956" s="4"/>
      <c r="X2956" s="17"/>
      <c r="Y2956" s="16"/>
      <c r="Z2956" s="16"/>
      <c r="AD2956" s="5"/>
    </row>
    <row r="2957" spans="2:30" x14ac:dyDescent="0.2">
      <c r="B2957" s="4"/>
      <c r="C2957" s="3"/>
      <c r="D2957" s="26"/>
      <c r="E2957" s="10"/>
      <c r="F2957" s="94"/>
      <c r="G2957" s="2"/>
      <c r="J2957" s="3"/>
      <c r="K2957" s="3"/>
      <c r="L2957" s="3"/>
      <c r="M2957" s="3"/>
      <c r="N2957" s="24"/>
      <c r="O2957" s="4"/>
      <c r="P2957" s="4"/>
      <c r="Q2957" s="2"/>
      <c r="R2957" s="8"/>
      <c r="S2957" s="4"/>
      <c r="T2957" s="4"/>
      <c r="V2957" s="9"/>
      <c r="W2957" s="4"/>
      <c r="X2957" s="17"/>
      <c r="Y2957" s="16"/>
      <c r="Z2957" s="16"/>
      <c r="AD2957" s="5"/>
    </row>
    <row r="2958" spans="2:30" x14ac:dyDescent="0.2">
      <c r="B2958" s="4"/>
      <c r="C2958" s="3"/>
      <c r="D2958" s="26"/>
      <c r="E2958" s="10"/>
      <c r="F2958" s="94"/>
      <c r="G2958" s="2"/>
      <c r="J2958" s="3"/>
      <c r="K2958" s="3"/>
      <c r="L2958" s="3"/>
      <c r="M2958" s="3"/>
      <c r="N2958" s="24"/>
      <c r="O2958" s="4"/>
      <c r="P2958" s="4"/>
      <c r="Q2958" s="2"/>
      <c r="R2958" s="8"/>
      <c r="S2958" s="4"/>
      <c r="T2958" s="4"/>
      <c r="V2958" s="9"/>
      <c r="W2958" s="4"/>
      <c r="X2958" s="17"/>
      <c r="Y2958" s="16"/>
      <c r="Z2958" s="16"/>
      <c r="AD2958" s="5"/>
    </row>
    <row r="2959" spans="2:30" x14ac:dyDescent="0.2">
      <c r="B2959" s="4"/>
      <c r="C2959" s="3"/>
      <c r="D2959" s="26"/>
      <c r="E2959" s="10"/>
      <c r="F2959" s="94"/>
      <c r="G2959" s="2"/>
      <c r="J2959" s="3"/>
      <c r="K2959" s="3"/>
      <c r="L2959" s="3"/>
      <c r="M2959" s="3"/>
      <c r="N2959" s="24"/>
      <c r="O2959" s="4"/>
      <c r="P2959" s="4"/>
      <c r="Q2959" s="2"/>
      <c r="R2959" s="8"/>
      <c r="S2959" s="4"/>
      <c r="T2959" s="4"/>
      <c r="V2959" s="9"/>
      <c r="W2959" s="4"/>
      <c r="X2959" s="17"/>
      <c r="Y2959" s="16"/>
      <c r="Z2959" s="16"/>
      <c r="AD2959" s="5"/>
    </row>
    <row r="2960" spans="2:30" x14ac:dyDescent="0.2">
      <c r="B2960" s="4"/>
      <c r="C2960" s="3"/>
      <c r="D2960" s="26"/>
      <c r="E2960" s="10"/>
      <c r="F2960" s="94"/>
      <c r="G2960" s="2"/>
      <c r="J2960" s="3"/>
      <c r="K2960" s="3"/>
      <c r="L2960" s="3"/>
      <c r="M2960" s="3"/>
      <c r="N2960" s="24"/>
      <c r="O2960" s="4"/>
      <c r="P2960" s="4"/>
      <c r="Q2960" s="2"/>
      <c r="R2960" s="8"/>
      <c r="S2960" s="4"/>
      <c r="T2960" s="4"/>
      <c r="V2960" s="9"/>
      <c r="W2960" s="4"/>
      <c r="X2960" s="17"/>
      <c r="Y2960" s="16"/>
      <c r="Z2960" s="16"/>
      <c r="AD2960" s="5"/>
    </row>
    <row r="2961" spans="1:203" x14ac:dyDescent="0.2">
      <c r="B2961" s="4"/>
      <c r="C2961" s="3"/>
      <c r="D2961" s="26"/>
      <c r="E2961" s="10"/>
      <c r="F2961" s="94"/>
      <c r="G2961" s="2"/>
      <c r="J2961" s="3"/>
      <c r="K2961" s="3"/>
      <c r="L2961" s="3"/>
      <c r="M2961" s="3"/>
      <c r="N2961" s="24"/>
      <c r="O2961" s="4"/>
      <c r="P2961" s="4"/>
      <c r="Q2961" s="2"/>
      <c r="R2961" s="8"/>
      <c r="S2961" s="4"/>
      <c r="T2961" s="4"/>
      <c r="V2961" s="9"/>
      <c r="W2961" s="4"/>
      <c r="X2961" s="17"/>
      <c r="Y2961" s="16"/>
      <c r="Z2961" s="16"/>
      <c r="AD2961" s="5"/>
    </row>
    <row r="2962" spans="1:203" s="85" customFormat="1" x14ac:dyDescent="0.2">
      <c r="A2962" s="66"/>
      <c r="B2962" s="4"/>
      <c r="C2962" s="3"/>
      <c r="D2962" s="26"/>
      <c r="E2962" s="10"/>
      <c r="F2962" s="94"/>
      <c r="G2962" s="2"/>
      <c r="H2962" s="1"/>
      <c r="I2962" s="1"/>
      <c r="J2962" s="3"/>
      <c r="K2962" s="3"/>
      <c r="L2962" s="3"/>
      <c r="M2962" s="3"/>
      <c r="N2962" s="24"/>
      <c r="O2962" s="4"/>
      <c r="P2962" s="4"/>
      <c r="Q2962" s="2"/>
      <c r="R2962" s="8"/>
      <c r="S2962" s="4"/>
      <c r="T2962" s="4"/>
      <c r="U2962" s="1"/>
      <c r="V2962" s="9"/>
      <c r="W2962" s="76"/>
      <c r="X2962" s="83"/>
      <c r="Y2962" s="84"/>
      <c r="Z2962" s="84"/>
      <c r="AA2962" s="78"/>
      <c r="AB2962" s="78"/>
      <c r="AC2962" s="78"/>
      <c r="AD2962" s="81"/>
      <c r="AE2962" s="78"/>
      <c r="AF2962" s="78"/>
      <c r="AG2962" s="78"/>
      <c r="AH2962" s="78"/>
      <c r="AI2962" s="78"/>
      <c r="AJ2962" s="78"/>
      <c r="AK2962" s="78"/>
      <c r="AL2962" s="78"/>
      <c r="AM2962" s="78"/>
      <c r="AN2962" s="78"/>
      <c r="AO2962" s="78"/>
      <c r="AP2962" s="78"/>
      <c r="AQ2962" s="78"/>
      <c r="AR2962" s="78"/>
      <c r="AS2962" s="78"/>
      <c r="AT2962" s="78"/>
      <c r="AU2962" s="78"/>
      <c r="AV2962" s="78"/>
      <c r="AW2962" s="78"/>
      <c r="AX2962" s="78"/>
      <c r="AY2962" s="78"/>
      <c r="AZ2962" s="78"/>
      <c r="BA2962" s="78"/>
      <c r="BB2962" s="78"/>
      <c r="BC2962" s="78"/>
      <c r="BD2962" s="78"/>
      <c r="BE2962" s="78"/>
      <c r="BF2962" s="78"/>
      <c r="BG2962" s="78"/>
      <c r="BH2962" s="78"/>
      <c r="BI2962" s="78"/>
      <c r="BJ2962" s="78"/>
      <c r="BK2962" s="78"/>
      <c r="BL2962" s="78"/>
      <c r="BM2962" s="78"/>
      <c r="BN2962" s="78"/>
      <c r="BO2962" s="78"/>
      <c r="BP2962" s="78"/>
      <c r="BQ2962" s="78"/>
      <c r="BR2962" s="78"/>
      <c r="BS2962" s="78"/>
      <c r="BT2962" s="78"/>
      <c r="BU2962" s="78"/>
      <c r="BV2962" s="78"/>
      <c r="BW2962" s="78"/>
      <c r="BX2962" s="78"/>
      <c r="BY2962" s="78"/>
      <c r="BZ2962" s="78"/>
      <c r="CA2962" s="78"/>
      <c r="CB2962" s="78"/>
      <c r="CC2962" s="78"/>
      <c r="CD2962" s="78"/>
      <c r="CE2962" s="78"/>
      <c r="CF2962" s="78"/>
      <c r="CG2962" s="78"/>
      <c r="CH2962" s="78"/>
      <c r="CI2962" s="78"/>
      <c r="CJ2962" s="78"/>
      <c r="CK2962" s="78"/>
      <c r="CL2962" s="78"/>
      <c r="CM2962" s="78"/>
      <c r="CN2962" s="78"/>
      <c r="CO2962" s="78"/>
      <c r="CP2962" s="78"/>
      <c r="CQ2962" s="78"/>
      <c r="CR2962" s="78"/>
      <c r="CS2962" s="78"/>
      <c r="CT2962" s="78"/>
      <c r="CU2962" s="78"/>
      <c r="CV2962" s="78"/>
      <c r="CW2962" s="78"/>
      <c r="CX2962" s="78"/>
      <c r="CY2962" s="78"/>
      <c r="CZ2962" s="78"/>
      <c r="DA2962" s="78"/>
      <c r="DB2962" s="78"/>
      <c r="DC2962" s="78"/>
      <c r="DD2962" s="78"/>
      <c r="DE2962" s="78"/>
      <c r="DF2962" s="78"/>
      <c r="DG2962" s="78"/>
      <c r="DH2962" s="78"/>
      <c r="DI2962" s="78"/>
      <c r="DJ2962" s="78"/>
      <c r="DK2962" s="78"/>
      <c r="DL2962" s="78"/>
      <c r="DM2962" s="78"/>
      <c r="DN2962" s="78"/>
      <c r="DO2962" s="78"/>
      <c r="DP2962" s="78"/>
      <c r="DQ2962" s="78"/>
      <c r="DR2962" s="78"/>
      <c r="DS2962" s="78"/>
      <c r="DT2962" s="78"/>
      <c r="DU2962" s="78"/>
      <c r="DV2962" s="78"/>
      <c r="DW2962" s="78"/>
      <c r="DX2962" s="78"/>
      <c r="DY2962" s="78"/>
      <c r="DZ2962" s="78"/>
      <c r="EA2962" s="78"/>
      <c r="EB2962" s="78"/>
      <c r="EC2962" s="78"/>
      <c r="ED2962" s="78"/>
      <c r="EE2962" s="78"/>
      <c r="EF2962" s="78"/>
      <c r="EG2962" s="78"/>
      <c r="EH2962" s="78"/>
      <c r="EI2962" s="78"/>
      <c r="EJ2962" s="78"/>
      <c r="EK2962" s="78"/>
      <c r="EL2962" s="78"/>
      <c r="EM2962" s="78"/>
      <c r="EN2962" s="78"/>
      <c r="EO2962" s="78"/>
      <c r="EP2962" s="78"/>
      <c r="EQ2962" s="78"/>
      <c r="ER2962" s="78"/>
      <c r="ES2962" s="78"/>
      <c r="ET2962" s="78"/>
      <c r="EU2962" s="78"/>
      <c r="EV2962" s="78"/>
      <c r="EW2962" s="78"/>
      <c r="EX2962" s="78"/>
      <c r="EY2962" s="78"/>
      <c r="EZ2962" s="78"/>
      <c r="FA2962" s="78"/>
      <c r="FB2962" s="78"/>
      <c r="FC2962" s="78"/>
      <c r="FD2962" s="78"/>
      <c r="FE2962" s="78"/>
      <c r="FF2962" s="78"/>
      <c r="FG2962" s="78"/>
      <c r="FH2962" s="78"/>
      <c r="FI2962" s="78"/>
      <c r="FJ2962" s="78"/>
      <c r="FK2962" s="78"/>
      <c r="FL2962" s="78"/>
      <c r="FM2962" s="78"/>
      <c r="FN2962" s="78"/>
      <c r="FO2962" s="78"/>
      <c r="FP2962" s="78"/>
      <c r="FQ2962" s="78"/>
      <c r="FR2962" s="78"/>
      <c r="FS2962" s="78"/>
      <c r="FT2962" s="78"/>
      <c r="FU2962" s="78"/>
      <c r="FV2962" s="78"/>
      <c r="FW2962" s="78"/>
      <c r="FX2962" s="78"/>
      <c r="FY2962" s="78"/>
      <c r="FZ2962" s="78"/>
      <c r="GA2962" s="78"/>
      <c r="GB2962" s="78"/>
      <c r="GC2962" s="78"/>
      <c r="GD2962" s="78"/>
      <c r="GE2962" s="78"/>
      <c r="GF2962" s="78"/>
      <c r="GG2962" s="78"/>
      <c r="GH2962" s="78"/>
      <c r="GI2962" s="78"/>
      <c r="GJ2962" s="78"/>
      <c r="GK2962" s="78"/>
      <c r="GL2962" s="78"/>
      <c r="GM2962" s="78"/>
      <c r="GN2962" s="78"/>
      <c r="GO2962" s="78"/>
      <c r="GP2962" s="78"/>
      <c r="GQ2962" s="78"/>
      <c r="GR2962" s="78"/>
      <c r="GS2962" s="78"/>
      <c r="GT2962" s="78"/>
      <c r="GU2962" s="78"/>
    </row>
    <row r="2963" spans="1:203" x14ac:dyDescent="0.2">
      <c r="B2963" s="4"/>
      <c r="C2963" s="3"/>
      <c r="D2963" s="26"/>
      <c r="E2963" s="10"/>
      <c r="F2963" s="94"/>
      <c r="G2963" s="2"/>
      <c r="J2963" s="3"/>
      <c r="K2963" s="3"/>
      <c r="L2963" s="3"/>
      <c r="M2963" s="3"/>
      <c r="N2963" s="24"/>
      <c r="O2963" s="4"/>
      <c r="P2963" s="4"/>
      <c r="Q2963" s="2"/>
      <c r="R2963" s="8"/>
      <c r="S2963" s="4"/>
      <c r="T2963" s="4"/>
      <c r="V2963" s="9"/>
      <c r="W2963" s="4"/>
      <c r="X2963" s="17"/>
      <c r="Y2963" s="16"/>
      <c r="Z2963" s="16"/>
      <c r="AD2963" s="5"/>
    </row>
    <row r="2964" spans="1:203" x14ac:dyDescent="0.2">
      <c r="B2964" s="4"/>
      <c r="C2964" s="3"/>
      <c r="D2964" s="26"/>
      <c r="E2964" s="10"/>
      <c r="F2964" s="94"/>
      <c r="G2964" s="2"/>
      <c r="J2964" s="3"/>
      <c r="K2964" s="3"/>
      <c r="L2964" s="3"/>
      <c r="M2964" s="3"/>
      <c r="N2964" s="24"/>
      <c r="O2964" s="4"/>
      <c r="P2964" s="4"/>
      <c r="Q2964" s="2"/>
      <c r="R2964" s="8"/>
      <c r="S2964" s="4"/>
      <c r="T2964" s="4"/>
      <c r="V2964" s="9"/>
      <c r="W2964" s="4"/>
      <c r="X2964" s="17"/>
      <c r="Y2964" s="16"/>
      <c r="Z2964" s="16"/>
      <c r="AD2964" s="5"/>
    </row>
    <row r="2965" spans="1:203" x14ac:dyDescent="0.2">
      <c r="B2965" s="4"/>
      <c r="C2965" s="3"/>
      <c r="D2965" s="26"/>
      <c r="E2965" s="10"/>
      <c r="F2965" s="94"/>
      <c r="G2965" s="2"/>
      <c r="J2965" s="3"/>
      <c r="K2965" s="3"/>
      <c r="L2965" s="3"/>
      <c r="M2965" s="3"/>
      <c r="N2965" s="24"/>
      <c r="O2965" s="4"/>
      <c r="P2965" s="4"/>
      <c r="Q2965" s="2"/>
      <c r="R2965" s="8"/>
      <c r="S2965" s="4"/>
      <c r="T2965" s="4"/>
      <c r="V2965" s="9"/>
      <c r="W2965" s="4"/>
      <c r="X2965" s="17"/>
      <c r="Y2965" s="16"/>
      <c r="Z2965" s="16"/>
      <c r="AD2965" s="5"/>
    </row>
    <row r="2966" spans="1:203" x14ac:dyDescent="0.2">
      <c r="B2966" s="4"/>
      <c r="C2966" s="3"/>
      <c r="D2966" s="26"/>
      <c r="E2966" s="10"/>
      <c r="F2966" s="94"/>
      <c r="G2966" s="2"/>
      <c r="J2966" s="3"/>
      <c r="K2966" s="3"/>
      <c r="L2966" s="3"/>
      <c r="M2966" s="3"/>
      <c r="N2966" s="24"/>
      <c r="O2966" s="4"/>
      <c r="P2966" s="4"/>
      <c r="Q2966" s="2"/>
      <c r="R2966" s="8"/>
      <c r="S2966" s="4"/>
      <c r="T2966" s="4"/>
      <c r="V2966" s="9"/>
      <c r="W2966" s="4"/>
      <c r="X2966" s="17"/>
      <c r="Y2966" s="16"/>
      <c r="Z2966" s="16"/>
      <c r="AD2966" s="5"/>
    </row>
    <row r="2967" spans="1:203" x14ac:dyDescent="0.2">
      <c r="B2967" s="4"/>
      <c r="C2967" s="3"/>
      <c r="D2967" s="26"/>
      <c r="E2967" s="10"/>
      <c r="F2967" s="94"/>
      <c r="G2967" s="2"/>
      <c r="J2967" s="3"/>
      <c r="K2967" s="3"/>
      <c r="L2967" s="3"/>
      <c r="M2967" s="3"/>
      <c r="N2967" s="24"/>
      <c r="O2967" s="4"/>
      <c r="P2967" s="4"/>
      <c r="Q2967" s="2"/>
      <c r="R2967" s="8"/>
      <c r="S2967" s="4"/>
      <c r="T2967" s="4"/>
      <c r="V2967" s="9"/>
      <c r="W2967" s="4"/>
      <c r="X2967" s="17"/>
      <c r="Y2967" s="16"/>
      <c r="Z2967" s="16"/>
      <c r="AD2967" s="5"/>
    </row>
    <row r="2968" spans="1:203" x14ac:dyDescent="0.2">
      <c r="B2968" s="4"/>
      <c r="C2968" s="3"/>
      <c r="D2968" s="26"/>
      <c r="E2968" s="10"/>
      <c r="F2968" s="94"/>
      <c r="G2968" s="2"/>
      <c r="J2968" s="3"/>
      <c r="K2968" s="3"/>
      <c r="L2968" s="3"/>
      <c r="M2968" s="3"/>
      <c r="N2968" s="24"/>
      <c r="O2968" s="4"/>
      <c r="P2968" s="4"/>
      <c r="Q2968" s="2"/>
      <c r="R2968" s="8"/>
      <c r="S2968" s="4"/>
      <c r="T2968" s="4"/>
      <c r="V2968" s="9"/>
      <c r="W2968" s="4"/>
      <c r="X2968" s="17"/>
      <c r="Y2968" s="16"/>
      <c r="Z2968" s="16"/>
      <c r="AD2968" s="5"/>
    </row>
    <row r="2969" spans="1:203" x14ac:dyDescent="0.2">
      <c r="B2969" s="4"/>
      <c r="C2969" s="3"/>
      <c r="D2969" s="26"/>
      <c r="E2969" s="10"/>
      <c r="F2969" s="94"/>
      <c r="G2969" s="2"/>
      <c r="J2969" s="3"/>
      <c r="K2969" s="3"/>
      <c r="L2969" s="3"/>
      <c r="M2969" s="3"/>
      <c r="N2969" s="24"/>
      <c r="O2969" s="4"/>
      <c r="P2969" s="4"/>
      <c r="Q2969" s="2"/>
      <c r="R2969" s="8"/>
      <c r="S2969" s="4"/>
      <c r="T2969" s="4"/>
      <c r="V2969" s="9"/>
      <c r="W2969" s="4"/>
      <c r="X2969" s="17"/>
      <c r="Y2969" s="16"/>
      <c r="Z2969" s="16"/>
      <c r="AD2969" s="5"/>
    </row>
    <row r="2970" spans="1:203" x14ac:dyDescent="0.2">
      <c r="B2970" s="4"/>
      <c r="C2970" s="3"/>
      <c r="D2970" s="26"/>
      <c r="E2970" s="10"/>
      <c r="F2970" s="94"/>
      <c r="G2970" s="2"/>
      <c r="J2970" s="3"/>
      <c r="K2970" s="3"/>
      <c r="L2970" s="3"/>
      <c r="M2970" s="3"/>
      <c r="N2970" s="24"/>
      <c r="O2970" s="4"/>
      <c r="P2970" s="4"/>
      <c r="Q2970" s="2"/>
      <c r="R2970" s="8"/>
      <c r="S2970" s="4"/>
      <c r="T2970" s="4"/>
      <c r="V2970" s="9"/>
      <c r="W2970" s="4"/>
      <c r="X2970" s="17"/>
      <c r="Y2970" s="16"/>
      <c r="Z2970" s="16"/>
      <c r="AD2970" s="5"/>
    </row>
    <row r="2971" spans="1:203" x14ac:dyDescent="0.2">
      <c r="B2971" s="4"/>
      <c r="C2971" s="3"/>
      <c r="D2971" s="26"/>
      <c r="E2971" s="10"/>
      <c r="F2971" s="94"/>
      <c r="G2971" s="2"/>
      <c r="J2971" s="3"/>
      <c r="K2971" s="3"/>
      <c r="L2971" s="3"/>
      <c r="M2971" s="3"/>
      <c r="N2971" s="24"/>
      <c r="O2971" s="4"/>
      <c r="P2971" s="4"/>
      <c r="Q2971" s="2"/>
      <c r="R2971" s="8"/>
      <c r="S2971" s="4"/>
      <c r="T2971" s="4"/>
      <c r="V2971" s="9"/>
      <c r="W2971" s="4"/>
      <c r="X2971" s="17"/>
      <c r="Y2971" s="16"/>
      <c r="Z2971" s="16"/>
      <c r="AD2971" s="5"/>
    </row>
    <row r="2972" spans="1:203" x14ac:dyDescent="0.2">
      <c r="B2972" s="4"/>
      <c r="C2972" s="3"/>
      <c r="D2972" s="26"/>
      <c r="E2972" s="10"/>
      <c r="F2972" s="94"/>
      <c r="G2972" s="2"/>
      <c r="J2972" s="3"/>
      <c r="K2972" s="3"/>
      <c r="L2972" s="3"/>
      <c r="M2972" s="3"/>
      <c r="N2972" s="24"/>
      <c r="O2972" s="4"/>
      <c r="P2972" s="4"/>
      <c r="Q2972" s="2"/>
      <c r="R2972" s="8"/>
      <c r="S2972" s="4"/>
      <c r="T2972" s="4"/>
      <c r="V2972" s="9"/>
      <c r="W2972" s="4"/>
      <c r="X2972" s="17"/>
      <c r="Y2972" s="16"/>
      <c r="Z2972" s="16"/>
      <c r="AD2972" s="5"/>
    </row>
    <row r="2973" spans="1:203" x14ac:dyDescent="0.2">
      <c r="B2973" s="4"/>
      <c r="C2973" s="3"/>
      <c r="D2973" s="26"/>
      <c r="E2973" s="10"/>
      <c r="F2973" s="94"/>
      <c r="G2973" s="2"/>
      <c r="J2973" s="3"/>
      <c r="K2973" s="3"/>
      <c r="L2973" s="3"/>
      <c r="M2973" s="3"/>
      <c r="N2973" s="24"/>
      <c r="O2973" s="4"/>
      <c r="P2973" s="4"/>
      <c r="Q2973" s="2"/>
      <c r="R2973" s="8"/>
      <c r="S2973" s="4"/>
      <c r="T2973" s="4"/>
      <c r="V2973" s="9"/>
      <c r="W2973" s="4"/>
      <c r="X2973" s="17"/>
      <c r="Y2973" s="16"/>
      <c r="Z2973" s="16"/>
      <c r="AD2973" s="5"/>
    </row>
    <row r="2974" spans="1:203" x14ac:dyDescent="0.2">
      <c r="B2974" s="4"/>
      <c r="C2974" s="3"/>
      <c r="D2974" s="26"/>
      <c r="E2974" s="10"/>
      <c r="F2974" s="94"/>
      <c r="G2974" s="2"/>
      <c r="J2974" s="3"/>
      <c r="K2974" s="3"/>
      <c r="L2974" s="3"/>
      <c r="M2974" s="3"/>
      <c r="N2974" s="24"/>
      <c r="O2974" s="4"/>
      <c r="P2974" s="4"/>
      <c r="Q2974" s="2"/>
      <c r="R2974" s="8"/>
      <c r="S2974" s="4"/>
      <c r="T2974" s="4"/>
      <c r="V2974" s="9"/>
      <c r="W2974" s="4"/>
      <c r="X2974" s="17"/>
      <c r="Y2974" s="16"/>
      <c r="Z2974" s="16"/>
      <c r="AD2974" s="5"/>
    </row>
    <row r="2975" spans="1:203" x14ac:dyDescent="0.2">
      <c r="B2975" s="4"/>
      <c r="C2975" s="3"/>
      <c r="D2975" s="26"/>
      <c r="E2975" s="10"/>
      <c r="F2975" s="94"/>
      <c r="G2975" s="2"/>
      <c r="J2975" s="3"/>
      <c r="K2975" s="3"/>
      <c r="L2975" s="3"/>
      <c r="M2975" s="3"/>
      <c r="N2975" s="24"/>
      <c r="O2975" s="4"/>
      <c r="P2975" s="4"/>
      <c r="Q2975" s="2"/>
      <c r="R2975" s="8"/>
      <c r="S2975" s="4"/>
      <c r="T2975" s="4"/>
      <c r="V2975" s="9"/>
      <c r="W2975" s="4"/>
      <c r="X2975" s="17"/>
      <c r="Y2975" s="16"/>
      <c r="Z2975" s="16"/>
      <c r="AD2975" s="5"/>
    </row>
    <row r="2976" spans="1:203" x14ac:dyDescent="0.2">
      <c r="B2976" s="4"/>
      <c r="C2976" s="3"/>
      <c r="D2976" s="26"/>
      <c r="E2976" s="10"/>
      <c r="F2976" s="94"/>
      <c r="G2976" s="2"/>
      <c r="J2976" s="3"/>
      <c r="K2976" s="3"/>
      <c r="L2976" s="3"/>
      <c r="M2976" s="3"/>
      <c r="N2976" s="24"/>
      <c r="O2976" s="4"/>
      <c r="P2976" s="4"/>
      <c r="Q2976" s="2"/>
      <c r="R2976" s="8"/>
      <c r="S2976" s="4"/>
      <c r="T2976" s="4"/>
      <c r="V2976" s="9"/>
      <c r="W2976" s="4"/>
      <c r="X2976" s="17"/>
      <c r="Y2976" s="16"/>
      <c r="Z2976" s="16"/>
      <c r="AD2976" s="5"/>
    </row>
    <row r="2977" spans="2:30" x14ac:dyDescent="0.2">
      <c r="B2977" s="4"/>
      <c r="C2977" s="3"/>
      <c r="D2977" s="26"/>
      <c r="E2977" s="10"/>
      <c r="F2977" s="94"/>
      <c r="G2977" s="2"/>
      <c r="J2977" s="3"/>
      <c r="K2977" s="3"/>
      <c r="L2977" s="3"/>
      <c r="M2977" s="3"/>
      <c r="N2977" s="24"/>
      <c r="O2977" s="4"/>
      <c r="P2977" s="4"/>
      <c r="Q2977" s="2"/>
      <c r="R2977" s="8"/>
      <c r="S2977" s="4"/>
      <c r="T2977" s="4"/>
      <c r="V2977" s="9"/>
      <c r="W2977" s="4"/>
      <c r="X2977" s="17"/>
      <c r="Y2977" s="16"/>
      <c r="Z2977" s="16"/>
      <c r="AD2977" s="5"/>
    </row>
    <row r="2978" spans="2:30" x14ac:dyDescent="0.2">
      <c r="B2978" s="4"/>
      <c r="C2978" s="3"/>
      <c r="D2978" s="26"/>
      <c r="E2978" s="10"/>
      <c r="F2978" s="94"/>
      <c r="G2978" s="2"/>
      <c r="J2978" s="3"/>
      <c r="K2978" s="3"/>
      <c r="L2978" s="3"/>
      <c r="M2978" s="3"/>
      <c r="N2978" s="24"/>
      <c r="O2978" s="4"/>
      <c r="P2978" s="4"/>
      <c r="Q2978" s="2"/>
      <c r="R2978" s="8"/>
      <c r="S2978" s="4"/>
      <c r="T2978" s="4"/>
      <c r="V2978" s="9"/>
      <c r="W2978" s="4"/>
      <c r="X2978" s="17"/>
      <c r="Y2978" s="16"/>
      <c r="Z2978" s="16"/>
      <c r="AD2978" s="5"/>
    </row>
    <row r="2979" spans="2:30" x14ac:dyDescent="0.2">
      <c r="B2979" s="4"/>
      <c r="C2979" s="3"/>
      <c r="D2979" s="26"/>
      <c r="E2979" s="10"/>
      <c r="F2979" s="94"/>
      <c r="G2979" s="2"/>
      <c r="J2979" s="3"/>
      <c r="K2979" s="3"/>
      <c r="L2979" s="3"/>
      <c r="M2979" s="3"/>
      <c r="N2979" s="24"/>
      <c r="O2979" s="4"/>
      <c r="P2979" s="4"/>
      <c r="Q2979" s="2"/>
      <c r="R2979" s="8"/>
      <c r="S2979" s="4"/>
      <c r="T2979" s="4"/>
      <c r="V2979" s="9"/>
      <c r="W2979" s="4"/>
      <c r="X2979" s="17"/>
      <c r="Y2979" s="16"/>
      <c r="Z2979" s="16"/>
      <c r="AD2979" s="5"/>
    </row>
    <row r="2980" spans="2:30" x14ac:dyDescent="0.2">
      <c r="B2980" s="4"/>
      <c r="C2980" s="3"/>
      <c r="D2980" s="26"/>
      <c r="E2980" s="10"/>
      <c r="F2980" s="94"/>
      <c r="G2980" s="2"/>
      <c r="J2980" s="3"/>
      <c r="K2980" s="3"/>
      <c r="L2980" s="3"/>
      <c r="M2980" s="3"/>
      <c r="N2980" s="24"/>
      <c r="O2980" s="4"/>
      <c r="P2980" s="4"/>
      <c r="Q2980" s="2"/>
      <c r="R2980" s="8"/>
      <c r="S2980" s="4"/>
      <c r="T2980" s="4"/>
      <c r="V2980" s="9"/>
      <c r="W2980" s="4"/>
      <c r="X2980" s="17"/>
      <c r="Y2980" s="16"/>
      <c r="Z2980" s="16"/>
      <c r="AD2980" s="5"/>
    </row>
    <row r="2981" spans="2:30" x14ac:dyDescent="0.2">
      <c r="B2981" s="4"/>
      <c r="C2981" s="3"/>
      <c r="D2981" s="26"/>
      <c r="E2981" s="10"/>
      <c r="F2981" s="94"/>
      <c r="G2981" s="2"/>
      <c r="J2981" s="3"/>
      <c r="K2981" s="3"/>
      <c r="L2981" s="3"/>
      <c r="M2981" s="3"/>
      <c r="N2981" s="24"/>
      <c r="O2981" s="4"/>
      <c r="P2981" s="4"/>
      <c r="Q2981" s="2"/>
      <c r="R2981" s="8"/>
      <c r="S2981" s="4"/>
      <c r="T2981" s="4"/>
      <c r="V2981" s="9"/>
      <c r="W2981" s="4"/>
      <c r="X2981" s="17"/>
      <c r="Y2981" s="16"/>
      <c r="Z2981" s="16"/>
      <c r="AD2981" s="5"/>
    </row>
    <row r="2982" spans="2:30" x14ac:dyDescent="0.2">
      <c r="B2982" s="4"/>
      <c r="C2982" s="3"/>
      <c r="D2982" s="26"/>
      <c r="E2982" s="10"/>
      <c r="F2982" s="94"/>
      <c r="G2982" s="2"/>
      <c r="J2982" s="3"/>
      <c r="K2982" s="3"/>
      <c r="L2982" s="3"/>
      <c r="M2982" s="3"/>
      <c r="N2982" s="24"/>
      <c r="O2982" s="4"/>
      <c r="P2982" s="4"/>
      <c r="Q2982" s="2"/>
      <c r="R2982" s="8"/>
      <c r="S2982" s="4"/>
      <c r="T2982" s="4"/>
      <c r="V2982" s="9"/>
      <c r="W2982" s="4"/>
      <c r="X2982" s="17"/>
      <c r="Y2982" s="16"/>
      <c r="Z2982" s="16"/>
      <c r="AD2982" s="5"/>
    </row>
    <row r="2983" spans="2:30" x14ac:dyDescent="0.2">
      <c r="B2983" s="4"/>
      <c r="C2983" s="3"/>
      <c r="D2983" s="26"/>
      <c r="E2983" s="10"/>
      <c r="F2983" s="94"/>
      <c r="G2983" s="2"/>
      <c r="J2983" s="3"/>
      <c r="K2983" s="3"/>
      <c r="L2983" s="3"/>
      <c r="M2983" s="3"/>
      <c r="N2983" s="24"/>
      <c r="O2983" s="4"/>
      <c r="P2983" s="4"/>
      <c r="Q2983" s="2"/>
      <c r="R2983" s="8"/>
      <c r="S2983" s="4"/>
      <c r="T2983" s="4"/>
      <c r="V2983" s="9"/>
      <c r="W2983" s="4"/>
      <c r="X2983" s="17"/>
      <c r="Y2983" s="16"/>
      <c r="Z2983" s="16"/>
      <c r="AD2983" s="5"/>
    </row>
    <row r="2984" spans="2:30" x14ac:dyDescent="0.2">
      <c r="B2984" s="4"/>
      <c r="C2984" s="3"/>
      <c r="D2984" s="26"/>
      <c r="E2984" s="10"/>
      <c r="F2984" s="94"/>
      <c r="G2984" s="2"/>
      <c r="J2984" s="3"/>
      <c r="K2984" s="3"/>
      <c r="L2984" s="3"/>
      <c r="M2984" s="3"/>
      <c r="N2984" s="24"/>
      <c r="O2984" s="4"/>
      <c r="P2984" s="4"/>
      <c r="Q2984" s="2"/>
      <c r="R2984" s="8"/>
      <c r="S2984" s="4"/>
      <c r="T2984" s="4"/>
      <c r="V2984" s="9"/>
      <c r="W2984" s="4"/>
      <c r="X2984" s="17"/>
      <c r="Y2984" s="16"/>
      <c r="Z2984" s="16"/>
      <c r="AD2984" s="5"/>
    </row>
    <row r="2985" spans="2:30" x14ac:dyDescent="0.2">
      <c r="B2985" s="4"/>
      <c r="C2985" s="3"/>
      <c r="D2985" s="26"/>
      <c r="E2985" s="10"/>
      <c r="F2985" s="94"/>
      <c r="G2985" s="2"/>
      <c r="J2985" s="3"/>
      <c r="K2985" s="3"/>
      <c r="L2985" s="3"/>
      <c r="M2985" s="3"/>
      <c r="N2985" s="24"/>
      <c r="O2985" s="4"/>
      <c r="P2985" s="4"/>
      <c r="Q2985" s="2"/>
      <c r="R2985" s="8"/>
      <c r="S2985" s="4"/>
      <c r="T2985" s="4"/>
      <c r="V2985" s="9"/>
      <c r="W2985" s="4"/>
      <c r="X2985" s="17"/>
      <c r="Y2985" s="16"/>
      <c r="Z2985" s="16"/>
      <c r="AD2985" s="5"/>
    </row>
    <row r="2986" spans="2:30" x14ac:dyDescent="0.2">
      <c r="B2986" s="4"/>
      <c r="C2986" s="3"/>
      <c r="D2986" s="26"/>
      <c r="E2986" s="10"/>
      <c r="F2986" s="94"/>
      <c r="G2986" s="2"/>
      <c r="J2986" s="3"/>
      <c r="K2986" s="3"/>
      <c r="L2986" s="3"/>
      <c r="M2986" s="3"/>
      <c r="N2986" s="24"/>
      <c r="O2986" s="4"/>
      <c r="P2986" s="4"/>
      <c r="Q2986" s="2"/>
      <c r="R2986" s="8"/>
      <c r="S2986" s="4"/>
      <c r="T2986" s="4"/>
      <c r="V2986" s="9"/>
      <c r="W2986" s="4"/>
      <c r="X2986" s="17"/>
      <c r="Y2986" s="16"/>
      <c r="Z2986" s="16"/>
      <c r="AD2986" s="5"/>
    </row>
    <row r="2987" spans="2:30" x14ac:dyDescent="0.2">
      <c r="B2987" s="4"/>
      <c r="C2987" s="3"/>
      <c r="D2987" s="26"/>
      <c r="E2987" s="10"/>
      <c r="F2987" s="94"/>
      <c r="G2987" s="2"/>
      <c r="J2987" s="3"/>
      <c r="K2987" s="3"/>
      <c r="L2987" s="3"/>
      <c r="M2987" s="3"/>
      <c r="N2987" s="24"/>
      <c r="O2987" s="4"/>
      <c r="P2987" s="4"/>
      <c r="Q2987" s="2"/>
      <c r="R2987" s="8"/>
      <c r="S2987" s="4"/>
      <c r="T2987" s="4"/>
      <c r="V2987" s="9"/>
      <c r="W2987" s="4"/>
      <c r="X2987" s="17"/>
      <c r="Y2987" s="16"/>
      <c r="Z2987" s="16"/>
      <c r="AD2987" s="5"/>
    </row>
    <row r="2988" spans="2:30" x14ac:dyDescent="0.2">
      <c r="B2988" s="4"/>
      <c r="C2988" s="3"/>
      <c r="D2988" s="26"/>
      <c r="E2988" s="10"/>
      <c r="F2988" s="94"/>
      <c r="G2988" s="2"/>
      <c r="J2988" s="3"/>
      <c r="K2988" s="3"/>
      <c r="L2988" s="3"/>
      <c r="M2988" s="3"/>
      <c r="N2988" s="24"/>
      <c r="O2988" s="4"/>
      <c r="P2988" s="4"/>
      <c r="Q2988" s="2"/>
      <c r="R2988" s="8"/>
      <c r="S2988" s="4"/>
      <c r="T2988" s="4"/>
      <c r="V2988" s="9"/>
      <c r="W2988" s="4"/>
      <c r="X2988" s="17"/>
      <c r="Y2988" s="16"/>
      <c r="Z2988" s="16"/>
      <c r="AD2988" s="5"/>
    </row>
    <row r="2989" spans="2:30" x14ac:dyDescent="0.2">
      <c r="B2989" s="4"/>
      <c r="C2989" s="3"/>
      <c r="D2989" s="26"/>
      <c r="E2989" s="10"/>
      <c r="F2989" s="94"/>
      <c r="G2989" s="2"/>
      <c r="J2989" s="3"/>
      <c r="K2989" s="3"/>
      <c r="L2989" s="3"/>
      <c r="M2989" s="3"/>
      <c r="N2989" s="24"/>
      <c r="O2989" s="4"/>
      <c r="P2989" s="4"/>
      <c r="Q2989" s="2"/>
      <c r="R2989" s="8"/>
      <c r="S2989" s="4"/>
      <c r="T2989" s="4"/>
      <c r="V2989" s="9"/>
      <c r="W2989" s="4"/>
      <c r="X2989" s="17"/>
      <c r="Y2989" s="16"/>
      <c r="Z2989" s="16"/>
      <c r="AD2989" s="5"/>
    </row>
    <row r="2990" spans="2:30" x14ac:dyDescent="0.2">
      <c r="B2990" s="4"/>
      <c r="C2990" s="3"/>
      <c r="D2990" s="26"/>
      <c r="E2990" s="10"/>
      <c r="F2990" s="94"/>
      <c r="G2990" s="2"/>
      <c r="J2990" s="3"/>
      <c r="K2990" s="3"/>
      <c r="L2990" s="3"/>
      <c r="M2990" s="3"/>
      <c r="N2990" s="24"/>
      <c r="O2990" s="4"/>
      <c r="P2990" s="4"/>
      <c r="Q2990" s="2"/>
      <c r="R2990" s="8"/>
      <c r="S2990" s="4"/>
      <c r="T2990" s="4"/>
      <c r="V2990" s="9"/>
      <c r="W2990" s="4"/>
      <c r="X2990" s="17"/>
      <c r="Y2990" s="16"/>
      <c r="Z2990" s="16"/>
      <c r="AD2990" s="5"/>
    </row>
    <row r="2991" spans="2:30" x14ac:dyDescent="0.2">
      <c r="B2991" s="4"/>
      <c r="C2991" s="3"/>
      <c r="D2991" s="26"/>
      <c r="E2991" s="10"/>
      <c r="F2991" s="94"/>
      <c r="G2991" s="2"/>
      <c r="J2991" s="3"/>
      <c r="K2991" s="3"/>
      <c r="L2991" s="3"/>
      <c r="M2991" s="3"/>
      <c r="N2991" s="24"/>
      <c r="O2991" s="4"/>
      <c r="P2991" s="4"/>
      <c r="Q2991" s="2"/>
      <c r="R2991" s="8"/>
      <c r="S2991" s="4"/>
      <c r="T2991" s="4"/>
      <c r="V2991" s="9"/>
      <c r="W2991" s="4"/>
      <c r="X2991" s="17"/>
      <c r="Y2991" s="16"/>
      <c r="Z2991" s="16"/>
      <c r="AD2991" s="5"/>
    </row>
    <row r="2992" spans="2:30" x14ac:dyDescent="0.2">
      <c r="B2992" s="4"/>
      <c r="C2992" s="3"/>
      <c r="D2992" s="26"/>
      <c r="E2992" s="10"/>
      <c r="F2992" s="94"/>
      <c r="G2992" s="2"/>
      <c r="J2992" s="3"/>
      <c r="K2992" s="3"/>
      <c r="L2992" s="3"/>
      <c r="M2992" s="3"/>
      <c r="N2992" s="24"/>
      <c r="O2992" s="4"/>
      <c r="P2992" s="4"/>
      <c r="Q2992" s="2"/>
      <c r="R2992" s="8"/>
      <c r="S2992" s="4"/>
      <c r="T2992" s="4"/>
      <c r="V2992" s="9"/>
      <c r="W2992" s="4"/>
      <c r="X2992" s="17"/>
      <c r="Y2992" s="16"/>
      <c r="Z2992" s="16"/>
      <c r="AD2992" s="5"/>
    </row>
    <row r="2993" spans="2:30" x14ac:dyDescent="0.2">
      <c r="B2993" s="4"/>
      <c r="C2993" s="3"/>
      <c r="D2993" s="26"/>
      <c r="E2993" s="10"/>
      <c r="F2993" s="94"/>
      <c r="G2993" s="2"/>
      <c r="J2993" s="3"/>
      <c r="K2993" s="3"/>
      <c r="L2993" s="3"/>
      <c r="M2993" s="3"/>
      <c r="N2993" s="24"/>
      <c r="O2993" s="4"/>
      <c r="P2993" s="4"/>
      <c r="Q2993" s="2"/>
      <c r="R2993" s="8"/>
      <c r="S2993" s="4"/>
      <c r="T2993" s="4"/>
      <c r="V2993" s="9"/>
      <c r="W2993" s="76"/>
      <c r="X2993" s="17"/>
      <c r="Y2993" s="16"/>
      <c r="Z2993" s="16"/>
      <c r="AD2993" s="5"/>
    </row>
    <row r="2994" spans="2:30" x14ac:dyDescent="0.2">
      <c r="B2994" s="4"/>
      <c r="C2994" s="3"/>
      <c r="D2994" s="26"/>
      <c r="E2994" s="10"/>
      <c r="F2994" s="94"/>
      <c r="G2994" s="2"/>
      <c r="J2994" s="3"/>
      <c r="K2994" s="3"/>
      <c r="L2994" s="3"/>
      <c r="M2994" s="3"/>
      <c r="N2994" s="24"/>
      <c r="O2994" s="4"/>
      <c r="P2994" s="4"/>
      <c r="Q2994" s="2"/>
      <c r="R2994" s="8"/>
      <c r="S2994" s="4"/>
      <c r="T2994" s="4"/>
      <c r="V2994" s="9"/>
      <c r="W2994" s="4"/>
      <c r="X2994" s="17"/>
      <c r="Y2994" s="16"/>
      <c r="Z2994" s="16"/>
      <c r="AD2994" s="5"/>
    </row>
    <row r="2995" spans="2:30" x14ac:dyDescent="0.2">
      <c r="B2995" s="4"/>
      <c r="C2995" s="3"/>
      <c r="D2995" s="26"/>
      <c r="E2995" s="10"/>
      <c r="F2995" s="94"/>
      <c r="G2995" s="2"/>
      <c r="J2995" s="3"/>
      <c r="K2995" s="3"/>
      <c r="L2995" s="3"/>
      <c r="M2995" s="3"/>
      <c r="N2995" s="24"/>
      <c r="O2995" s="4"/>
      <c r="P2995" s="4"/>
      <c r="Q2995" s="2"/>
      <c r="R2995" s="8"/>
      <c r="S2995" s="4"/>
      <c r="T2995" s="4"/>
      <c r="V2995" s="9"/>
      <c r="W2995" s="4"/>
      <c r="X2995" s="17"/>
      <c r="Y2995" s="16"/>
      <c r="Z2995" s="16"/>
      <c r="AD2995" s="5"/>
    </row>
    <row r="2996" spans="2:30" x14ac:dyDescent="0.2">
      <c r="B2996" s="4"/>
      <c r="C2996" s="3"/>
      <c r="D2996" s="26"/>
      <c r="E2996" s="10"/>
      <c r="F2996" s="94"/>
      <c r="G2996" s="2"/>
      <c r="J2996" s="3"/>
      <c r="K2996" s="3"/>
      <c r="L2996" s="3"/>
      <c r="M2996" s="3"/>
      <c r="N2996" s="24"/>
      <c r="O2996" s="4"/>
      <c r="P2996" s="4"/>
      <c r="Q2996" s="2"/>
      <c r="R2996" s="8"/>
      <c r="S2996" s="4"/>
      <c r="T2996" s="4"/>
      <c r="V2996" s="9"/>
      <c r="W2996" s="4"/>
      <c r="X2996" s="17"/>
      <c r="Y2996" s="16"/>
      <c r="Z2996" s="16"/>
      <c r="AD2996" s="5"/>
    </row>
    <row r="2997" spans="2:30" x14ac:dyDescent="0.2">
      <c r="B2997" s="4"/>
      <c r="C2997" s="3"/>
      <c r="D2997" s="26"/>
      <c r="E2997" s="10"/>
      <c r="F2997" s="94"/>
      <c r="G2997" s="2"/>
      <c r="J2997" s="3"/>
      <c r="K2997" s="3"/>
      <c r="L2997" s="3"/>
      <c r="M2997" s="3"/>
      <c r="N2997" s="24"/>
      <c r="O2997" s="4"/>
      <c r="P2997" s="4"/>
      <c r="Q2997" s="2"/>
      <c r="R2997" s="8"/>
      <c r="S2997" s="4"/>
      <c r="T2997" s="4"/>
      <c r="V2997" s="9"/>
      <c r="W2997" s="4"/>
      <c r="X2997" s="17"/>
      <c r="Y2997" s="16"/>
      <c r="Z2997" s="16"/>
      <c r="AD2997" s="5"/>
    </row>
    <row r="2998" spans="2:30" x14ac:dyDescent="0.2">
      <c r="B2998" s="4"/>
      <c r="C2998" s="3"/>
      <c r="D2998" s="26"/>
      <c r="E2998" s="10"/>
      <c r="F2998" s="94"/>
      <c r="G2998" s="2"/>
      <c r="J2998" s="3"/>
      <c r="K2998" s="3"/>
      <c r="L2998" s="3"/>
      <c r="M2998" s="3"/>
      <c r="N2998" s="24"/>
      <c r="O2998" s="4"/>
      <c r="P2998" s="4"/>
      <c r="Q2998" s="2"/>
      <c r="R2998" s="8"/>
      <c r="S2998" s="4"/>
      <c r="T2998" s="4"/>
      <c r="V2998" s="9"/>
      <c r="W2998" s="4"/>
      <c r="X2998" s="17"/>
      <c r="Y2998" s="16"/>
      <c r="Z2998" s="16"/>
      <c r="AD2998" s="5"/>
    </row>
    <row r="2999" spans="2:30" x14ac:dyDescent="0.2">
      <c r="B2999" s="4"/>
      <c r="C2999" s="3"/>
      <c r="D2999" s="26"/>
      <c r="E2999" s="10"/>
      <c r="F2999" s="94"/>
      <c r="G2999" s="2"/>
      <c r="J2999" s="3"/>
      <c r="K2999" s="3"/>
      <c r="L2999" s="3"/>
      <c r="M2999" s="3"/>
      <c r="N2999" s="24"/>
      <c r="O2999" s="4"/>
      <c r="P2999" s="4"/>
      <c r="Q2999" s="2"/>
      <c r="R2999" s="8"/>
      <c r="S2999" s="4"/>
      <c r="T2999" s="4"/>
      <c r="V2999" s="9"/>
      <c r="W2999" s="4"/>
      <c r="X2999" s="17"/>
      <c r="Y2999" s="16"/>
      <c r="Z2999" s="16"/>
      <c r="AD2999" s="5"/>
    </row>
    <row r="3000" spans="2:30" x14ac:dyDescent="0.2">
      <c r="B3000" s="4"/>
      <c r="C3000" s="3"/>
      <c r="D3000" s="26"/>
      <c r="E3000" s="10"/>
      <c r="F3000" s="94"/>
      <c r="G3000" s="2"/>
      <c r="J3000" s="3"/>
      <c r="K3000" s="3"/>
      <c r="L3000" s="3"/>
      <c r="M3000" s="3"/>
      <c r="N3000" s="24"/>
      <c r="O3000" s="4"/>
      <c r="P3000" s="4"/>
      <c r="Q3000" s="2"/>
      <c r="R3000" s="8"/>
      <c r="S3000" s="4"/>
      <c r="T3000" s="4"/>
      <c r="V3000" s="9"/>
      <c r="W3000" s="4"/>
      <c r="X3000" s="17"/>
      <c r="Y3000" s="16"/>
      <c r="Z3000" s="16"/>
      <c r="AD3000" s="5"/>
    </row>
    <row r="3001" spans="2:30" x14ac:dyDescent="0.2">
      <c r="B3001" s="4"/>
      <c r="C3001" s="3"/>
      <c r="D3001" s="26"/>
      <c r="E3001" s="10"/>
      <c r="F3001" s="94"/>
      <c r="G3001" s="2"/>
      <c r="J3001" s="3"/>
      <c r="K3001" s="3"/>
      <c r="L3001" s="3"/>
      <c r="M3001" s="3"/>
      <c r="N3001" s="24"/>
      <c r="O3001" s="4"/>
      <c r="P3001" s="4"/>
      <c r="Q3001" s="2"/>
      <c r="R3001" s="8"/>
      <c r="S3001" s="4"/>
      <c r="T3001" s="4"/>
      <c r="V3001" s="9"/>
      <c r="W3001" s="4"/>
      <c r="X3001" s="17"/>
      <c r="Y3001" s="16"/>
      <c r="Z3001" s="16"/>
      <c r="AD3001" s="5"/>
    </row>
    <row r="3002" spans="2:30" x14ac:dyDescent="0.2">
      <c r="B3002" s="4"/>
      <c r="C3002" s="3"/>
      <c r="D3002" s="26"/>
      <c r="E3002" s="10"/>
      <c r="F3002" s="94"/>
      <c r="G3002" s="2"/>
      <c r="J3002" s="3"/>
      <c r="K3002" s="3"/>
      <c r="L3002" s="3"/>
      <c r="M3002" s="3"/>
      <c r="N3002" s="24"/>
      <c r="O3002" s="4"/>
      <c r="P3002" s="4"/>
      <c r="Q3002" s="2"/>
      <c r="R3002" s="8"/>
      <c r="S3002" s="4"/>
      <c r="T3002" s="4"/>
      <c r="V3002" s="9"/>
      <c r="W3002" s="4"/>
      <c r="X3002" s="17"/>
      <c r="Y3002" s="16"/>
      <c r="Z3002" s="16"/>
      <c r="AD3002" s="5"/>
    </row>
    <row r="3003" spans="2:30" x14ac:dyDescent="0.2">
      <c r="B3003" s="4"/>
      <c r="C3003" s="3"/>
      <c r="D3003" s="26"/>
      <c r="E3003" s="10"/>
      <c r="F3003" s="94"/>
      <c r="G3003" s="2"/>
      <c r="J3003" s="3"/>
      <c r="K3003" s="3"/>
      <c r="L3003" s="3"/>
      <c r="M3003" s="3"/>
      <c r="N3003" s="24"/>
      <c r="O3003" s="4"/>
      <c r="P3003" s="4"/>
      <c r="Q3003" s="2"/>
      <c r="R3003" s="8"/>
      <c r="S3003" s="4"/>
      <c r="T3003" s="4"/>
      <c r="V3003" s="9"/>
      <c r="W3003" s="4"/>
      <c r="X3003" s="17"/>
      <c r="Y3003" s="16"/>
      <c r="Z3003" s="16"/>
      <c r="AD3003" s="5"/>
    </row>
    <row r="3004" spans="2:30" x14ac:dyDescent="0.2">
      <c r="B3004" s="4"/>
      <c r="C3004" s="3"/>
      <c r="D3004" s="26"/>
      <c r="E3004" s="10"/>
      <c r="F3004" s="94"/>
      <c r="G3004" s="2"/>
      <c r="J3004" s="3"/>
      <c r="K3004" s="3"/>
      <c r="L3004" s="3"/>
      <c r="M3004" s="3"/>
      <c r="N3004" s="24"/>
      <c r="O3004" s="4"/>
      <c r="P3004" s="4"/>
      <c r="Q3004" s="2"/>
      <c r="R3004" s="8"/>
      <c r="S3004" s="4"/>
      <c r="T3004" s="4"/>
      <c r="V3004" s="9"/>
      <c r="W3004" s="4"/>
      <c r="X3004" s="17"/>
      <c r="Y3004" s="16"/>
      <c r="Z3004" s="16"/>
      <c r="AD3004" s="5"/>
    </row>
    <row r="3005" spans="2:30" x14ac:dyDescent="0.2">
      <c r="B3005" s="4"/>
      <c r="C3005" s="3"/>
      <c r="D3005" s="26"/>
      <c r="E3005" s="10"/>
      <c r="F3005" s="94"/>
      <c r="G3005" s="2"/>
      <c r="J3005" s="3"/>
      <c r="K3005" s="3"/>
      <c r="L3005" s="3"/>
      <c r="M3005" s="3"/>
      <c r="N3005" s="24"/>
      <c r="O3005" s="4"/>
      <c r="P3005" s="4"/>
      <c r="Q3005" s="2"/>
      <c r="R3005" s="8"/>
      <c r="S3005" s="4"/>
      <c r="T3005" s="4"/>
      <c r="V3005" s="9"/>
      <c r="W3005" s="4"/>
      <c r="X3005" s="17"/>
      <c r="Y3005" s="16"/>
      <c r="Z3005" s="16"/>
      <c r="AD3005" s="5"/>
    </row>
    <row r="3006" spans="2:30" x14ac:dyDescent="0.2">
      <c r="B3006" s="4"/>
      <c r="C3006" s="3"/>
      <c r="D3006" s="26"/>
      <c r="E3006" s="10"/>
      <c r="F3006" s="94"/>
      <c r="G3006" s="2"/>
      <c r="J3006" s="3"/>
      <c r="K3006" s="3"/>
      <c r="L3006" s="3"/>
      <c r="M3006" s="3"/>
      <c r="N3006" s="24"/>
      <c r="O3006" s="4"/>
      <c r="P3006" s="4"/>
      <c r="Q3006" s="2"/>
      <c r="R3006" s="8"/>
      <c r="S3006" s="4"/>
      <c r="T3006" s="4"/>
      <c r="V3006" s="9"/>
      <c r="W3006" s="4"/>
      <c r="X3006" s="17"/>
      <c r="Y3006" s="16"/>
      <c r="Z3006" s="16"/>
      <c r="AD3006" s="5"/>
    </row>
    <row r="3007" spans="2:30" x14ac:dyDescent="0.2">
      <c r="B3007" s="4"/>
      <c r="C3007" s="3"/>
      <c r="D3007" s="26"/>
      <c r="E3007" s="10"/>
      <c r="F3007" s="94"/>
      <c r="G3007" s="2"/>
      <c r="J3007" s="3"/>
      <c r="K3007" s="3"/>
      <c r="L3007" s="3"/>
      <c r="M3007" s="3"/>
      <c r="N3007" s="24"/>
      <c r="O3007" s="4"/>
      <c r="P3007" s="4"/>
      <c r="Q3007" s="2"/>
      <c r="R3007" s="8"/>
      <c r="S3007" s="4"/>
      <c r="T3007" s="4"/>
      <c r="V3007" s="9"/>
      <c r="W3007" s="4"/>
      <c r="X3007" s="17"/>
      <c r="Y3007" s="16"/>
      <c r="Z3007" s="16"/>
      <c r="AD3007" s="5"/>
    </row>
    <row r="3008" spans="2:30" x14ac:dyDescent="0.2">
      <c r="B3008" s="4"/>
      <c r="C3008" s="3"/>
      <c r="D3008" s="26"/>
      <c r="E3008" s="10"/>
      <c r="F3008" s="94"/>
      <c r="G3008" s="2"/>
      <c r="J3008" s="3"/>
      <c r="K3008" s="3"/>
      <c r="L3008" s="3"/>
      <c r="M3008" s="3"/>
      <c r="N3008" s="24"/>
      <c r="O3008" s="4"/>
      <c r="P3008" s="4"/>
      <c r="Q3008" s="2"/>
      <c r="R3008" s="8"/>
      <c r="S3008" s="4"/>
      <c r="T3008" s="4"/>
      <c r="V3008" s="9"/>
      <c r="W3008" s="4"/>
      <c r="X3008" s="17"/>
      <c r="Y3008" s="16"/>
      <c r="Z3008" s="16"/>
      <c r="AD3008" s="5"/>
    </row>
    <row r="3009" spans="2:30" x14ac:dyDescent="0.2">
      <c r="B3009" s="4"/>
      <c r="C3009" s="3"/>
      <c r="D3009" s="26"/>
      <c r="E3009" s="10"/>
      <c r="F3009" s="94"/>
      <c r="G3009" s="2"/>
      <c r="J3009" s="3"/>
      <c r="K3009" s="3"/>
      <c r="L3009" s="3"/>
      <c r="M3009" s="3"/>
      <c r="N3009" s="24"/>
      <c r="O3009" s="4"/>
      <c r="P3009" s="4"/>
      <c r="Q3009" s="2"/>
      <c r="R3009" s="8"/>
      <c r="S3009" s="4"/>
      <c r="T3009" s="4"/>
      <c r="V3009" s="9"/>
      <c r="W3009" s="4"/>
      <c r="X3009" s="17"/>
      <c r="Y3009" s="16"/>
      <c r="Z3009" s="16"/>
      <c r="AD3009" s="5"/>
    </row>
    <row r="3010" spans="2:30" x14ac:dyDescent="0.2">
      <c r="B3010" s="4"/>
      <c r="C3010" s="3"/>
      <c r="D3010" s="26"/>
      <c r="E3010" s="10"/>
      <c r="F3010" s="94"/>
      <c r="G3010" s="2"/>
      <c r="J3010" s="3"/>
      <c r="K3010" s="3"/>
      <c r="L3010" s="3"/>
      <c r="M3010" s="3"/>
      <c r="N3010" s="24"/>
      <c r="O3010" s="4"/>
      <c r="P3010" s="4"/>
      <c r="Q3010" s="2"/>
      <c r="R3010" s="8"/>
      <c r="S3010" s="4"/>
      <c r="T3010" s="4"/>
      <c r="V3010" s="9"/>
      <c r="W3010" s="4"/>
      <c r="X3010" s="17"/>
      <c r="Y3010" s="16"/>
      <c r="Z3010" s="16"/>
      <c r="AD3010" s="5"/>
    </row>
    <row r="3011" spans="2:30" x14ac:dyDescent="0.2">
      <c r="B3011" s="4"/>
      <c r="C3011" s="3"/>
      <c r="D3011" s="26"/>
      <c r="E3011" s="10"/>
      <c r="F3011" s="94"/>
      <c r="G3011" s="2"/>
      <c r="J3011" s="3"/>
      <c r="K3011" s="3"/>
      <c r="L3011" s="3"/>
      <c r="M3011" s="3"/>
      <c r="N3011" s="24"/>
      <c r="O3011" s="4"/>
      <c r="P3011" s="4"/>
      <c r="Q3011" s="2"/>
      <c r="R3011" s="8"/>
      <c r="S3011" s="4"/>
      <c r="T3011" s="4"/>
      <c r="V3011" s="9"/>
      <c r="W3011" s="4"/>
      <c r="X3011" s="17"/>
      <c r="Y3011" s="16"/>
      <c r="Z3011" s="16"/>
      <c r="AD3011" s="5"/>
    </row>
    <row r="3012" spans="2:30" x14ac:dyDescent="0.2">
      <c r="B3012" s="4"/>
      <c r="C3012" s="3"/>
      <c r="D3012" s="26"/>
      <c r="E3012" s="10"/>
      <c r="F3012" s="94"/>
      <c r="G3012" s="2"/>
      <c r="J3012" s="3"/>
      <c r="K3012" s="3"/>
      <c r="L3012" s="3"/>
      <c r="M3012" s="3"/>
      <c r="N3012" s="24"/>
      <c r="O3012" s="4"/>
      <c r="P3012" s="4"/>
      <c r="Q3012" s="2"/>
      <c r="R3012" s="8"/>
      <c r="S3012" s="4"/>
      <c r="T3012" s="4"/>
      <c r="V3012" s="9"/>
      <c r="W3012" s="4"/>
      <c r="X3012" s="17"/>
      <c r="Y3012" s="16"/>
      <c r="Z3012" s="16"/>
      <c r="AD3012" s="5"/>
    </row>
    <row r="3013" spans="2:30" x14ac:dyDescent="0.2">
      <c r="B3013" s="4"/>
      <c r="C3013" s="3"/>
      <c r="D3013" s="26"/>
      <c r="E3013" s="10"/>
      <c r="F3013" s="94"/>
      <c r="G3013" s="2"/>
      <c r="J3013" s="3"/>
      <c r="K3013" s="3"/>
      <c r="L3013" s="3"/>
      <c r="M3013" s="3"/>
      <c r="N3013" s="24"/>
      <c r="O3013" s="4"/>
      <c r="P3013" s="4"/>
      <c r="Q3013" s="2"/>
      <c r="R3013" s="8"/>
      <c r="S3013" s="4"/>
      <c r="T3013" s="4"/>
      <c r="V3013" s="9"/>
      <c r="W3013" s="4"/>
      <c r="X3013" s="17"/>
      <c r="Y3013" s="16"/>
      <c r="Z3013" s="16"/>
      <c r="AD3013" s="5"/>
    </row>
    <row r="3014" spans="2:30" x14ac:dyDescent="0.2">
      <c r="B3014" s="4"/>
      <c r="C3014" s="3"/>
      <c r="D3014" s="26"/>
      <c r="E3014" s="10"/>
      <c r="F3014" s="94"/>
      <c r="G3014" s="2"/>
      <c r="J3014" s="3"/>
      <c r="K3014" s="3"/>
      <c r="L3014" s="3"/>
      <c r="M3014" s="3"/>
      <c r="N3014" s="24"/>
      <c r="O3014" s="4"/>
      <c r="P3014" s="4"/>
      <c r="Q3014" s="2"/>
      <c r="R3014" s="8"/>
      <c r="S3014" s="4"/>
      <c r="T3014" s="4"/>
      <c r="V3014" s="9"/>
      <c r="W3014" s="4"/>
      <c r="X3014" s="17"/>
      <c r="Y3014" s="16"/>
      <c r="Z3014" s="16"/>
      <c r="AD3014" s="5"/>
    </row>
    <row r="3015" spans="2:30" x14ac:dyDescent="0.2">
      <c r="B3015" s="4"/>
      <c r="C3015" s="3"/>
      <c r="D3015" s="26"/>
      <c r="E3015" s="10"/>
      <c r="F3015" s="94"/>
      <c r="G3015" s="2"/>
      <c r="J3015" s="3"/>
      <c r="K3015" s="3"/>
      <c r="L3015" s="3"/>
      <c r="M3015" s="3"/>
      <c r="N3015" s="24"/>
      <c r="O3015" s="4"/>
      <c r="P3015" s="4"/>
      <c r="Q3015" s="2"/>
      <c r="R3015" s="8"/>
      <c r="S3015" s="4"/>
      <c r="T3015" s="4"/>
      <c r="V3015" s="9"/>
      <c r="W3015" s="4"/>
      <c r="X3015" s="17"/>
      <c r="Y3015" s="16"/>
      <c r="Z3015" s="16"/>
      <c r="AD3015" s="5"/>
    </row>
    <row r="3016" spans="2:30" x14ac:dyDescent="0.2">
      <c r="B3016" s="4"/>
      <c r="C3016" s="3"/>
      <c r="D3016" s="26"/>
      <c r="E3016" s="10"/>
      <c r="F3016" s="94"/>
      <c r="G3016" s="2"/>
      <c r="J3016" s="3"/>
      <c r="K3016" s="3"/>
      <c r="L3016" s="3"/>
      <c r="M3016" s="3"/>
      <c r="N3016" s="24"/>
      <c r="O3016" s="4"/>
      <c r="P3016" s="4"/>
      <c r="Q3016" s="2"/>
      <c r="R3016" s="8"/>
      <c r="S3016" s="4"/>
      <c r="T3016" s="4"/>
      <c r="V3016" s="9"/>
      <c r="W3016" s="4"/>
      <c r="X3016" s="17"/>
      <c r="Y3016" s="16"/>
      <c r="Z3016" s="16"/>
      <c r="AD3016" s="5"/>
    </row>
    <row r="3017" spans="2:30" x14ac:dyDescent="0.2">
      <c r="B3017" s="4"/>
      <c r="C3017" s="3"/>
      <c r="D3017" s="26"/>
      <c r="E3017" s="10"/>
      <c r="F3017" s="94"/>
      <c r="G3017" s="2"/>
      <c r="J3017" s="3"/>
      <c r="K3017" s="3"/>
      <c r="L3017" s="3"/>
      <c r="M3017" s="3"/>
      <c r="N3017" s="24"/>
      <c r="O3017" s="4"/>
      <c r="P3017" s="4"/>
      <c r="Q3017" s="2"/>
      <c r="R3017" s="8"/>
      <c r="S3017" s="4"/>
      <c r="T3017" s="4"/>
      <c r="V3017" s="9"/>
      <c r="W3017" s="4"/>
      <c r="X3017" s="17"/>
      <c r="Y3017" s="16"/>
      <c r="Z3017" s="16"/>
      <c r="AD3017" s="5"/>
    </row>
    <row r="3018" spans="2:30" x14ac:dyDescent="0.2">
      <c r="B3018" s="4"/>
      <c r="C3018" s="3"/>
      <c r="D3018" s="26"/>
      <c r="E3018" s="10"/>
      <c r="F3018" s="94"/>
      <c r="G3018" s="2"/>
      <c r="J3018" s="3"/>
      <c r="K3018" s="3"/>
      <c r="L3018" s="3"/>
      <c r="M3018" s="3"/>
      <c r="N3018" s="24"/>
      <c r="O3018" s="4"/>
      <c r="P3018" s="4"/>
      <c r="Q3018" s="2"/>
      <c r="R3018" s="8"/>
      <c r="S3018" s="4"/>
      <c r="T3018" s="4"/>
      <c r="V3018" s="9"/>
      <c r="W3018" s="4"/>
      <c r="X3018" s="17"/>
      <c r="Y3018" s="16"/>
      <c r="Z3018" s="16"/>
      <c r="AD3018" s="5"/>
    </row>
    <row r="3019" spans="2:30" x14ac:dyDescent="0.2">
      <c r="B3019" s="4"/>
      <c r="C3019" s="3"/>
      <c r="D3019" s="26"/>
      <c r="E3019" s="10"/>
      <c r="F3019" s="94"/>
      <c r="G3019" s="2"/>
      <c r="J3019" s="3"/>
      <c r="K3019" s="3"/>
      <c r="L3019" s="3"/>
      <c r="M3019" s="3"/>
      <c r="N3019" s="24"/>
      <c r="O3019" s="4"/>
      <c r="P3019" s="4"/>
      <c r="Q3019" s="2"/>
      <c r="R3019" s="8"/>
      <c r="S3019" s="4"/>
      <c r="T3019" s="4"/>
      <c r="V3019" s="9"/>
      <c r="W3019" s="4"/>
      <c r="X3019" s="17"/>
      <c r="Y3019" s="16"/>
      <c r="Z3019" s="16"/>
      <c r="AD3019" s="5"/>
    </row>
    <row r="3020" spans="2:30" x14ac:dyDescent="0.2">
      <c r="B3020" s="4"/>
      <c r="C3020" s="3"/>
      <c r="D3020" s="26"/>
      <c r="E3020" s="10"/>
      <c r="F3020" s="94"/>
      <c r="G3020" s="2"/>
      <c r="J3020" s="3"/>
      <c r="K3020" s="3"/>
      <c r="L3020" s="3"/>
      <c r="M3020" s="3"/>
      <c r="N3020" s="24"/>
      <c r="O3020" s="4"/>
      <c r="P3020" s="4"/>
      <c r="Q3020" s="2"/>
      <c r="R3020" s="8"/>
      <c r="S3020" s="4"/>
      <c r="T3020" s="4"/>
      <c r="V3020" s="9"/>
      <c r="W3020" s="4"/>
      <c r="X3020" s="17"/>
      <c r="Y3020" s="16"/>
      <c r="Z3020" s="16"/>
      <c r="AD3020" s="5"/>
    </row>
    <row r="3021" spans="2:30" x14ac:dyDescent="0.2">
      <c r="B3021" s="4"/>
      <c r="C3021" s="3"/>
      <c r="D3021" s="26"/>
      <c r="E3021" s="10"/>
      <c r="F3021" s="94"/>
      <c r="G3021" s="2"/>
      <c r="J3021" s="3"/>
      <c r="K3021" s="3"/>
      <c r="L3021" s="3"/>
      <c r="M3021" s="3"/>
      <c r="N3021" s="24"/>
      <c r="O3021" s="4"/>
      <c r="P3021" s="4"/>
      <c r="Q3021" s="2"/>
      <c r="R3021" s="8"/>
      <c r="S3021" s="4"/>
      <c r="T3021" s="4"/>
      <c r="V3021" s="9"/>
      <c r="W3021" s="4"/>
      <c r="X3021" s="17"/>
      <c r="Y3021" s="16"/>
      <c r="Z3021" s="16"/>
      <c r="AD3021" s="5"/>
    </row>
    <row r="3022" spans="2:30" x14ac:dyDescent="0.2">
      <c r="B3022" s="4"/>
      <c r="C3022" s="3"/>
      <c r="D3022" s="26"/>
      <c r="E3022" s="10"/>
      <c r="F3022" s="94"/>
      <c r="G3022" s="2"/>
      <c r="J3022" s="3"/>
      <c r="K3022" s="3"/>
      <c r="L3022" s="3"/>
      <c r="M3022" s="3"/>
      <c r="N3022" s="24"/>
      <c r="O3022" s="4"/>
      <c r="P3022" s="4"/>
      <c r="Q3022" s="2"/>
      <c r="R3022" s="8"/>
      <c r="S3022" s="4"/>
      <c r="T3022" s="4"/>
      <c r="V3022" s="9"/>
      <c r="W3022" s="4"/>
      <c r="X3022" s="17"/>
      <c r="Y3022" s="16"/>
      <c r="Z3022" s="16"/>
      <c r="AD3022" s="5"/>
    </row>
    <row r="3023" spans="2:30" x14ac:dyDescent="0.2">
      <c r="B3023" s="4"/>
      <c r="C3023" s="3"/>
      <c r="D3023" s="26"/>
      <c r="E3023" s="10"/>
      <c r="F3023" s="94"/>
      <c r="G3023" s="2"/>
      <c r="J3023" s="3"/>
      <c r="K3023" s="3"/>
      <c r="L3023" s="3"/>
      <c r="M3023" s="3"/>
      <c r="N3023" s="24"/>
      <c r="O3023" s="4"/>
      <c r="P3023" s="4"/>
      <c r="Q3023" s="2"/>
      <c r="R3023" s="8"/>
      <c r="S3023" s="4"/>
      <c r="T3023" s="4"/>
      <c r="V3023" s="9"/>
      <c r="W3023" s="4"/>
      <c r="X3023" s="17"/>
      <c r="Y3023" s="16"/>
      <c r="Z3023" s="16"/>
      <c r="AD3023" s="5"/>
    </row>
    <row r="3024" spans="2:30" x14ac:dyDescent="0.2">
      <c r="B3024" s="4"/>
      <c r="C3024" s="3"/>
      <c r="D3024" s="26"/>
      <c r="E3024" s="10"/>
      <c r="F3024" s="94"/>
      <c r="G3024" s="2"/>
      <c r="J3024" s="3"/>
      <c r="K3024" s="3"/>
      <c r="L3024" s="3"/>
      <c r="M3024" s="3"/>
      <c r="N3024" s="24"/>
      <c r="O3024" s="4"/>
      <c r="P3024" s="4"/>
      <c r="Q3024" s="2"/>
      <c r="R3024" s="8"/>
      <c r="S3024" s="4"/>
      <c r="T3024" s="4"/>
      <c r="V3024" s="9"/>
      <c r="W3024" s="4"/>
      <c r="X3024" s="17"/>
      <c r="Y3024" s="16"/>
      <c r="Z3024" s="16"/>
      <c r="AD3024" s="5"/>
    </row>
    <row r="3025" spans="2:30" x14ac:dyDescent="0.2">
      <c r="B3025" s="4"/>
      <c r="C3025" s="3"/>
      <c r="D3025" s="26"/>
      <c r="E3025" s="10"/>
      <c r="F3025" s="94"/>
      <c r="G3025" s="2"/>
      <c r="J3025" s="3"/>
      <c r="K3025" s="3"/>
      <c r="L3025" s="3"/>
      <c r="M3025" s="3"/>
      <c r="N3025" s="24"/>
      <c r="O3025" s="4"/>
      <c r="P3025" s="4"/>
      <c r="Q3025" s="2"/>
      <c r="R3025" s="8"/>
      <c r="S3025" s="4"/>
      <c r="T3025" s="4"/>
      <c r="V3025" s="9"/>
      <c r="W3025" s="4"/>
      <c r="X3025" s="17"/>
      <c r="Y3025" s="16"/>
      <c r="Z3025" s="16"/>
      <c r="AD3025" s="5"/>
    </row>
    <row r="3026" spans="2:30" x14ac:dyDescent="0.2">
      <c r="B3026" s="4"/>
      <c r="C3026" s="3"/>
      <c r="D3026" s="26"/>
      <c r="E3026" s="10"/>
      <c r="F3026" s="94"/>
      <c r="G3026" s="2"/>
      <c r="J3026" s="3"/>
      <c r="K3026" s="3"/>
      <c r="L3026" s="3"/>
      <c r="M3026" s="3"/>
      <c r="N3026" s="24"/>
      <c r="O3026" s="4"/>
      <c r="P3026" s="4"/>
      <c r="Q3026" s="2"/>
      <c r="R3026" s="8"/>
      <c r="S3026" s="4"/>
      <c r="T3026" s="4"/>
      <c r="V3026" s="9"/>
      <c r="W3026" s="4"/>
      <c r="X3026" s="17"/>
      <c r="Y3026" s="16"/>
      <c r="Z3026" s="16"/>
      <c r="AD3026" s="5"/>
    </row>
    <row r="3027" spans="2:30" x14ac:dyDescent="0.2">
      <c r="B3027" s="4"/>
      <c r="C3027" s="3"/>
      <c r="D3027" s="26"/>
      <c r="E3027" s="10"/>
      <c r="F3027" s="94"/>
      <c r="G3027" s="2"/>
      <c r="J3027" s="3"/>
      <c r="K3027" s="3"/>
      <c r="L3027" s="3"/>
      <c r="M3027" s="3"/>
      <c r="N3027" s="24"/>
      <c r="O3027" s="4"/>
      <c r="P3027" s="4"/>
      <c r="Q3027" s="2"/>
      <c r="R3027" s="8"/>
      <c r="S3027" s="4"/>
      <c r="T3027" s="4"/>
      <c r="V3027" s="9"/>
      <c r="W3027" s="4"/>
      <c r="X3027" s="17"/>
      <c r="Y3027" s="16"/>
      <c r="Z3027" s="16"/>
      <c r="AD3027" s="5"/>
    </row>
    <row r="3028" spans="2:30" x14ac:dyDescent="0.2">
      <c r="B3028" s="4"/>
      <c r="C3028" s="3"/>
      <c r="D3028" s="26"/>
      <c r="E3028" s="10"/>
      <c r="F3028" s="94"/>
      <c r="G3028" s="2"/>
      <c r="J3028" s="3"/>
      <c r="K3028" s="3"/>
      <c r="L3028" s="3"/>
      <c r="M3028" s="3"/>
      <c r="N3028" s="24"/>
      <c r="O3028" s="4"/>
      <c r="P3028" s="4"/>
      <c r="Q3028" s="2"/>
      <c r="R3028" s="8"/>
      <c r="S3028" s="4"/>
      <c r="T3028" s="4"/>
      <c r="V3028" s="9"/>
      <c r="W3028" s="4"/>
      <c r="X3028" s="17"/>
      <c r="Y3028" s="16"/>
      <c r="Z3028" s="16"/>
      <c r="AD3028" s="5"/>
    </row>
    <row r="3029" spans="2:30" x14ac:dyDescent="0.2">
      <c r="B3029" s="4"/>
      <c r="C3029" s="3"/>
      <c r="D3029" s="26"/>
      <c r="E3029" s="10"/>
      <c r="F3029" s="94"/>
      <c r="G3029" s="2"/>
      <c r="J3029" s="3"/>
      <c r="K3029" s="3"/>
      <c r="L3029" s="3"/>
      <c r="M3029" s="3"/>
      <c r="N3029" s="24"/>
      <c r="O3029" s="4"/>
      <c r="P3029" s="4"/>
      <c r="Q3029" s="2"/>
      <c r="R3029" s="8"/>
      <c r="S3029" s="4"/>
      <c r="T3029" s="4"/>
      <c r="V3029" s="9"/>
      <c r="W3029" s="4"/>
      <c r="X3029" s="17"/>
      <c r="Y3029" s="16"/>
      <c r="Z3029" s="16"/>
      <c r="AD3029" s="5"/>
    </row>
    <row r="3030" spans="2:30" x14ac:dyDescent="0.2">
      <c r="B3030" s="4"/>
      <c r="C3030" s="3"/>
      <c r="D3030" s="26"/>
      <c r="E3030" s="10"/>
      <c r="F3030" s="94"/>
      <c r="G3030" s="2"/>
      <c r="J3030" s="3"/>
      <c r="K3030" s="3"/>
      <c r="L3030" s="3"/>
      <c r="M3030" s="3"/>
      <c r="N3030" s="24"/>
      <c r="O3030" s="4"/>
      <c r="P3030" s="4"/>
      <c r="Q3030" s="2"/>
      <c r="R3030" s="8"/>
      <c r="S3030" s="4"/>
      <c r="T3030" s="4"/>
      <c r="V3030" s="9"/>
      <c r="W3030" s="4"/>
      <c r="X3030" s="17"/>
      <c r="Y3030" s="16"/>
      <c r="Z3030" s="16"/>
      <c r="AD3030" s="5"/>
    </row>
    <row r="3031" spans="2:30" x14ac:dyDescent="0.2">
      <c r="B3031" s="4"/>
      <c r="C3031" s="3"/>
      <c r="D3031" s="26"/>
      <c r="E3031" s="10"/>
      <c r="F3031" s="94"/>
      <c r="G3031" s="2"/>
      <c r="J3031" s="3"/>
      <c r="K3031" s="3"/>
      <c r="L3031" s="3"/>
      <c r="M3031" s="3"/>
      <c r="N3031" s="24"/>
      <c r="O3031" s="4"/>
      <c r="P3031" s="4"/>
      <c r="Q3031" s="2"/>
      <c r="R3031" s="8"/>
      <c r="S3031" s="4"/>
      <c r="T3031" s="4"/>
      <c r="V3031" s="9"/>
      <c r="W3031" s="4"/>
      <c r="X3031" s="17"/>
      <c r="Y3031" s="16"/>
      <c r="Z3031" s="16"/>
      <c r="AD3031" s="5"/>
    </row>
    <row r="3032" spans="2:30" x14ac:dyDescent="0.2">
      <c r="B3032" s="4"/>
      <c r="C3032" s="3"/>
      <c r="D3032" s="26"/>
      <c r="E3032" s="10"/>
      <c r="F3032" s="94"/>
      <c r="G3032" s="2"/>
      <c r="J3032" s="3"/>
      <c r="K3032" s="3"/>
      <c r="L3032" s="3"/>
      <c r="M3032" s="3"/>
      <c r="N3032" s="24"/>
      <c r="O3032" s="4"/>
      <c r="P3032" s="4"/>
      <c r="Q3032" s="2"/>
      <c r="R3032" s="8"/>
      <c r="S3032" s="4"/>
      <c r="T3032" s="4"/>
      <c r="V3032" s="9"/>
      <c r="W3032" s="4"/>
      <c r="X3032" s="17"/>
      <c r="Y3032" s="16"/>
      <c r="Z3032" s="16"/>
      <c r="AD3032" s="5"/>
    </row>
    <row r="3033" spans="2:30" x14ac:dyDescent="0.2">
      <c r="B3033" s="4"/>
      <c r="C3033" s="3"/>
      <c r="D3033" s="26"/>
      <c r="E3033" s="10"/>
      <c r="F3033" s="94"/>
      <c r="G3033" s="2"/>
      <c r="J3033" s="3"/>
      <c r="K3033" s="3"/>
      <c r="L3033" s="3"/>
      <c r="M3033" s="3"/>
      <c r="N3033" s="24"/>
      <c r="O3033" s="4"/>
      <c r="P3033" s="4"/>
      <c r="Q3033" s="2"/>
      <c r="R3033" s="8"/>
      <c r="S3033" s="4"/>
      <c r="T3033" s="4"/>
      <c r="V3033" s="9"/>
      <c r="W3033" s="4"/>
      <c r="X3033" s="17"/>
      <c r="Y3033" s="16"/>
      <c r="Z3033" s="16"/>
      <c r="AD3033" s="5"/>
    </row>
    <row r="3034" spans="2:30" x14ac:dyDescent="0.2">
      <c r="B3034" s="4"/>
      <c r="C3034" s="3"/>
      <c r="D3034" s="26"/>
      <c r="E3034" s="10"/>
      <c r="F3034" s="94"/>
      <c r="G3034" s="2"/>
      <c r="J3034" s="3"/>
      <c r="K3034" s="3"/>
      <c r="L3034" s="3"/>
      <c r="M3034" s="3"/>
      <c r="N3034" s="24"/>
      <c r="O3034" s="4"/>
      <c r="P3034" s="4"/>
      <c r="Q3034" s="2"/>
      <c r="R3034" s="8"/>
      <c r="S3034" s="4"/>
      <c r="T3034" s="4"/>
      <c r="V3034" s="9"/>
      <c r="W3034" s="4"/>
      <c r="X3034" s="17"/>
      <c r="Y3034" s="16"/>
      <c r="Z3034" s="16"/>
      <c r="AD3034" s="5"/>
    </row>
    <row r="3035" spans="2:30" x14ac:dyDescent="0.2">
      <c r="B3035" s="4"/>
      <c r="C3035" s="3"/>
      <c r="D3035" s="26"/>
      <c r="E3035" s="10"/>
      <c r="F3035" s="94"/>
      <c r="G3035" s="2"/>
      <c r="J3035" s="3"/>
      <c r="K3035" s="3"/>
      <c r="L3035" s="3"/>
      <c r="M3035" s="3"/>
      <c r="N3035" s="24"/>
      <c r="O3035" s="4"/>
      <c r="P3035" s="4"/>
      <c r="Q3035" s="2"/>
      <c r="R3035" s="8"/>
      <c r="S3035" s="4"/>
      <c r="T3035" s="4"/>
      <c r="V3035" s="9"/>
      <c r="W3035" s="4"/>
      <c r="X3035" s="17"/>
      <c r="Y3035" s="16"/>
      <c r="Z3035" s="16"/>
      <c r="AD3035" s="5"/>
    </row>
    <row r="3036" spans="2:30" x14ac:dyDescent="0.2">
      <c r="B3036" s="4"/>
      <c r="C3036" s="3"/>
      <c r="D3036" s="26"/>
      <c r="E3036" s="10"/>
      <c r="F3036" s="94"/>
      <c r="G3036" s="2"/>
      <c r="J3036" s="3"/>
      <c r="K3036" s="3"/>
      <c r="L3036" s="3"/>
      <c r="M3036" s="3"/>
      <c r="N3036" s="24"/>
      <c r="O3036" s="4"/>
      <c r="P3036" s="4"/>
      <c r="Q3036" s="2"/>
      <c r="R3036" s="8"/>
      <c r="S3036" s="4"/>
      <c r="T3036" s="4"/>
      <c r="V3036" s="9"/>
      <c r="W3036" s="4"/>
      <c r="X3036" s="17"/>
      <c r="Y3036" s="16"/>
      <c r="Z3036" s="16"/>
      <c r="AD3036" s="5"/>
    </row>
    <row r="3037" spans="2:30" x14ac:dyDescent="0.2">
      <c r="B3037" s="4"/>
      <c r="C3037" s="3"/>
      <c r="D3037" s="26"/>
      <c r="E3037" s="10"/>
      <c r="F3037" s="94"/>
      <c r="G3037" s="2"/>
      <c r="J3037" s="3"/>
      <c r="K3037" s="3"/>
      <c r="L3037" s="3"/>
      <c r="M3037" s="3"/>
      <c r="N3037" s="24"/>
      <c r="O3037" s="4"/>
      <c r="P3037" s="4"/>
      <c r="Q3037" s="2"/>
      <c r="R3037" s="8"/>
      <c r="S3037" s="4"/>
      <c r="T3037" s="4"/>
      <c r="V3037" s="9"/>
      <c r="W3037" s="4"/>
      <c r="X3037" s="17"/>
      <c r="Y3037" s="16"/>
      <c r="Z3037" s="16"/>
      <c r="AD3037" s="5"/>
    </row>
    <row r="3038" spans="2:30" x14ac:dyDescent="0.2">
      <c r="B3038" s="4"/>
      <c r="C3038" s="3"/>
      <c r="D3038" s="26"/>
      <c r="E3038" s="10"/>
      <c r="F3038" s="94"/>
      <c r="G3038" s="2"/>
      <c r="J3038" s="3"/>
      <c r="K3038" s="3"/>
      <c r="L3038" s="3"/>
      <c r="M3038" s="3"/>
      <c r="N3038" s="24"/>
      <c r="O3038" s="4"/>
      <c r="P3038" s="4"/>
      <c r="Q3038" s="2"/>
      <c r="R3038" s="8"/>
      <c r="S3038" s="4"/>
      <c r="T3038" s="4"/>
      <c r="V3038" s="9"/>
      <c r="W3038" s="4"/>
      <c r="X3038" s="17"/>
      <c r="Y3038" s="16"/>
      <c r="Z3038" s="16"/>
      <c r="AD3038" s="5"/>
    </row>
    <row r="3039" spans="2:30" x14ac:dyDescent="0.2">
      <c r="B3039" s="4"/>
      <c r="C3039" s="3"/>
      <c r="D3039" s="26"/>
      <c r="E3039" s="10"/>
      <c r="F3039" s="94"/>
      <c r="G3039" s="2"/>
      <c r="J3039" s="3"/>
      <c r="K3039" s="3"/>
      <c r="L3039" s="3"/>
      <c r="M3039" s="3"/>
      <c r="N3039" s="24"/>
      <c r="O3039" s="4"/>
      <c r="P3039" s="4"/>
      <c r="Q3039" s="2"/>
      <c r="R3039" s="8"/>
      <c r="S3039" s="4"/>
      <c r="T3039" s="4"/>
      <c r="V3039" s="9"/>
      <c r="W3039" s="4"/>
      <c r="X3039" s="17"/>
      <c r="Y3039" s="16"/>
      <c r="Z3039" s="16"/>
      <c r="AD3039" s="5"/>
    </row>
    <row r="3040" spans="2:30" x14ac:dyDescent="0.2">
      <c r="B3040" s="4"/>
      <c r="C3040" s="3"/>
      <c r="D3040" s="26"/>
      <c r="E3040" s="10"/>
      <c r="F3040" s="94"/>
      <c r="G3040" s="2"/>
      <c r="J3040" s="3"/>
      <c r="K3040" s="3"/>
      <c r="L3040" s="3"/>
      <c r="M3040" s="3"/>
      <c r="N3040" s="24"/>
      <c r="O3040" s="4"/>
      <c r="P3040" s="4"/>
      <c r="Q3040" s="2"/>
      <c r="R3040" s="8"/>
      <c r="S3040" s="4"/>
      <c r="T3040" s="4"/>
      <c r="V3040" s="9"/>
      <c r="W3040" s="4"/>
      <c r="X3040" s="17"/>
      <c r="Y3040" s="16"/>
      <c r="Z3040" s="16"/>
      <c r="AD3040" s="5"/>
    </row>
    <row r="3041" spans="2:30" x14ac:dyDescent="0.2">
      <c r="B3041" s="4"/>
      <c r="C3041" s="3"/>
      <c r="D3041" s="26"/>
      <c r="E3041" s="10"/>
      <c r="F3041" s="94"/>
      <c r="G3041" s="2"/>
      <c r="J3041" s="3"/>
      <c r="K3041" s="3"/>
      <c r="L3041" s="3"/>
      <c r="M3041" s="3"/>
      <c r="N3041" s="24"/>
      <c r="O3041" s="4"/>
      <c r="P3041" s="4"/>
      <c r="Q3041" s="2"/>
      <c r="R3041" s="8"/>
      <c r="S3041" s="4"/>
      <c r="T3041" s="4"/>
      <c r="V3041" s="9"/>
      <c r="W3041" s="4"/>
      <c r="X3041" s="17"/>
      <c r="Y3041" s="16"/>
      <c r="Z3041" s="16"/>
      <c r="AD3041" s="5"/>
    </row>
    <row r="3042" spans="2:30" x14ac:dyDescent="0.2">
      <c r="B3042" s="4"/>
      <c r="C3042" s="3"/>
      <c r="D3042" s="26"/>
      <c r="E3042" s="10"/>
      <c r="F3042" s="94"/>
      <c r="G3042" s="2"/>
      <c r="J3042" s="3"/>
      <c r="K3042" s="3"/>
      <c r="L3042" s="3"/>
      <c r="M3042" s="3"/>
      <c r="N3042" s="24"/>
      <c r="O3042" s="4"/>
      <c r="P3042" s="4"/>
      <c r="Q3042" s="2"/>
      <c r="R3042" s="8"/>
      <c r="S3042" s="4"/>
      <c r="T3042" s="4"/>
      <c r="V3042" s="9"/>
      <c r="W3042" s="4"/>
      <c r="X3042" s="17"/>
      <c r="Y3042" s="16"/>
      <c r="Z3042" s="16"/>
      <c r="AD3042" s="5"/>
    </row>
    <row r="3043" spans="2:30" x14ac:dyDescent="0.2">
      <c r="B3043" s="4"/>
      <c r="C3043" s="3"/>
      <c r="D3043" s="26"/>
      <c r="E3043" s="10"/>
      <c r="F3043" s="94"/>
      <c r="G3043" s="2"/>
      <c r="J3043" s="3"/>
      <c r="K3043" s="3"/>
      <c r="L3043" s="3"/>
      <c r="M3043" s="3"/>
      <c r="N3043" s="24"/>
      <c r="O3043" s="4"/>
      <c r="P3043" s="4"/>
      <c r="Q3043" s="2"/>
      <c r="R3043" s="8"/>
      <c r="S3043" s="4"/>
      <c r="T3043" s="4"/>
      <c r="V3043" s="9"/>
      <c r="W3043" s="4"/>
      <c r="X3043" s="17"/>
      <c r="Y3043" s="16"/>
      <c r="Z3043" s="16"/>
      <c r="AD3043" s="5"/>
    </row>
    <row r="3044" spans="2:30" x14ac:dyDescent="0.2">
      <c r="B3044" s="4"/>
      <c r="C3044" s="3"/>
      <c r="D3044" s="26"/>
      <c r="E3044" s="10"/>
      <c r="F3044" s="94"/>
      <c r="G3044" s="2"/>
      <c r="J3044" s="3"/>
      <c r="K3044" s="3"/>
      <c r="L3044" s="3"/>
      <c r="M3044" s="3"/>
      <c r="N3044" s="24"/>
      <c r="O3044" s="4"/>
      <c r="P3044" s="4"/>
      <c r="Q3044" s="2"/>
      <c r="R3044" s="8"/>
      <c r="S3044" s="4"/>
      <c r="T3044" s="4"/>
      <c r="V3044" s="9"/>
      <c r="W3044" s="4"/>
      <c r="X3044" s="17"/>
      <c r="Y3044" s="16"/>
      <c r="Z3044" s="16"/>
      <c r="AD3044" s="5"/>
    </row>
    <row r="3045" spans="2:30" x14ac:dyDescent="0.2">
      <c r="B3045" s="4"/>
      <c r="C3045" s="3"/>
      <c r="D3045" s="26"/>
      <c r="E3045" s="10"/>
      <c r="F3045" s="94"/>
      <c r="G3045" s="2"/>
      <c r="J3045" s="3"/>
      <c r="K3045" s="3"/>
      <c r="L3045" s="3"/>
      <c r="M3045" s="3"/>
      <c r="N3045" s="24"/>
      <c r="O3045" s="4"/>
      <c r="P3045" s="4"/>
      <c r="Q3045" s="2"/>
      <c r="R3045" s="8"/>
      <c r="S3045" s="4"/>
      <c r="T3045" s="4"/>
      <c r="V3045" s="9"/>
      <c r="W3045" s="4"/>
      <c r="X3045" s="17"/>
      <c r="Y3045" s="16"/>
      <c r="Z3045" s="16"/>
      <c r="AD3045" s="5"/>
    </row>
    <row r="3046" spans="2:30" x14ac:dyDescent="0.2">
      <c r="B3046" s="4"/>
      <c r="C3046" s="3"/>
      <c r="D3046" s="26"/>
      <c r="E3046" s="10"/>
      <c r="F3046" s="94"/>
      <c r="G3046" s="2"/>
      <c r="J3046" s="3"/>
      <c r="K3046" s="3"/>
      <c r="L3046" s="3"/>
      <c r="M3046" s="3"/>
      <c r="N3046" s="24"/>
      <c r="O3046" s="4"/>
      <c r="P3046" s="4"/>
      <c r="Q3046" s="2"/>
      <c r="R3046" s="8"/>
      <c r="S3046" s="4"/>
      <c r="T3046" s="4"/>
      <c r="V3046" s="9"/>
      <c r="W3046" s="4"/>
      <c r="X3046" s="17"/>
      <c r="Y3046" s="16"/>
      <c r="Z3046" s="16"/>
      <c r="AD3046" s="5"/>
    </row>
    <row r="3047" spans="2:30" x14ac:dyDescent="0.2">
      <c r="B3047" s="4"/>
      <c r="C3047" s="3"/>
      <c r="D3047" s="26"/>
      <c r="E3047" s="10"/>
      <c r="F3047" s="94"/>
      <c r="G3047" s="2"/>
      <c r="J3047" s="3"/>
      <c r="K3047" s="3"/>
      <c r="L3047" s="3"/>
      <c r="M3047" s="3"/>
      <c r="N3047" s="24"/>
      <c r="O3047" s="4"/>
      <c r="P3047" s="4"/>
      <c r="Q3047" s="2"/>
      <c r="R3047" s="8"/>
      <c r="S3047" s="4"/>
      <c r="T3047" s="4"/>
      <c r="V3047" s="9"/>
      <c r="W3047" s="4"/>
      <c r="X3047" s="17"/>
      <c r="Y3047" s="16"/>
      <c r="Z3047" s="16"/>
      <c r="AD3047" s="5"/>
    </row>
    <row r="3048" spans="2:30" x14ac:dyDescent="0.2">
      <c r="B3048" s="4"/>
      <c r="C3048" s="3"/>
      <c r="D3048" s="26"/>
      <c r="E3048" s="10"/>
      <c r="F3048" s="94"/>
      <c r="G3048" s="2"/>
      <c r="J3048" s="3"/>
      <c r="K3048" s="3"/>
      <c r="L3048" s="3"/>
      <c r="M3048" s="3"/>
      <c r="N3048" s="24"/>
      <c r="O3048" s="4"/>
      <c r="P3048" s="4"/>
      <c r="Q3048" s="2"/>
      <c r="R3048" s="8"/>
      <c r="S3048" s="4"/>
      <c r="T3048" s="4"/>
      <c r="V3048" s="9"/>
      <c r="W3048" s="4"/>
      <c r="X3048" s="17"/>
      <c r="Y3048" s="16"/>
      <c r="Z3048" s="16"/>
      <c r="AD3048" s="5"/>
    </row>
    <row r="3049" spans="2:30" x14ac:dyDescent="0.2">
      <c r="B3049" s="4"/>
      <c r="C3049" s="3"/>
      <c r="D3049" s="26"/>
      <c r="E3049" s="10"/>
      <c r="F3049" s="94"/>
      <c r="G3049" s="2"/>
      <c r="J3049" s="3"/>
      <c r="K3049" s="3"/>
      <c r="L3049" s="3"/>
      <c r="M3049" s="3"/>
      <c r="N3049" s="24"/>
      <c r="O3049" s="4"/>
      <c r="P3049" s="4"/>
      <c r="Q3049" s="2"/>
      <c r="R3049" s="8"/>
      <c r="S3049" s="4"/>
      <c r="T3049" s="4"/>
      <c r="V3049" s="9"/>
      <c r="W3049" s="4"/>
      <c r="X3049" s="17"/>
      <c r="Y3049" s="16"/>
      <c r="Z3049" s="16"/>
      <c r="AD3049" s="5"/>
    </row>
    <row r="3050" spans="2:30" x14ac:dyDescent="0.2">
      <c r="B3050" s="4"/>
      <c r="C3050" s="3"/>
      <c r="D3050" s="26"/>
      <c r="E3050" s="10"/>
      <c r="F3050" s="94"/>
      <c r="G3050" s="2"/>
      <c r="J3050" s="3"/>
      <c r="K3050" s="3"/>
      <c r="L3050" s="3"/>
      <c r="M3050" s="3"/>
      <c r="N3050" s="24"/>
      <c r="O3050" s="4"/>
      <c r="P3050" s="4"/>
      <c r="Q3050" s="2"/>
      <c r="R3050" s="8"/>
      <c r="S3050" s="4"/>
      <c r="T3050" s="4"/>
      <c r="V3050" s="9"/>
      <c r="W3050" s="4"/>
      <c r="X3050" s="17"/>
      <c r="Y3050" s="16"/>
      <c r="Z3050" s="16"/>
      <c r="AD3050" s="5"/>
    </row>
    <row r="3051" spans="2:30" x14ac:dyDescent="0.2">
      <c r="B3051" s="4"/>
      <c r="C3051" s="3"/>
      <c r="D3051" s="26"/>
      <c r="E3051" s="10"/>
      <c r="F3051" s="94"/>
      <c r="G3051" s="2"/>
      <c r="J3051" s="3"/>
      <c r="K3051" s="3"/>
      <c r="L3051" s="3"/>
      <c r="M3051" s="3"/>
      <c r="N3051" s="24"/>
      <c r="O3051" s="4"/>
      <c r="P3051" s="4"/>
      <c r="Q3051" s="2"/>
      <c r="R3051" s="8"/>
      <c r="S3051" s="4"/>
      <c r="T3051" s="4"/>
      <c r="V3051" s="9"/>
      <c r="W3051" s="4"/>
      <c r="X3051" s="17"/>
      <c r="Y3051" s="16"/>
      <c r="Z3051" s="16"/>
      <c r="AD3051" s="5"/>
    </row>
    <row r="3052" spans="2:30" x14ac:dyDescent="0.2">
      <c r="B3052" s="4"/>
      <c r="C3052" s="3"/>
      <c r="D3052" s="26"/>
      <c r="E3052" s="10"/>
      <c r="F3052" s="94"/>
      <c r="G3052" s="2"/>
      <c r="J3052" s="3"/>
      <c r="K3052" s="3"/>
      <c r="L3052" s="3"/>
      <c r="M3052" s="3"/>
      <c r="N3052" s="24"/>
      <c r="O3052" s="4"/>
      <c r="P3052" s="4"/>
      <c r="Q3052" s="2"/>
      <c r="R3052" s="8"/>
      <c r="S3052" s="4"/>
      <c r="T3052" s="4"/>
      <c r="V3052" s="9"/>
      <c r="W3052" s="4"/>
      <c r="X3052" s="17"/>
      <c r="Y3052" s="16"/>
      <c r="Z3052" s="16"/>
      <c r="AD3052" s="5"/>
    </row>
    <row r="3053" spans="2:30" x14ac:dyDescent="0.2">
      <c r="B3053" s="4"/>
      <c r="C3053" s="3"/>
      <c r="D3053" s="26"/>
      <c r="E3053" s="10"/>
      <c r="F3053" s="94"/>
      <c r="G3053" s="2"/>
      <c r="J3053" s="3"/>
      <c r="K3053" s="3"/>
      <c r="L3053" s="3"/>
      <c r="M3053" s="3"/>
      <c r="N3053" s="24"/>
      <c r="O3053" s="4"/>
      <c r="P3053" s="4"/>
      <c r="Q3053" s="2"/>
      <c r="R3053" s="8"/>
      <c r="S3053" s="4"/>
      <c r="T3053" s="4"/>
      <c r="V3053" s="9"/>
      <c r="W3053" s="4"/>
      <c r="X3053" s="17"/>
      <c r="Y3053" s="16"/>
      <c r="Z3053" s="16"/>
      <c r="AD3053" s="5"/>
    </row>
    <row r="3054" spans="2:30" x14ac:dyDescent="0.2">
      <c r="B3054" s="4"/>
      <c r="C3054" s="3"/>
      <c r="D3054" s="26"/>
      <c r="E3054" s="10"/>
      <c r="F3054" s="94"/>
      <c r="G3054" s="2"/>
      <c r="J3054" s="3"/>
      <c r="K3054" s="3"/>
      <c r="L3054" s="3"/>
      <c r="M3054" s="3"/>
      <c r="N3054" s="24"/>
      <c r="O3054" s="4"/>
      <c r="P3054" s="4"/>
      <c r="Q3054" s="2"/>
      <c r="R3054" s="8"/>
      <c r="S3054" s="4"/>
      <c r="T3054" s="4"/>
      <c r="V3054" s="9"/>
      <c r="W3054" s="4"/>
      <c r="X3054" s="17"/>
      <c r="Y3054" s="16"/>
      <c r="Z3054" s="16"/>
      <c r="AD3054" s="5"/>
    </row>
    <row r="3055" spans="2:30" x14ac:dyDescent="0.2">
      <c r="B3055" s="4"/>
      <c r="C3055" s="3"/>
      <c r="D3055" s="26"/>
      <c r="E3055" s="10"/>
      <c r="F3055" s="94"/>
      <c r="G3055" s="2"/>
      <c r="J3055" s="3"/>
      <c r="K3055" s="3"/>
      <c r="L3055" s="3"/>
      <c r="M3055" s="3"/>
      <c r="N3055" s="24"/>
      <c r="O3055" s="4"/>
      <c r="P3055" s="4"/>
      <c r="Q3055" s="2"/>
      <c r="R3055" s="8"/>
      <c r="S3055" s="4"/>
      <c r="T3055" s="4"/>
      <c r="V3055" s="9"/>
      <c r="W3055" s="4"/>
      <c r="X3055" s="17"/>
      <c r="Y3055" s="16"/>
      <c r="Z3055" s="16"/>
      <c r="AD3055" s="5"/>
    </row>
    <row r="3056" spans="2:30" x14ac:dyDescent="0.2">
      <c r="B3056" s="4"/>
      <c r="C3056" s="3"/>
      <c r="D3056" s="26"/>
      <c r="E3056" s="10"/>
      <c r="F3056" s="94"/>
      <c r="G3056" s="2"/>
      <c r="J3056" s="3"/>
      <c r="K3056" s="3"/>
      <c r="L3056" s="3"/>
      <c r="M3056" s="3"/>
      <c r="N3056" s="24"/>
      <c r="O3056" s="4"/>
      <c r="P3056" s="4"/>
      <c r="Q3056" s="2"/>
      <c r="R3056" s="8"/>
      <c r="S3056" s="4"/>
      <c r="T3056" s="4"/>
      <c r="V3056" s="9"/>
      <c r="W3056" s="4"/>
      <c r="X3056" s="17"/>
      <c r="Y3056" s="16"/>
      <c r="Z3056" s="16"/>
      <c r="AD3056" s="5"/>
    </row>
    <row r="3057" spans="2:30" x14ac:dyDescent="0.2">
      <c r="B3057" s="4"/>
      <c r="C3057" s="3"/>
      <c r="D3057" s="26"/>
      <c r="E3057" s="10"/>
      <c r="F3057" s="94"/>
      <c r="G3057" s="2"/>
      <c r="J3057" s="3"/>
      <c r="K3057" s="3"/>
      <c r="L3057" s="3"/>
      <c r="M3057" s="3"/>
      <c r="N3057" s="24"/>
      <c r="O3057" s="4"/>
      <c r="P3057" s="4"/>
      <c r="Q3057" s="2"/>
      <c r="R3057" s="8"/>
      <c r="S3057" s="4"/>
      <c r="T3057" s="4"/>
      <c r="V3057" s="9"/>
      <c r="W3057" s="4"/>
      <c r="X3057" s="17"/>
      <c r="Y3057" s="16"/>
      <c r="Z3057" s="16"/>
      <c r="AD3057" s="5"/>
    </row>
    <row r="3058" spans="2:30" x14ac:dyDescent="0.2">
      <c r="B3058" s="4"/>
      <c r="C3058" s="3"/>
      <c r="D3058" s="26"/>
      <c r="E3058" s="10"/>
      <c r="F3058" s="94"/>
      <c r="G3058" s="2"/>
      <c r="J3058" s="3"/>
      <c r="K3058" s="3"/>
      <c r="L3058" s="3"/>
      <c r="M3058" s="3"/>
      <c r="N3058" s="24"/>
      <c r="O3058" s="4"/>
      <c r="P3058" s="4"/>
      <c r="Q3058" s="2"/>
      <c r="R3058" s="8"/>
      <c r="S3058" s="4"/>
      <c r="T3058" s="4"/>
      <c r="V3058" s="9"/>
      <c r="W3058" s="4"/>
      <c r="X3058" s="17"/>
      <c r="Y3058" s="16"/>
      <c r="Z3058" s="16"/>
      <c r="AD3058" s="5"/>
    </row>
    <row r="3059" spans="2:30" x14ac:dyDescent="0.2">
      <c r="B3059" s="4"/>
      <c r="C3059" s="3"/>
      <c r="D3059" s="26"/>
      <c r="E3059" s="10"/>
      <c r="F3059" s="94"/>
      <c r="G3059" s="2"/>
      <c r="J3059" s="3"/>
      <c r="K3059" s="3"/>
      <c r="L3059" s="3"/>
      <c r="M3059" s="3"/>
      <c r="N3059" s="24"/>
      <c r="O3059" s="4"/>
      <c r="P3059" s="4"/>
      <c r="Q3059" s="2"/>
      <c r="R3059" s="8"/>
      <c r="S3059" s="4"/>
      <c r="T3059" s="4"/>
      <c r="V3059" s="9"/>
      <c r="W3059" s="4"/>
      <c r="X3059" s="17"/>
      <c r="Y3059" s="16"/>
      <c r="Z3059" s="16"/>
      <c r="AD3059" s="5"/>
    </row>
    <row r="3060" spans="2:30" x14ac:dyDescent="0.2">
      <c r="B3060" s="4"/>
      <c r="C3060" s="3"/>
      <c r="D3060" s="26"/>
      <c r="E3060" s="10"/>
      <c r="F3060" s="94"/>
      <c r="G3060" s="2"/>
      <c r="J3060" s="3"/>
      <c r="K3060" s="3"/>
      <c r="L3060" s="3"/>
      <c r="M3060" s="3"/>
      <c r="N3060" s="24"/>
      <c r="O3060" s="4"/>
      <c r="P3060" s="4"/>
      <c r="Q3060" s="2"/>
      <c r="R3060" s="8"/>
      <c r="S3060" s="4"/>
      <c r="T3060" s="4"/>
      <c r="V3060" s="9"/>
      <c r="W3060" s="4"/>
      <c r="X3060" s="17"/>
      <c r="Y3060" s="16"/>
      <c r="Z3060" s="16"/>
      <c r="AD3060" s="5"/>
    </row>
    <row r="3061" spans="2:30" x14ac:dyDescent="0.2">
      <c r="B3061" s="4"/>
      <c r="C3061" s="3"/>
      <c r="D3061" s="26"/>
      <c r="E3061" s="10"/>
      <c r="F3061" s="94"/>
      <c r="G3061" s="2"/>
      <c r="J3061" s="3"/>
      <c r="K3061" s="3"/>
      <c r="L3061" s="3"/>
      <c r="M3061" s="3"/>
      <c r="N3061" s="24"/>
      <c r="O3061" s="4"/>
      <c r="P3061" s="4"/>
      <c r="Q3061" s="2"/>
      <c r="R3061" s="8"/>
      <c r="S3061" s="4"/>
      <c r="T3061" s="4"/>
      <c r="V3061" s="9"/>
      <c r="W3061" s="4"/>
      <c r="X3061" s="17"/>
      <c r="Y3061" s="16"/>
      <c r="Z3061" s="16"/>
      <c r="AD3061" s="5"/>
    </row>
    <row r="3062" spans="2:30" x14ac:dyDescent="0.2">
      <c r="B3062" s="4"/>
      <c r="C3062" s="3"/>
      <c r="D3062" s="26"/>
      <c r="E3062" s="10"/>
      <c r="F3062" s="94"/>
      <c r="G3062" s="2"/>
      <c r="J3062" s="3"/>
      <c r="K3062" s="3"/>
      <c r="L3062" s="3"/>
      <c r="M3062" s="3"/>
      <c r="N3062" s="24"/>
      <c r="O3062" s="4"/>
      <c r="P3062" s="4"/>
      <c r="Q3062" s="2"/>
      <c r="R3062" s="8"/>
      <c r="S3062" s="4"/>
      <c r="T3062" s="4"/>
      <c r="V3062" s="9"/>
      <c r="W3062" s="4"/>
      <c r="X3062" s="17"/>
      <c r="Y3062" s="16"/>
      <c r="Z3062" s="16"/>
      <c r="AD3062" s="5"/>
    </row>
    <row r="3063" spans="2:30" x14ac:dyDescent="0.2">
      <c r="B3063" s="4"/>
      <c r="C3063" s="3"/>
      <c r="D3063" s="26"/>
      <c r="E3063" s="10"/>
      <c r="F3063" s="94"/>
      <c r="G3063" s="2"/>
      <c r="J3063" s="3"/>
      <c r="K3063" s="3"/>
      <c r="L3063" s="3"/>
      <c r="M3063" s="3"/>
      <c r="N3063" s="24"/>
      <c r="O3063" s="4"/>
      <c r="P3063" s="4"/>
      <c r="Q3063" s="2"/>
      <c r="R3063" s="8"/>
      <c r="S3063" s="4"/>
      <c r="T3063" s="4"/>
      <c r="V3063" s="9"/>
      <c r="W3063" s="4"/>
      <c r="X3063" s="17"/>
      <c r="Y3063" s="16"/>
      <c r="Z3063" s="16"/>
      <c r="AD3063" s="5"/>
    </row>
    <row r="3064" spans="2:30" x14ac:dyDescent="0.2">
      <c r="B3064" s="4"/>
      <c r="C3064" s="3"/>
      <c r="D3064" s="26"/>
      <c r="E3064" s="10"/>
      <c r="F3064" s="94"/>
      <c r="G3064" s="2"/>
      <c r="J3064" s="3"/>
      <c r="K3064" s="3"/>
      <c r="L3064" s="3"/>
      <c r="M3064" s="3"/>
      <c r="N3064" s="24"/>
      <c r="O3064" s="4"/>
      <c r="P3064" s="4"/>
      <c r="Q3064" s="2"/>
      <c r="R3064" s="8"/>
      <c r="S3064" s="4"/>
      <c r="T3064" s="4"/>
      <c r="V3064" s="9"/>
      <c r="W3064" s="4"/>
      <c r="X3064" s="17"/>
      <c r="Y3064" s="16"/>
      <c r="Z3064" s="16"/>
      <c r="AD3064" s="5"/>
    </row>
    <row r="3065" spans="2:30" x14ac:dyDescent="0.2">
      <c r="B3065" s="4"/>
      <c r="C3065" s="3"/>
      <c r="D3065" s="26"/>
      <c r="E3065" s="10"/>
      <c r="F3065" s="94"/>
      <c r="G3065" s="2"/>
      <c r="J3065" s="3"/>
      <c r="K3065" s="3"/>
      <c r="L3065" s="3"/>
      <c r="M3065" s="3"/>
      <c r="N3065" s="24"/>
      <c r="O3065" s="4"/>
      <c r="P3065" s="4"/>
      <c r="Q3065" s="2"/>
      <c r="R3065" s="8"/>
      <c r="S3065" s="4"/>
      <c r="T3065" s="4"/>
      <c r="V3065" s="9"/>
      <c r="W3065" s="4"/>
      <c r="X3065" s="17"/>
      <c r="Y3065" s="16"/>
      <c r="Z3065" s="16"/>
      <c r="AD3065" s="5"/>
    </row>
    <row r="3066" spans="2:30" x14ac:dyDescent="0.2">
      <c r="B3066" s="4"/>
      <c r="C3066" s="3"/>
      <c r="D3066" s="26"/>
      <c r="E3066" s="10"/>
      <c r="F3066" s="94"/>
      <c r="G3066" s="2"/>
      <c r="J3066" s="3"/>
      <c r="K3066" s="3"/>
      <c r="L3066" s="3"/>
      <c r="M3066" s="3"/>
      <c r="N3066" s="24"/>
      <c r="O3066" s="4"/>
      <c r="P3066" s="4"/>
      <c r="Q3066" s="2"/>
      <c r="R3066" s="8"/>
      <c r="S3066" s="4"/>
      <c r="T3066" s="4"/>
      <c r="V3066" s="9"/>
      <c r="W3066" s="4"/>
      <c r="X3066" s="17"/>
      <c r="Y3066" s="16"/>
      <c r="Z3066" s="16"/>
      <c r="AD3066" s="5"/>
    </row>
    <row r="3067" spans="2:30" x14ac:dyDescent="0.2">
      <c r="B3067" s="4"/>
      <c r="C3067" s="3"/>
      <c r="D3067" s="26"/>
      <c r="E3067" s="10"/>
      <c r="F3067" s="94"/>
      <c r="G3067" s="2"/>
      <c r="J3067" s="3"/>
      <c r="K3067" s="3"/>
      <c r="L3067" s="3"/>
      <c r="M3067" s="3"/>
      <c r="N3067" s="24"/>
      <c r="O3067" s="4"/>
      <c r="P3067" s="4"/>
      <c r="Q3067" s="2"/>
      <c r="R3067" s="8"/>
      <c r="S3067" s="4"/>
      <c r="T3067" s="4"/>
      <c r="V3067" s="9"/>
      <c r="W3067" s="4"/>
      <c r="X3067" s="17"/>
      <c r="Y3067" s="16"/>
      <c r="Z3067" s="16"/>
      <c r="AD3067" s="5"/>
    </row>
    <row r="3068" spans="2:30" x14ac:dyDescent="0.2">
      <c r="B3068" s="4"/>
      <c r="C3068" s="3"/>
      <c r="D3068" s="26"/>
      <c r="E3068" s="10"/>
      <c r="F3068" s="94"/>
      <c r="G3068" s="2"/>
      <c r="J3068" s="3"/>
      <c r="K3068" s="3"/>
      <c r="L3068" s="3"/>
      <c r="M3068" s="3"/>
      <c r="N3068" s="24"/>
      <c r="O3068" s="4"/>
      <c r="P3068" s="4"/>
      <c r="Q3068" s="2"/>
      <c r="R3068" s="8"/>
      <c r="S3068" s="4"/>
      <c r="T3068" s="4"/>
      <c r="V3068" s="9"/>
      <c r="W3068" s="4"/>
      <c r="X3068" s="17"/>
      <c r="Y3068" s="16"/>
      <c r="Z3068" s="16"/>
      <c r="AD3068" s="5"/>
    </row>
    <row r="3069" spans="2:30" x14ac:dyDescent="0.2">
      <c r="B3069" s="4"/>
      <c r="C3069" s="3"/>
      <c r="D3069" s="26"/>
      <c r="E3069" s="10"/>
      <c r="F3069" s="94"/>
      <c r="G3069" s="2"/>
      <c r="J3069" s="3"/>
      <c r="K3069" s="3"/>
      <c r="L3069" s="3"/>
      <c r="M3069" s="3"/>
      <c r="N3069" s="24"/>
      <c r="O3069" s="4"/>
      <c r="P3069" s="4"/>
      <c r="Q3069" s="2"/>
      <c r="R3069" s="8"/>
      <c r="S3069" s="4"/>
      <c r="T3069" s="4"/>
      <c r="V3069" s="9"/>
      <c r="W3069" s="4"/>
      <c r="X3069" s="17"/>
      <c r="Y3069" s="16"/>
      <c r="Z3069" s="16"/>
      <c r="AD3069" s="5"/>
    </row>
    <row r="3070" spans="2:30" x14ac:dyDescent="0.2">
      <c r="B3070" s="4"/>
      <c r="C3070" s="3"/>
      <c r="D3070" s="26"/>
      <c r="E3070" s="10"/>
      <c r="F3070" s="94"/>
      <c r="G3070" s="2"/>
      <c r="J3070" s="3"/>
      <c r="K3070" s="3"/>
      <c r="L3070" s="3"/>
      <c r="M3070" s="3"/>
      <c r="N3070" s="24"/>
      <c r="O3070" s="4"/>
      <c r="P3070" s="4"/>
      <c r="Q3070" s="2"/>
      <c r="R3070" s="8"/>
      <c r="S3070" s="4"/>
      <c r="T3070" s="4"/>
      <c r="V3070" s="9"/>
      <c r="W3070" s="4"/>
      <c r="X3070" s="17"/>
      <c r="Y3070" s="16"/>
      <c r="Z3070" s="16"/>
      <c r="AD3070" s="5"/>
    </row>
    <row r="3071" spans="2:30" x14ac:dyDescent="0.2">
      <c r="B3071" s="4"/>
      <c r="C3071" s="3"/>
      <c r="D3071" s="26"/>
      <c r="E3071" s="10"/>
      <c r="F3071" s="94"/>
      <c r="G3071" s="2"/>
      <c r="J3071" s="3"/>
      <c r="K3071" s="3"/>
      <c r="L3071" s="3"/>
      <c r="M3071" s="3"/>
      <c r="N3071" s="24"/>
      <c r="O3071" s="4"/>
      <c r="P3071" s="4"/>
      <c r="Q3071" s="2"/>
      <c r="R3071" s="8"/>
      <c r="S3071" s="4"/>
      <c r="T3071" s="4"/>
      <c r="V3071" s="9"/>
      <c r="W3071" s="4"/>
      <c r="X3071" s="17"/>
      <c r="Y3071" s="16"/>
      <c r="Z3071" s="16"/>
      <c r="AD3071" s="5"/>
    </row>
    <row r="3072" spans="2:30" x14ac:dyDescent="0.2">
      <c r="B3072" s="4"/>
      <c r="C3072" s="3"/>
      <c r="D3072" s="26"/>
      <c r="E3072" s="10"/>
      <c r="F3072" s="94"/>
      <c r="G3072" s="2"/>
      <c r="J3072" s="3"/>
      <c r="K3072" s="3"/>
      <c r="L3072" s="3"/>
      <c r="M3072" s="3"/>
      <c r="N3072" s="24"/>
      <c r="O3072" s="4"/>
      <c r="P3072" s="4"/>
      <c r="Q3072" s="2"/>
      <c r="R3072" s="8"/>
      <c r="S3072" s="4"/>
      <c r="T3072" s="4"/>
      <c r="V3072" s="9"/>
      <c r="W3072" s="4"/>
      <c r="X3072" s="17"/>
      <c r="Y3072" s="16"/>
      <c r="Z3072" s="16"/>
      <c r="AD3072" s="5"/>
    </row>
    <row r="3073" spans="2:30" x14ac:dyDescent="0.2">
      <c r="B3073" s="4"/>
      <c r="C3073" s="3"/>
      <c r="D3073" s="26"/>
      <c r="E3073" s="10"/>
      <c r="F3073" s="94"/>
      <c r="G3073" s="2"/>
      <c r="J3073" s="3"/>
      <c r="K3073" s="3"/>
      <c r="L3073" s="3"/>
      <c r="M3073" s="3"/>
      <c r="N3073" s="24"/>
      <c r="O3073" s="4"/>
      <c r="P3073" s="4"/>
      <c r="Q3073" s="2"/>
      <c r="R3073" s="8"/>
      <c r="S3073" s="4"/>
      <c r="T3073" s="4"/>
      <c r="V3073" s="9"/>
      <c r="W3073" s="4"/>
      <c r="X3073" s="17"/>
      <c r="Y3073" s="16"/>
      <c r="Z3073" s="16"/>
      <c r="AD3073" s="5"/>
    </row>
    <row r="3074" spans="2:30" x14ac:dyDescent="0.2">
      <c r="B3074" s="4"/>
      <c r="C3074" s="3"/>
      <c r="D3074" s="26"/>
      <c r="E3074" s="10"/>
      <c r="F3074" s="94"/>
      <c r="G3074" s="2"/>
      <c r="J3074" s="3"/>
      <c r="K3074" s="3"/>
      <c r="L3074" s="3"/>
      <c r="M3074" s="3"/>
      <c r="N3074" s="24"/>
      <c r="O3074" s="4"/>
      <c r="P3074" s="4"/>
      <c r="Q3074" s="2"/>
      <c r="R3074" s="8"/>
      <c r="S3074" s="4"/>
      <c r="T3074" s="4"/>
      <c r="V3074" s="9"/>
      <c r="W3074" s="4"/>
      <c r="X3074" s="17"/>
      <c r="Y3074" s="16"/>
      <c r="Z3074" s="16"/>
      <c r="AD3074" s="5"/>
    </row>
    <row r="3075" spans="2:30" x14ac:dyDescent="0.2">
      <c r="B3075" s="4"/>
      <c r="C3075" s="3"/>
      <c r="D3075" s="26"/>
      <c r="E3075" s="10"/>
      <c r="F3075" s="94"/>
      <c r="G3075" s="2"/>
      <c r="J3075" s="3"/>
      <c r="K3075" s="3"/>
      <c r="L3075" s="3"/>
      <c r="M3075" s="3"/>
      <c r="N3075" s="24"/>
      <c r="O3075" s="4"/>
      <c r="P3075" s="4"/>
      <c r="Q3075" s="2"/>
      <c r="R3075" s="8"/>
      <c r="S3075" s="4"/>
      <c r="T3075" s="4"/>
      <c r="V3075" s="9"/>
      <c r="W3075" s="4"/>
      <c r="X3075" s="17"/>
      <c r="Y3075" s="16"/>
      <c r="Z3075" s="16"/>
      <c r="AD3075" s="5"/>
    </row>
    <row r="3076" spans="2:30" x14ac:dyDescent="0.2">
      <c r="B3076" s="4"/>
      <c r="C3076" s="3"/>
      <c r="D3076" s="26"/>
      <c r="E3076" s="10"/>
      <c r="F3076" s="94"/>
      <c r="G3076" s="2"/>
      <c r="J3076" s="3"/>
      <c r="K3076" s="3"/>
      <c r="L3076" s="3"/>
      <c r="M3076" s="3"/>
      <c r="N3076" s="24"/>
      <c r="O3076" s="4"/>
      <c r="P3076" s="4"/>
      <c r="Q3076" s="2"/>
      <c r="R3076" s="8"/>
      <c r="S3076" s="4"/>
      <c r="T3076" s="4"/>
      <c r="V3076" s="9"/>
      <c r="W3076" s="4"/>
      <c r="X3076" s="17"/>
      <c r="Y3076" s="16"/>
      <c r="Z3076" s="16"/>
      <c r="AD3076" s="5"/>
    </row>
    <row r="3077" spans="2:30" x14ac:dyDescent="0.2">
      <c r="B3077" s="4"/>
      <c r="C3077" s="3"/>
      <c r="D3077" s="26"/>
      <c r="E3077" s="10"/>
      <c r="F3077" s="94"/>
      <c r="G3077" s="2"/>
      <c r="J3077" s="3"/>
      <c r="K3077" s="3"/>
      <c r="L3077" s="3"/>
      <c r="M3077" s="3"/>
      <c r="N3077" s="24"/>
      <c r="O3077" s="4"/>
      <c r="P3077" s="4"/>
      <c r="Q3077" s="2"/>
      <c r="R3077" s="8"/>
      <c r="S3077" s="4"/>
      <c r="T3077" s="4"/>
      <c r="V3077" s="9"/>
      <c r="W3077" s="4"/>
      <c r="X3077" s="17"/>
      <c r="Y3077" s="16"/>
      <c r="Z3077" s="16"/>
      <c r="AD3077" s="5"/>
    </row>
    <row r="3078" spans="2:30" x14ac:dyDescent="0.2">
      <c r="B3078" s="4"/>
      <c r="C3078" s="3"/>
      <c r="D3078" s="26"/>
      <c r="E3078" s="10"/>
      <c r="F3078" s="94"/>
      <c r="G3078" s="2"/>
      <c r="J3078" s="3"/>
      <c r="K3078" s="3"/>
      <c r="L3078" s="3"/>
      <c r="M3078" s="3"/>
      <c r="N3078" s="24"/>
      <c r="O3078" s="4"/>
      <c r="P3078" s="4"/>
      <c r="Q3078" s="2"/>
      <c r="R3078" s="8"/>
      <c r="S3078" s="4"/>
      <c r="T3078" s="4"/>
      <c r="V3078" s="9"/>
      <c r="W3078" s="4"/>
      <c r="X3078" s="17"/>
      <c r="Y3078" s="16"/>
      <c r="Z3078" s="16"/>
      <c r="AD3078" s="5"/>
    </row>
    <row r="3079" spans="2:30" x14ac:dyDescent="0.2">
      <c r="B3079" s="4"/>
      <c r="C3079" s="3"/>
      <c r="D3079" s="26"/>
      <c r="E3079" s="10"/>
      <c r="F3079" s="94"/>
      <c r="G3079" s="2"/>
      <c r="J3079" s="3"/>
      <c r="K3079" s="3"/>
      <c r="L3079" s="3"/>
      <c r="M3079" s="3"/>
      <c r="N3079" s="24"/>
      <c r="O3079" s="4"/>
      <c r="P3079" s="4"/>
      <c r="Q3079" s="2"/>
      <c r="R3079" s="8"/>
      <c r="S3079" s="4"/>
      <c r="T3079" s="4"/>
      <c r="V3079" s="9"/>
      <c r="W3079" s="4"/>
      <c r="X3079" s="17"/>
      <c r="Y3079" s="16"/>
      <c r="Z3079" s="16"/>
      <c r="AD3079" s="5"/>
    </row>
    <row r="3080" spans="2:30" x14ac:dyDescent="0.2">
      <c r="B3080" s="4"/>
      <c r="C3080" s="3"/>
      <c r="D3080" s="26"/>
      <c r="E3080" s="10"/>
      <c r="F3080" s="94"/>
      <c r="G3080" s="2"/>
      <c r="J3080" s="3"/>
      <c r="K3080" s="3"/>
      <c r="L3080" s="3"/>
      <c r="M3080" s="3"/>
      <c r="N3080" s="24"/>
      <c r="O3080" s="4"/>
      <c r="P3080" s="4"/>
      <c r="Q3080" s="2"/>
      <c r="R3080" s="8"/>
      <c r="S3080" s="4"/>
      <c r="T3080" s="4"/>
      <c r="V3080" s="9"/>
      <c r="W3080" s="4"/>
      <c r="X3080" s="17"/>
      <c r="Y3080" s="16"/>
      <c r="Z3080" s="16"/>
      <c r="AD3080" s="5"/>
    </row>
    <row r="3081" spans="2:30" x14ac:dyDescent="0.2">
      <c r="B3081" s="4"/>
      <c r="C3081" s="3"/>
      <c r="D3081" s="26"/>
      <c r="E3081" s="10"/>
      <c r="F3081" s="94"/>
      <c r="G3081" s="2"/>
      <c r="J3081" s="3"/>
      <c r="K3081" s="3"/>
      <c r="L3081" s="3"/>
      <c r="M3081" s="3"/>
      <c r="N3081" s="24"/>
      <c r="O3081" s="4"/>
      <c r="P3081" s="4"/>
      <c r="Q3081" s="2"/>
      <c r="R3081" s="8"/>
      <c r="S3081" s="4"/>
      <c r="T3081" s="4"/>
      <c r="V3081" s="9"/>
      <c r="W3081" s="4"/>
      <c r="X3081" s="17"/>
      <c r="Y3081" s="16"/>
      <c r="Z3081" s="16"/>
      <c r="AD3081" s="5"/>
    </row>
    <row r="3082" spans="2:30" x14ac:dyDescent="0.2">
      <c r="B3082" s="4"/>
      <c r="C3082" s="3"/>
      <c r="D3082" s="26"/>
      <c r="E3082" s="10"/>
      <c r="F3082" s="94"/>
      <c r="G3082" s="2"/>
      <c r="J3082" s="3"/>
      <c r="K3082" s="3"/>
      <c r="L3082" s="3"/>
      <c r="M3082" s="3"/>
      <c r="N3082" s="24"/>
      <c r="O3082" s="4"/>
      <c r="P3082" s="4"/>
      <c r="Q3082" s="2"/>
      <c r="R3082" s="8"/>
      <c r="S3082" s="4"/>
      <c r="T3082" s="4"/>
      <c r="V3082" s="9"/>
      <c r="W3082" s="4"/>
      <c r="X3082" s="17"/>
      <c r="Y3082" s="16"/>
      <c r="Z3082" s="16"/>
      <c r="AD3082" s="5"/>
    </row>
    <row r="3083" spans="2:30" x14ac:dyDescent="0.2">
      <c r="B3083" s="4"/>
      <c r="C3083" s="3"/>
      <c r="D3083" s="26"/>
      <c r="E3083" s="10"/>
      <c r="F3083" s="94"/>
      <c r="G3083" s="2"/>
      <c r="J3083" s="3"/>
      <c r="K3083" s="3"/>
      <c r="L3083" s="3"/>
      <c r="M3083" s="3"/>
      <c r="N3083" s="24"/>
      <c r="O3083" s="4"/>
      <c r="P3083" s="4"/>
      <c r="Q3083" s="2"/>
      <c r="R3083" s="8"/>
      <c r="S3083" s="4"/>
      <c r="T3083" s="4"/>
      <c r="V3083" s="9"/>
      <c r="W3083" s="4"/>
      <c r="X3083" s="17"/>
      <c r="Y3083" s="16"/>
      <c r="Z3083" s="16"/>
      <c r="AD3083" s="5"/>
    </row>
    <row r="3084" spans="2:30" x14ac:dyDescent="0.2">
      <c r="B3084" s="4"/>
      <c r="C3084" s="3"/>
      <c r="D3084" s="26"/>
      <c r="E3084" s="10"/>
      <c r="F3084" s="94"/>
      <c r="G3084" s="2"/>
      <c r="J3084" s="3"/>
      <c r="K3084" s="3"/>
      <c r="L3084" s="3"/>
      <c r="M3084" s="3"/>
      <c r="N3084" s="24"/>
      <c r="O3084" s="4"/>
      <c r="P3084" s="4"/>
      <c r="Q3084" s="2"/>
      <c r="R3084" s="8"/>
      <c r="S3084" s="4"/>
      <c r="T3084" s="4"/>
      <c r="V3084" s="9"/>
      <c r="W3084" s="4"/>
      <c r="X3084" s="17"/>
      <c r="Y3084" s="16"/>
      <c r="Z3084" s="16"/>
      <c r="AD3084" s="5"/>
    </row>
    <row r="3085" spans="2:30" x14ac:dyDescent="0.2">
      <c r="B3085" s="4"/>
      <c r="C3085" s="3"/>
      <c r="D3085" s="26"/>
      <c r="E3085" s="10"/>
      <c r="F3085" s="94"/>
      <c r="G3085" s="2"/>
      <c r="J3085" s="3"/>
      <c r="K3085" s="3"/>
      <c r="L3085" s="3"/>
      <c r="M3085" s="3"/>
      <c r="N3085" s="24"/>
      <c r="O3085" s="4"/>
      <c r="P3085" s="4"/>
      <c r="Q3085" s="2"/>
      <c r="R3085" s="8"/>
      <c r="S3085" s="4"/>
      <c r="T3085" s="4"/>
      <c r="V3085" s="9"/>
      <c r="W3085" s="4"/>
      <c r="X3085" s="17"/>
      <c r="Y3085" s="16"/>
      <c r="Z3085" s="16"/>
      <c r="AD3085" s="5"/>
    </row>
    <row r="3086" spans="2:30" x14ac:dyDescent="0.2">
      <c r="B3086" s="4"/>
      <c r="C3086" s="3"/>
      <c r="D3086" s="26"/>
      <c r="E3086" s="10"/>
      <c r="F3086" s="94"/>
      <c r="G3086" s="2"/>
      <c r="J3086" s="3"/>
      <c r="K3086" s="3"/>
      <c r="L3086" s="3"/>
      <c r="M3086" s="3"/>
      <c r="N3086" s="24"/>
      <c r="O3086" s="4"/>
      <c r="P3086" s="4"/>
      <c r="Q3086" s="2"/>
      <c r="R3086" s="8"/>
      <c r="S3086" s="4"/>
      <c r="T3086" s="4"/>
      <c r="V3086" s="9"/>
      <c r="W3086" s="4"/>
      <c r="X3086" s="17"/>
      <c r="Y3086" s="16"/>
      <c r="Z3086" s="16"/>
      <c r="AD3086" s="5"/>
    </row>
    <row r="3087" spans="2:30" x14ac:dyDescent="0.2">
      <c r="B3087" s="4"/>
      <c r="C3087" s="3"/>
      <c r="D3087" s="26"/>
      <c r="E3087" s="10"/>
      <c r="F3087" s="94"/>
      <c r="G3087" s="2"/>
      <c r="J3087" s="3"/>
      <c r="K3087" s="3"/>
      <c r="L3087" s="3"/>
      <c r="M3087" s="3"/>
      <c r="N3087" s="24"/>
      <c r="O3087" s="4"/>
      <c r="P3087" s="4"/>
      <c r="Q3087" s="2"/>
      <c r="R3087" s="8"/>
      <c r="S3087" s="4"/>
      <c r="T3087" s="4"/>
      <c r="V3087" s="9"/>
      <c r="W3087" s="4"/>
      <c r="X3087" s="17"/>
      <c r="Y3087" s="16"/>
      <c r="Z3087" s="16"/>
      <c r="AD3087" s="5"/>
    </row>
    <row r="3088" spans="2:30" x14ac:dyDescent="0.2">
      <c r="B3088" s="4"/>
      <c r="C3088" s="3"/>
      <c r="D3088" s="26"/>
      <c r="E3088" s="10"/>
      <c r="F3088" s="94"/>
      <c r="G3088" s="2"/>
      <c r="J3088" s="3"/>
      <c r="K3088" s="3"/>
      <c r="L3088" s="3"/>
      <c r="M3088" s="3"/>
      <c r="N3088" s="24"/>
      <c r="O3088" s="4"/>
      <c r="P3088" s="4"/>
      <c r="Q3088" s="2"/>
      <c r="R3088" s="8"/>
      <c r="S3088" s="4"/>
      <c r="T3088" s="4"/>
      <c r="V3088" s="9"/>
      <c r="W3088" s="4"/>
      <c r="X3088" s="17"/>
      <c r="Y3088" s="16"/>
      <c r="Z3088" s="16"/>
      <c r="AD3088" s="5"/>
    </row>
    <row r="3089" spans="2:30" x14ac:dyDescent="0.2">
      <c r="B3089" s="4"/>
      <c r="C3089" s="3"/>
      <c r="D3089" s="26"/>
      <c r="E3089" s="10"/>
      <c r="F3089" s="94"/>
      <c r="G3089" s="2"/>
      <c r="J3089" s="3"/>
      <c r="K3089" s="3"/>
      <c r="L3089" s="3"/>
      <c r="M3089" s="3"/>
      <c r="N3089" s="24"/>
      <c r="O3089" s="4"/>
      <c r="P3089" s="4"/>
      <c r="Q3089" s="2"/>
      <c r="R3089" s="8"/>
      <c r="S3089" s="4"/>
      <c r="T3089" s="4"/>
      <c r="V3089" s="9"/>
      <c r="W3089" s="4"/>
      <c r="X3089" s="17"/>
      <c r="Y3089" s="16"/>
      <c r="Z3089" s="16"/>
      <c r="AD3089" s="5"/>
    </row>
    <row r="3090" spans="2:30" x14ac:dyDescent="0.2">
      <c r="B3090" s="4"/>
      <c r="C3090" s="3"/>
      <c r="D3090" s="26"/>
      <c r="E3090" s="10"/>
      <c r="F3090" s="94"/>
      <c r="G3090" s="2"/>
      <c r="J3090" s="3"/>
      <c r="K3090" s="3"/>
      <c r="L3090" s="3"/>
      <c r="M3090" s="3"/>
      <c r="N3090" s="24"/>
      <c r="O3090" s="4"/>
      <c r="P3090" s="4"/>
      <c r="Q3090" s="2"/>
      <c r="R3090" s="8"/>
      <c r="S3090" s="4"/>
      <c r="T3090" s="4"/>
      <c r="V3090" s="9"/>
      <c r="W3090" s="4"/>
      <c r="X3090" s="17"/>
      <c r="Y3090" s="16"/>
      <c r="Z3090" s="16"/>
      <c r="AD3090" s="5"/>
    </row>
    <row r="3091" spans="2:30" x14ac:dyDescent="0.2">
      <c r="B3091" s="4"/>
      <c r="C3091" s="3"/>
      <c r="D3091" s="26"/>
      <c r="E3091" s="10"/>
      <c r="F3091" s="94"/>
      <c r="G3091" s="2"/>
      <c r="J3091" s="3"/>
      <c r="K3091" s="3"/>
      <c r="L3091" s="3"/>
      <c r="M3091" s="3"/>
      <c r="N3091" s="24"/>
      <c r="O3091" s="4"/>
      <c r="P3091" s="4"/>
      <c r="Q3091" s="2"/>
      <c r="R3091" s="8"/>
      <c r="S3091" s="4"/>
      <c r="T3091" s="4"/>
      <c r="V3091" s="9"/>
      <c r="W3091" s="4"/>
      <c r="X3091" s="17"/>
      <c r="Y3091" s="16"/>
      <c r="Z3091" s="16"/>
      <c r="AD3091" s="5"/>
    </row>
    <row r="3092" spans="2:30" x14ac:dyDescent="0.2">
      <c r="B3092" s="4"/>
      <c r="C3092" s="3"/>
      <c r="D3092" s="26"/>
      <c r="E3092" s="10"/>
      <c r="F3092" s="94"/>
      <c r="G3092" s="2"/>
      <c r="J3092" s="3"/>
      <c r="K3092" s="3"/>
      <c r="L3092" s="3"/>
      <c r="M3092" s="3"/>
      <c r="N3092" s="24"/>
      <c r="O3092" s="4"/>
      <c r="P3092" s="4"/>
      <c r="Q3092" s="2"/>
      <c r="R3092" s="8"/>
      <c r="S3092" s="4"/>
      <c r="T3092" s="4"/>
      <c r="V3092" s="9"/>
      <c r="W3092" s="4"/>
      <c r="X3092" s="17"/>
      <c r="Y3092" s="16"/>
      <c r="Z3092" s="16"/>
      <c r="AD3092" s="5"/>
    </row>
    <row r="3093" spans="2:30" x14ac:dyDescent="0.2">
      <c r="B3093" s="4"/>
      <c r="C3093" s="3"/>
      <c r="D3093" s="26"/>
      <c r="E3093" s="10"/>
      <c r="F3093" s="94"/>
      <c r="G3093" s="2"/>
      <c r="J3093" s="3"/>
      <c r="K3093" s="3"/>
      <c r="L3093" s="3"/>
      <c r="M3093" s="3"/>
      <c r="N3093" s="24"/>
      <c r="O3093" s="4"/>
      <c r="P3093" s="4"/>
      <c r="Q3093" s="2"/>
      <c r="R3093" s="8"/>
      <c r="S3093" s="4"/>
      <c r="T3093" s="4"/>
      <c r="V3093" s="9"/>
      <c r="W3093" s="4"/>
      <c r="X3093" s="17"/>
      <c r="Y3093" s="16"/>
      <c r="Z3093" s="16"/>
      <c r="AD3093" s="5"/>
    </row>
    <row r="3094" spans="2:30" x14ac:dyDescent="0.2">
      <c r="B3094" s="4"/>
      <c r="C3094" s="3"/>
      <c r="D3094" s="26"/>
      <c r="E3094" s="10"/>
      <c r="F3094" s="94"/>
      <c r="G3094" s="2"/>
      <c r="J3094" s="3"/>
      <c r="K3094" s="3"/>
      <c r="L3094" s="3"/>
      <c r="M3094" s="3"/>
      <c r="N3094" s="24"/>
      <c r="O3094" s="4"/>
      <c r="P3094" s="4"/>
      <c r="Q3094" s="2"/>
      <c r="R3094" s="8"/>
      <c r="S3094" s="4"/>
      <c r="T3094" s="4"/>
      <c r="V3094" s="9"/>
      <c r="W3094" s="4"/>
      <c r="X3094" s="17"/>
      <c r="Y3094" s="16"/>
      <c r="Z3094" s="16"/>
      <c r="AD3094" s="5"/>
    </row>
    <row r="3095" spans="2:30" x14ac:dyDescent="0.2">
      <c r="B3095" s="4"/>
      <c r="C3095" s="3"/>
      <c r="D3095" s="26"/>
      <c r="E3095" s="10"/>
      <c r="F3095" s="94"/>
      <c r="G3095" s="2"/>
      <c r="J3095" s="3"/>
      <c r="K3095" s="3"/>
      <c r="L3095" s="3"/>
      <c r="M3095" s="3"/>
      <c r="N3095" s="24"/>
      <c r="O3095" s="4"/>
      <c r="P3095" s="4"/>
      <c r="Q3095" s="2"/>
      <c r="R3095" s="8"/>
      <c r="S3095" s="4"/>
      <c r="T3095" s="4"/>
      <c r="V3095" s="9"/>
      <c r="W3095" s="4"/>
      <c r="X3095" s="17"/>
      <c r="Y3095" s="16"/>
      <c r="Z3095" s="16"/>
      <c r="AD3095" s="5"/>
    </row>
    <row r="3096" spans="2:30" x14ac:dyDescent="0.2">
      <c r="B3096" s="4"/>
      <c r="C3096" s="3"/>
      <c r="D3096" s="26"/>
      <c r="E3096" s="10"/>
      <c r="F3096" s="94"/>
      <c r="G3096" s="2"/>
      <c r="J3096" s="3"/>
      <c r="K3096" s="3"/>
      <c r="L3096" s="3"/>
      <c r="M3096" s="3"/>
      <c r="N3096" s="24"/>
      <c r="O3096" s="4"/>
      <c r="P3096" s="4"/>
      <c r="Q3096" s="2"/>
      <c r="R3096" s="8"/>
      <c r="S3096" s="4"/>
      <c r="T3096" s="4"/>
      <c r="V3096" s="9"/>
      <c r="W3096" s="4"/>
      <c r="X3096" s="17"/>
      <c r="Y3096" s="16"/>
      <c r="Z3096" s="16"/>
      <c r="AD3096" s="5"/>
    </row>
    <row r="3097" spans="2:30" x14ac:dyDescent="0.2">
      <c r="B3097" s="4"/>
      <c r="C3097" s="3"/>
      <c r="D3097" s="26"/>
      <c r="E3097" s="10"/>
      <c r="F3097" s="94"/>
      <c r="G3097" s="2"/>
      <c r="J3097" s="3"/>
      <c r="K3097" s="3"/>
      <c r="L3097" s="3"/>
      <c r="M3097" s="3"/>
      <c r="N3097" s="24"/>
      <c r="O3097" s="4"/>
      <c r="P3097" s="4"/>
      <c r="Q3097" s="2"/>
      <c r="R3097" s="8"/>
      <c r="S3097" s="4"/>
      <c r="T3097" s="4"/>
      <c r="V3097" s="9"/>
      <c r="W3097" s="4"/>
      <c r="X3097" s="17"/>
      <c r="Y3097" s="16"/>
      <c r="Z3097" s="16"/>
      <c r="AD3097" s="5"/>
    </row>
    <row r="3098" spans="2:30" x14ac:dyDescent="0.2">
      <c r="B3098" s="4"/>
      <c r="C3098" s="3"/>
      <c r="D3098" s="26"/>
      <c r="E3098" s="10"/>
      <c r="F3098" s="94"/>
      <c r="G3098" s="2"/>
      <c r="J3098" s="3"/>
      <c r="K3098" s="3"/>
      <c r="L3098" s="3"/>
      <c r="M3098" s="3"/>
      <c r="N3098" s="24"/>
      <c r="O3098" s="4"/>
      <c r="P3098" s="4"/>
      <c r="Q3098" s="2"/>
      <c r="R3098" s="8"/>
      <c r="S3098" s="4"/>
      <c r="T3098" s="4"/>
      <c r="V3098" s="9"/>
      <c r="W3098" s="4"/>
      <c r="X3098" s="17"/>
      <c r="Y3098" s="16"/>
      <c r="Z3098" s="16"/>
      <c r="AD3098" s="5"/>
    </row>
    <row r="3099" spans="2:30" x14ac:dyDescent="0.2">
      <c r="B3099" s="4"/>
      <c r="C3099" s="3"/>
      <c r="D3099" s="26"/>
      <c r="E3099" s="10"/>
      <c r="F3099" s="94"/>
      <c r="G3099" s="2"/>
      <c r="J3099" s="3"/>
      <c r="K3099" s="3"/>
      <c r="L3099" s="3"/>
      <c r="M3099" s="3"/>
      <c r="N3099" s="24"/>
      <c r="O3099" s="4"/>
      <c r="P3099" s="4"/>
      <c r="Q3099" s="2"/>
      <c r="R3099" s="8"/>
      <c r="S3099" s="4"/>
      <c r="T3099" s="4"/>
      <c r="V3099" s="9"/>
      <c r="W3099" s="4"/>
      <c r="X3099" s="17"/>
      <c r="Y3099" s="16"/>
      <c r="Z3099" s="16"/>
      <c r="AD3099" s="5"/>
    </row>
    <row r="3100" spans="2:30" x14ac:dyDescent="0.2">
      <c r="B3100" s="4"/>
      <c r="C3100" s="3"/>
      <c r="D3100" s="26"/>
      <c r="E3100" s="10"/>
      <c r="F3100" s="94"/>
      <c r="G3100" s="2"/>
      <c r="J3100" s="3"/>
      <c r="K3100" s="3"/>
      <c r="L3100" s="3"/>
      <c r="M3100" s="3"/>
      <c r="N3100" s="24"/>
      <c r="O3100" s="4"/>
      <c r="P3100" s="4"/>
      <c r="Q3100" s="2"/>
      <c r="R3100" s="8"/>
      <c r="S3100" s="4"/>
      <c r="T3100" s="4"/>
      <c r="V3100" s="9"/>
      <c r="W3100" s="4"/>
      <c r="X3100" s="17"/>
      <c r="Y3100" s="16"/>
      <c r="Z3100" s="16"/>
      <c r="AD3100" s="5"/>
    </row>
    <row r="3101" spans="2:30" x14ac:dyDescent="0.2">
      <c r="B3101" s="4"/>
      <c r="C3101" s="3"/>
      <c r="D3101" s="26"/>
      <c r="E3101" s="10"/>
      <c r="F3101" s="94"/>
      <c r="G3101" s="2"/>
      <c r="J3101" s="3"/>
      <c r="K3101" s="3"/>
      <c r="L3101" s="3"/>
      <c r="M3101" s="3"/>
      <c r="N3101" s="24"/>
      <c r="O3101" s="4"/>
      <c r="P3101" s="4"/>
      <c r="Q3101" s="2"/>
      <c r="R3101" s="8"/>
      <c r="S3101" s="4"/>
      <c r="T3101" s="4"/>
      <c r="V3101" s="9"/>
      <c r="W3101" s="4"/>
      <c r="X3101" s="17"/>
      <c r="Y3101" s="16"/>
      <c r="Z3101" s="16"/>
      <c r="AD3101" s="5"/>
    </row>
    <row r="3102" spans="2:30" x14ac:dyDescent="0.2">
      <c r="B3102" s="4"/>
      <c r="C3102" s="3"/>
      <c r="D3102" s="26"/>
      <c r="E3102" s="10"/>
      <c r="F3102" s="94"/>
      <c r="G3102" s="2"/>
      <c r="J3102" s="3"/>
      <c r="K3102" s="3"/>
      <c r="L3102" s="3"/>
      <c r="M3102" s="3"/>
      <c r="N3102" s="24"/>
      <c r="O3102" s="4"/>
      <c r="P3102" s="4"/>
      <c r="Q3102" s="2"/>
      <c r="R3102" s="8"/>
      <c r="S3102" s="4"/>
      <c r="T3102" s="4"/>
      <c r="V3102" s="9"/>
      <c r="W3102" s="4"/>
      <c r="X3102" s="17"/>
      <c r="Y3102" s="16"/>
      <c r="Z3102" s="16"/>
      <c r="AD3102" s="5"/>
    </row>
    <row r="3103" spans="2:30" x14ac:dyDescent="0.2">
      <c r="B3103" s="4"/>
      <c r="C3103" s="3"/>
      <c r="D3103" s="26"/>
      <c r="E3103" s="10"/>
      <c r="F3103" s="94"/>
      <c r="G3103" s="2"/>
      <c r="J3103" s="3"/>
      <c r="K3103" s="3"/>
      <c r="L3103" s="3"/>
      <c r="M3103" s="3"/>
      <c r="N3103" s="24"/>
      <c r="O3103" s="4"/>
      <c r="P3103" s="4"/>
      <c r="Q3103" s="2"/>
      <c r="R3103" s="8"/>
      <c r="S3103" s="4"/>
      <c r="T3103" s="4"/>
      <c r="V3103" s="9"/>
      <c r="W3103" s="4"/>
      <c r="X3103" s="17"/>
      <c r="Y3103" s="16"/>
      <c r="Z3103" s="16"/>
      <c r="AD3103" s="5"/>
    </row>
    <row r="3104" spans="2:30" x14ac:dyDescent="0.2">
      <c r="B3104" s="4"/>
      <c r="C3104" s="3"/>
      <c r="D3104" s="26"/>
      <c r="E3104" s="10"/>
      <c r="F3104" s="94"/>
      <c r="G3104" s="2"/>
      <c r="J3104" s="3"/>
      <c r="K3104" s="3"/>
      <c r="L3104" s="3"/>
      <c r="M3104" s="3"/>
      <c r="N3104" s="24"/>
      <c r="O3104" s="4"/>
      <c r="P3104" s="4"/>
      <c r="Q3104" s="2"/>
      <c r="R3104" s="8"/>
      <c r="S3104" s="4"/>
      <c r="T3104" s="4"/>
      <c r="V3104" s="9"/>
      <c r="W3104" s="4"/>
      <c r="X3104" s="17"/>
      <c r="Y3104" s="16"/>
      <c r="Z3104" s="16"/>
      <c r="AD3104" s="5"/>
    </row>
    <row r="3105" spans="2:30" x14ac:dyDescent="0.2">
      <c r="B3105" s="4"/>
      <c r="C3105" s="3"/>
      <c r="D3105" s="26"/>
      <c r="E3105" s="10"/>
      <c r="F3105" s="94"/>
      <c r="G3105" s="2"/>
      <c r="J3105" s="3"/>
      <c r="K3105" s="3"/>
      <c r="L3105" s="3"/>
      <c r="M3105" s="3"/>
      <c r="N3105" s="24"/>
      <c r="O3105" s="4"/>
      <c r="P3105" s="4"/>
      <c r="Q3105" s="2"/>
      <c r="R3105" s="8"/>
      <c r="S3105" s="4"/>
      <c r="T3105" s="4"/>
      <c r="V3105" s="9"/>
      <c r="W3105" s="4"/>
      <c r="X3105" s="17"/>
      <c r="Y3105" s="16"/>
      <c r="Z3105" s="16"/>
      <c r="AD3105" s="5"/>
    </row>
    <row r="3106" spans="2:30" x14ac:dyDescent="0.2">
      <c r="B3106" s="4"/>
      <c r="C3106" s="3"/>
      <c r="D3106" s="26"/>
      <c r="E3106" s="10"/>
      <c r="F3106" s="94"/>
      <c r="G3106" s="2"/>
      <c r="J3106" s="3"/>
      <c r="K3106" s="3"/>
      <c r="L3106" s="3"/>
      <c r="M3106" s="3"/>
      <c r="N3106" s="24"/>
      <c r="O3106" s="4"/>
      <c r="P3106" s="4"/>
      <c r="Q3106" s="2"/>
      <c r="R3106" s="8"/>
      <c r="S3106" s="4"/>
      <c r="T3106" s="4"/>
      <c r="V3106" s="9"/>
      <c r="W3106" s="4"/>
      <c r="X3106" s="17"/>
      <c r="Y3106" s="16"/>
      <c r="Z3106" s="16"/>
      <c r="AD3106" s="5"/>
    </row>
    <row r="3107" spans="2:30" x14ac:dyDescent="0.2">
      <c r="B3107" s="4"/>
      <c r="C3107" s="3"/>
      <c r="D3107" s="26"/>
      <c r="E3107" s="10"/>
      <c r="F3107" s="94"/>
      <c r="G3107" s="2"/>
      <c r="J3107" s="3"/>
      <c r="K3107" s="3"/>
      <c r="L3107" s="3"/>
      <c r="M3107" s="3"/>
      <c r="N3107" s="24"/>
      <c r="O3107" s="4"/>
      <c r="P3107" s="4"/>
      <c r="Q3107" s="2"/>
      <c r="R3107" s="8"/>
      <c r="S3107" s="4"/>
      <c r="T3107" s="4"/>
      <c r="V3107" s="9"/>
      <c r="W3107" s="4"/>
      <c r="X3107" s="17"/>
      <c r="Y3107" s="16"/>
      <c r="Z3107" s="16"/>
      <c r="AD3107" s="5"/>
    </row>
    <row r="3108" spans="2:30" x14ac:dyDescent="0.2">
      <c r="B3108" s="4"/>
      <c r="C3108" s="3"/>
      <c r="D3108" s="26"/>
      <c r="E3108" s="10"/>
      <c r="F3108" s="94"/>
      <c r="G3108" s="2"/>
      <c r="J3108" s="3"/>
      <c r="K3108" s="3"/>
      <c r="L3108" s="3"/>
      <c r="M3108" s="3"/>
      <c r="N3108" s="24"/>
      <c r="O3108" s="4"/>
      <c r="P3108" s="4"/>
      <c r="Q3108" s="2"/>
      <c r="R3108" s="8"/>
      <c r="S3108" s="4"/>
      <c r="T3108" s="4"/>
      <c r="V3108" s="9"/>
      <c r="W3108" s="4"/>
      <c r="X3108" s="17"/>
      <c r="Y3108" s="16"/>
      <c r="Z3108" s="16"/>
      <c r="AD3108" s="5"/>
    </row>
    <row r="3109" spans="2:30" x14ac:dyDescent="0.2">
      <c r="B3109" s="4"/>
      <c r="C3109" s="3"/>
      <c r="D3109" s="26"/>
      <c r="E3109" s="10"/>
      <c r="F3109" s="94"/>
      <c r="G3109" s="2"/>
      <c r="J3109" s="3"/>
      <c r="K3109" s="3"/>
      <c r="L3109" s="3"/>
      <c r="M3109" s="3"/>
      <c r="N3109" s="24"/>
      <c r="O3109" s="4"/>
      <c r="P3109" s="4"/>
      <c r="Q3109" s="2"/>
      <c r="R3109" s="8"/>
      <c r="S3109" s="4"/>
      <c r="T3109" s="4"/>
      <c r="V3109" s="9"/>
      <c r="W3109" s="4"/>
      <c r="X3109" s="17"/>
      <c r="Y3109" s="16"/>
      <c r="Z3109" s="16"/>
      <c r="AD3109" s="5"/>
    </row>
    <row r="3110" spans="2:30" x14ac:dyDescent="0.2">
      <c r="B3110" s="4"/>
      <c r="C3110" s="3"/>
      <c r="D3110" s="26"/>
      <c r="E3110" s="10"/>
      <c r="F3110" s="94"/>
      <c r="G3110" s="2"/>
      <c r="J3110" s="3"/>
      <c r="K3110" s="3"/>
      <c r="L3110" s="3"/>
      <c r="M3110" s="3"/>
      <c r="N3110" s="24"/>
      <c r="O3110" s="4"/>
      <c r="P3110" s="4"/>
      <c r="Q3110" s="2"/>
      <c r="R3110" s="8"/>
      <c r="S3110" s="4"/>
      <c r="T3110" s="4"/>
      <c r="V3110" s="9"/>
      <c r="W3110" s="4"/>
      <c r="X3110" s="17"/>
      <c r="Y3110" s="16"/>
      <c r="Z3110" s="16"/>
      <c r="AD3110" s="5"/>
    </row>
    <row r="3111" spans="2:30" x14ac:dyDescent="0.2">
      <c r="B3111" s="4"/>
      <c r="C3111" s="3"/>
      <c r="D3111" s="26"/>
      <c r="E3111" s="10"/>
      <c r="F3111" s="94"/>
      <c r="G3111" s="2"/>
      <c r="J3111" s="3"/>
      <c r="K3111" s="3"/>
      <c r="L3111" s="3"/>
      <c r="M3111" s="3"/>
      <c r="N3111" s="24"/>
      <c r="O3111" s="4"/>
      <c r="P3111" s="4"/>
      <c r="Q3111" s="2"/>
      <c r="R3111" s="8"/>
      <c r="S3111" s="4"/>
      <c r="T3111" s="4"/>
      <c r="V3111" s="9"/>
      <c r="W3111" s="4"/>
      <c r="X3111" s="17"/>
      <c r="Y3111" s="16"/>
      <c r="Z3111" s="16"/>
      <c r="AD3111" s="5"/>
    </row>
    <row r="3112" spans="2:30" x14ac:dyDescent="0.2">
      <c r="B3112" s="4"/>
      <c r="C3112" s="3"/>
      <c r="D3112" s="26"/>
      <c r="E3112" s="10"/>
      <c r="F3112" s="94"/>
      <c r="G3112" s="2"/>
      <c r="J3112" s="3"/>
      <c r="K3112" s="3"/>
      <c r="L3112" s="3"/>
      <c r="M3112" s="3"/>
      <c r="N3112" s="24"/>
      <c r="O3112" s="4"/>
      <c r="P3112" s="4"/>
      <c r="Q3112" s="2"/>
      <c r="R3112" s="8"/>
      <c r="S3112" s="4"/>
      <c r="T3112" s="4"/>
      <c r="V3112" s="9"/>
      <c r="W3112" s="4"/>
      <c r="X3112" s="17"/>
      <c r="Y3112" s="16"/>
      <c r="Z3112" s="16"/>
      <c r="AD3112" s="5"/>
    </row>
    <row r="3113" spans="2:30" x14ac:dyDescent="0.2">
      <c r="B3113" s="4"/>
      <c r="C3113" s="3"/>
      <c r="D3113" s="26"/>
      <c r="E3113" s="10"/>
      <c r="F3113" s="94"/>
      <c r="G3113" s="2"/>
      <c r="J3113" s="3"/>
      <c r="K3113" s="3"/>
      <c r="L3113" s="3"/>
      <c r="M3113" s="3"/>
      <c r="N3113" s="24"/>
      <c r="O3113" s="4"/>
      <c r="P3113" s="4"/>
      <c r="Q3113" s="2"/>
      <c r="R3113" s="8"/>
      <c r="S3113" s="4"/>
      <c r="T3113" s="4"/>
      <c r="V3113" s="9"/>
      <c r="W3113" s="4"/>
      <c r="X3113" s="17"/>
      <c r="Y3113" s="16"/>
      <c r="Z3113" s="16"/>
      <c r="AD3113" s="5"/>
    </row>
    <row r="3114" spans="2:30" x14ac:dyDescent="0.2">
      <c r="B3114" s="4"/>
      <c r="C3114" s="3"/>
      <c r="D3114" s="26"/>
      <c r="E3114" s="10"/>
      <c r="F3114" s="94"/>
      <c r="G3114" s="2"/>
      <c r="J3114" s="3"/>
      <c r="K3114" s="3"/>
      <c r="L3114" s="3"/>
      <c r="M3114" s="3"/>
      <c r="N3114" s="24"/>
      <c r="O3114" s="4"/>
      <c r="P3114" s="4"/>
      <c r="Q3114" s="2"/>
      <c r="R3114" s="8"/>
      <c r="S3114" s="4"/>
      <c r="T3114" s="4"/>
      <c r="V3114" s="9"/>
      <c r="W3114" s="4"/>
      <c r="X3114" s="17"/>
      <c r="Y3114" s="16"/>
      <c r="Z3114" s="16"/>
      <c r="AD3114" s="5"/>
    </row>
    <row r="3115" spans="2:30" x14ac:dyDescent="0.2">
      <c r="B3115" s="4"/>
      <c r="C3115" s="3"/>
      <c r="D3115" s="26"/>
      <c r="E3115" s="10"/>
      <c r="F3115" s="94"/>
      <c r="G3115" s="2"/>
      <c r="J3115" s="3"/>
      <c r="K3115" s="3"/>
      <c r="L3115" s="3"/>
      <c r="M3115" s="3"/>
      <c r="N3115" s="24"/>
      <c r="O3115" s="4"/>
      <c r="P3115" s="4"/>
      <c r="Q3115" s="2"/>
      <c r="R3115" s="8"/>
      <c r="S3115" s="4"/>
      <c r="T3115" s="4"/>
      <c r="V3115" s="9"/>
      <c r="W3115" s="4"/>
      <c r="X3115" s="17"/>
      <c r="Y3115" s="16"/>
      <c r="Z3115" s="16"/>
      <c r="AD3115" s="5"/>
    </row>
    <row r="3116" spans="2:30" x14ac:dyDescent="0.2">
      <c r="B3116" s="4"/>
      <c r="C3116" s="3"/>
      <c r="D3116" s="26"/>
      <c r="E3116" s="10"/>
      <c r="F3116" s="94"/>
      <c r="G3116" s="2"/>
      <c r="J3116" s="3"/>
      <c r="K3116" s="3"/>
      <c r="L3116" s="3"/>
      <c r="M3116" s="3"/>
      <c r="N3116" s="24"/>
      <c r="O3116" s="4"/>
      <c r="P3116" s="4"/>
      <c r="Q3116" s="2"/>
      <c r="R3116" s="8"/>
      <c r="S3116" s="4"/>
      <c r="T3116" s="4"/>
      <c r="V3116" s="9"/>
      <c r="W3116" s="4"/>
      <c r="X3116" s="17"/>
      <c r="Y3116" s="16"/>
      <c r="Z3116" s="16"/>
      <c r="AD3116" s="5"/>
    </row>
    <row r="3117" spans="2:30" x14ac:dyDescent="0.2">
      <c r="B3117" s="4"/>
      <c r="C3117" s="3"/>
      <c r="D3117" s="26"/>
      <c r="E3117" s="10"/>
      <c r="F3117" s="94"/>
      <c r="G3117" s="2"/>
      <c r="J3117" s="3"/>
      <c r="K3117" s="3"/>
      <c r="L3117" s="3"/>
      <c r="M3117" s="3"/>
      <c r="N3117" s="24"/>
      <c r="O3117" s="4"/>
      <c r="P3117" s="4"/>
      <c r="Q3117" s="2"/>
      <c r="R3117" s="8"/>
      <c r="S3117" s="4"/>
      <c r="T3117" s="4"/>
      <c r="V3117" s="9"/>
      <c r="W3117" s="4"/>
      <c r="X3117" s="17"/>
      <c r="Y3117" s="16"/>
      <c r="Z3117" s="16"/>
      <c r="AD3117" s="5"/>
    </row>
    <row r="3118" spans="2:30" x14ac:dyDescent="0.2">
      <c r="B3118" s="4"/>
      <c r="C3118" s="3"/>
      <c r="D3118" s="26"/>
      <c r="E3118" s="10"/>
      <c r="F3118" s="94"/>
      <c r="G3118" s="2"/>
      <c r="J3118" s="3"/>
      <c r="K3118" s="3"/>
      <c r="L3118" s="3"/>
      <c r="M3118" s="3"/>
      <c r="N3118" s="24"/>
      <c r="O3118" s="4"/>
      <c r="P3118" s="4"/>
      <c r="Q3118" s="2"/>
      <c r="R3118" s="8"/>
      <c r="S3118" s="4"/>
      <c r="T3118" s="4"/>
      <c r="V3118" s="9"/>
      <c r="W3118" s="4"/>
      <c r="X3118" s="17"/>
      <c r="Y3118" s="16"/>
      <c r="Z3118" s="16"/>
      <c r="AD3118" s="5"/>
    </row>
    <row r="3119" spans="2:30" x14ac:dyDescent="0.2">
      <c r="B3119" s="4"/>
      <c r="C3119" s="3"/>
      <c r="D3119" s="26"/>
      <c r="E3119" s="10"/>
      <c r="F3119" s="94"/>
      <c r="G3119" s="2"/>
      <c r="J3119" s="3"/>
      <c r="K3119" s="3"/>
      <c r="L3119" s="3"/>
      <c r="M3119" s="3"/>
      <c r="N3119" s="24"/>
      <c r="O3119" s="4"/>
      <c r="P3119" s="4"/>
      <c r="Q3119" s="2"/>
      <c r="R3119" s="8"/>
      <c r="S3119" s="4"/>
      <c r="T3119" s="4"/>
      <c r="V3119" s="9"/>
      <c r="W3119" s="4"/>
      <c r="X3119" s="17"/>
      <c r="Y3119" s="16"/>
      <c r="Z3119" s="16"/>
      <c r="AD3119" s="5"/>
    </row>
    <row r="3120" spans="2:30" x14ac:dyDescent="0.2">
      <c r="B3120" s="4"/>
      <c r="C3120" s="3"/>
      <c r="D3120" s="26"/>
      <c r="E3120" s="10"/>
      <c r="F3120" s="94"/>
      <c r="G3120" s="2"/>
      <c r="J3120" s="3"/>
      <c r="K3120" s="3"/>
      <c r="L3120" s="3"/>
      <c r="M3120" s="3"/>
      <c r="N3120" s="24"/>
      <c r="O3120" s="4"/>
      <c r="P3120" s="4"/>
      <c r="Q3120" s="2"/>
      <c r="R3120" s="8"/>
      <c r="S3120" s="4"/>
      <c r="T3120" s="4"/>
      <c r="V3120" s="9"/>
      <c r="W3120" s="4"/>
      <c r="X3120" s="17"/>
      <c r="Y3120" s="16"/>
      <c r="Z3120" s="16"/>
      <c r="AD3120" s="5"/>
    </row>
    <row r="3121" spans="2:30" x14ac:dyDescent="0.2">
      <c r="B3121" s="4"/>
      <c r="C3121" s="3"/>
      <c r="D3121" s="26"/>
      <c r="E3121" s="10"/>
      <c r="F3121" s="94"/>
      <c r="G3121" s="2"/>
      <c r="J3121" s="3"/>
      <c r="K3121" s="3"/>
      <c r="L3121" s="3"/>
      <c r="M3121" s="3"/>
      <c r="N3121" s="24"/>
      <c r="O3121" s="4"/>
      <c r="P3121" s="4"/>
      <c r="Q3121" s="2"/>
      <c r="R3121" s="8"/>
      <c r="S3121" s="4"/>
      <c r="T3121" s="4"/>
      <c r="V3121" s="9"/>
      <c r="W3121" s="4"/>
      <c r="X3121" s="17"/>
      <c r="Y3121" s="16"/>
      <c r="Z3121" s="16"/>
      <c r="AD3121" s="5"/>
    </row>
    <row r="3122" spans="2:30" x14ac:dyDescent="0.2">
      <c r="B3122" s="4"/>
      <c r="C3122" s="3"/>
      <c r="D3122" s="26"/>
      <c r="E3122" s="10"/>
      <c r="F3122" s="94"/>
      <c r="G3122" s="2"/>
      <c r="J3122" s="3"/>
      <c r="K3122" s="3"/>
      <c r="L3122" s="3"/>
      <c r="M3122" s="3"/>
      <c r="N3122" s="24"/>
      <c r="O3122" s="4"/>
      <c r="P3122" s="4"/>
      <c r="Q3122" s="2"/>
      <c r="R3122" s="8"/>
      <c r="S3122" s="4"/>
      <c r="T3122" s="4"/>
      <c r="V3122" s="9"/>
      <c r="W3122" s="4"/>
      <c r="X3122" s="17"/>
      <c r="Y3122" s="16"/>
      <c r="Z3122" s="16"/>
      <c r="AD3122" s="5"/>
    </row>
    <row r="3123" spans="2:30" x14ac:dyDescent="0.2">
      <c r="B3123" s="4"/>
      <c r="C3123" s="3"/>
      <c r="D3123" s="26"/>
      <c r="E3123" s="10"/>
      <c r="F3123" s="94"/>
      <c r="G3123" s="2"/>
      <c r="J3123" s="3"/>
      <c r="K3123" s="3"/>
      <c r="L3123" s="3"/>
      <c r="M3123" s="3"/>
      <c r="N3123" s="24"/>
      <c r="O3123" s="4"/>
      <c r="P3123" s="4"/>
      <c r="Q3123" s="2"/>
      <c r="R3123" s="8"/>
      <c r="S3123" s="4"/>
      <c r="T3123" s="4"/>
      <c r="V3123" s="9"/>
      <c r="W3123" s="4"/>
      <c r="X3123" s="17"/>
      <c r="Y3123" s="16"/>
      <c r="Z3123" s="16"/>
      <c r="AD3123" s="5"/>
    </row>
    <row r="3124" spans="2:30" x14ac:dyDescent="0.2">
      <c r="B3124" s="4"/>
      <c r="C3124" s="3"/>
      <c r="D3124" s="26"/>
      <c r="E3124" s="10"/>
      <c r="F3124" s="94"/>
      <c r="G3124" s="2"/>
      <c r="J3124" s="3"/>
      <c r="K3124" s="3"/>
      <c r="L3124" s="3"/>
      <c r="M3124" s="3"/>
      <c r="N3124" s="24"/>
      <c r="O3124" s="4"/>
      <c r="P3124" s="4"/>
      <c r="Q3124" s="2"/>
      <c r="R3124" s="8"/>
      <c r="S3124" s="4"/>
      <c r="T3124" s="4"/>
      <c r="V3124" s="9"/>
      <c r="W3124" s="4"/>
      <c r="X3124" s="17"/>
      <c r="Y3124" s="16"/>
      <c r="Z3124" s="16"/>
      <c r="AD3124" s="5"/>
    </row>
    <row r="3125" spans="2:30" x14ac:dyDescent="0.2">
      <c r="B3125" s="4"/>
      <c r="C3125" s="3"/>
      <c r="D3125" s="26"/>
      <c r="E3125" s="10"/>
      <c r="F3125" s="94"/>
      <c r="G3125" s="2"/>
      <c r="J3125" s="3"/>
      <c r="K3125" s="3"/>
      <c r="L3125" s="3"/>
      <c r="M3125" s="3"/>
      <c r="N3125" s="24"/>
      <c r="O3125" s="4"/>
      <c r="P3125" s="4"/>
      <c r="Q3125" s="2"/>
      <c r="R3125" s="8"/>
      <c r="S3125" s="4"/>
      <c r="T3125" s="4"/>
      <c r="V3125" s="9"/>
      <c r="W3125" s="4"/>
      <c r="X3125" s="17"/>
      <c r="Y3125" s="16"/>
      <c r="Z3125" s="16"/>
      <c r="AD3125" s="5"/>
    </row>
    <row r="3126" spans="2:30" x14ac:dyDescent="0.2">
      <c r="B3126" s="4"/>
      <c r="C3126" s="3"/>
      <c r="D3126" s="26"/>
      <c r="E3126" s="10"/>
      <c r="F3126" s="94"/>
      <c r="G3126" s="2"/>
      <c r="J3126" s="3"/>
      <c r="K3126" s="3"/>
      <c r="L3126" s="3"/>
      <c r="M3126" s="3"/>
      <c r="N3126" s="24"/>
      <c r="O3126" s="4"/>
      <c r="P3126" s="4"/>
      <c r="Q3126" s="2"/>
      <c r="R3126" s="8"/>
      <c r="S3126" s="4"/>
      <c r="T3126" s="4"/>
      <c r="V3126" s="9"/>
      <c r="W3126" s="4"/>
      <c r="X3126" s="17"/>
      <c r="Y3126" s="16"/>
      <c r="Z3126" s="16"/>
      <c r="AD3126" s="5"/>
    </row>
    <row r="3127" spans="2:30" x14ac:dyDescent="0.2">
      <c r="B3127" s="4"/>
      <c r="C3127" s="3"/>
      <c r="D3127" s="26"/>
      <c r="E3127" s="10"/>
      <c r="F3127" s="94"/>
      <c r="G3127" s="2"/>
      <c r="J3127" s="3"/>
      <c r="K3127" s="3"/>
      <c r="L3127" s="3"/>
      <c r="M3127" s="3"/>
      <c r="N3127" s="24"/>
      <c r="O3127" s="4"/>
      <c r="P3127" s="4"/>
      <c r="Q3127" s="2"/>
      <c r="R3127" s="8"/>
      <c r="S3127" s="4"/>
      <c r="T3127" s="4"/>
      <c r="V3127" s="9"/>
      <c r="W3127" s="4"/>
      <c r="X3127" s="17"/>
      <c r="Y3127" s="16"/>
      <c r="Z3127" s="16"/>
      <c r="AD3127" s="5"/>
    </row>
    <row r="3128" spans="2:30" x14ac:dyDescent="0.2">
      <c r="B3128" s="4"/>
      <c r="C3128" s="3"/>
      <c r="D3128" s="26"/>
      <c r="E3128" s="10"/>
      <c r="F3128" s="94"/>
      <c r="G3128" s="2"/>
      <c r="J3128" s="3"/>
      <c r="K3128" s="3"/>
      <c r="L3128" s="3"/>
      <c r="M3128" s="3"/>
      <c r="N3128" s="24"/>
      <c r="O3128" s="4"/>
      <c r="P3128" s="4"/>
      <c r="Q3128" s="2"/>
      <c r="R3128" s="8"/>
      <c r="S3128" s="4"/>
      <c r="T3128" s="4"/>
      <c r="V3128" s="9"/>
      <c r="W3128" s="4"/>
      <c r="X3128" s="17"/>
      <c r="Y3128" s="16"/>
      <c r="Z3128" s="16"/>
      <c r="AD3128" s="5"/>
    </row>
    <row r="3129" spans="2:30" x14ac:dyDescent="0.2">
      <c r="B3129" s="4"/>
      <c r="C3129" s="3"/>
      <c r="D3129" s="26"/>
      <c r="E3129" s="10"/>
      <c r="F3129" s="94"/>
      <c r="G3129" s="2"/>
      <c r="J3129" s="3"/>
      <c r="K3129" s="3"/>
      <c r="L3129" s="3"/>
      <c r="M3129" s="3"/>
      <c r="N3129" s="24"/>
      <c r="O3129" s="4"/>
      <c r="P3129" s="4"/>
      <c r="Q3129" s="2"/>
      <c r="R3129" s="8"/>
      <c r="S3129" s="4"/>
      <c r="T3129" s="4"/>
      <c r="V3129" s="9"/>
      <c r="W3129" s="4"/>
      <c r="X3129" s="17"/>
      <c r="Y3129" s="16"/>
      <c r="Z3129" s="16"/>
      <c r="AD3129" s="5"/>
    </row>
    <row r="3130" spans="2:30" x14ac:dyDescent="0.2">
      <c r="B3130" s="4"/>
      <c r="C3130" s="3"/>
      <c r="D3130" s="26"/>
      <c r="E3130" s="10"/>
      <c r="F3130" s="94"/>
      <c r="G3130" s="2"/>
      <c r="J3130" s="3"/>
      <c r="K3130" s="3"/>
      <c r="L3130" s="3"/>
      <c r="M3130" s="3"/>
      <c r="N3130" s="24"/>
      <c r="O3130" s="4"/>
      <c r="P3130" s="4"/>
      <c r="Q3130" s="2"/>
      <c r="R3130" s="8"/>
      <c r="S3130" s="4"/>
      <c r="T3130" s="4"/>
      <c r="V3130" s="9"/>
      <c r="W3130" s="4"/>
      <c r="X3130" s="17"/>
      <c r="Y3130" s="16"/>
      <c r="Z3130" s="16"/>
      <c r="AD3130" s="5"/>
    </row>
    <row r="3131" spans="2:30" x14ac:dyDescent="0.2">
      <c r="B3131" s="4"/>
      <c r="C3131" s="3"/>
      <c r="D3131" s="26"/>
      <c r="E3131" s="10"/>
      <c r="F3131" s="94"/>
      <c r="G3131" s="2"/>
      <c r="J3131" s="3"/>
      <c r="K3131" s="3"/>
      <c r="L3131" s="3"/>
      <c r="M3131" s="3"/>
      <c r="N3131" s="24"/>
      <c r="O3131" s="4"/>
      <c r="P3131" s="4"/>
      <c r="Q3131" s="2"/>
      <c r="R3131" s="8"/>
      <c r="S3131" s="4"/>
      <c r="T3131" s="4"/>
      <c r="V3131" s="9"/>
      <c r="W3131" s="4"/>
      <c r="X3131" s="17"/>
      <c r="Y3131" s="16"/>
      <c r="Z3131" s="16"/>
      <c r="AD3131" s="5"/>
    </row>
    <row r="3132" spans="2:30" x14ac:dyDescent="0.2">
      <c r="B3132" s="4"/>
      <c r="C3132" s="3"/>
      <c r="D3132" s="26"/>
      <c r="E3132" s="10"/>
      <c r="F3132" s="94"/>
      <c r="G3132" s="2"/>
      <c r="J3132" s="3"/>
      <c r="K3132" s="3"/>
      <c r="L3132" s="3"/>
      <c r="M3132" s="3"/>
      <c r="N3132" s="24"/>
      <c r="O3132" s="4"/>
      <c r="P3132" s="4"/>
      <c r="Q3132" s="2"/>
      <c r="R3132" s="8"/>
      <c r="S3132" s="4"/>
      <c r="T3132" s="4"/>
      <c r="V3132" s="9"/>
      <c r="W3132" s="4"/>
      <c r="X3132" s="17"/>
      <c r="Y3132" s="16"/>
      <c r="Z3132" s="16"/>
      <c r="AD3132" s="5"/>
    </row>
    <row r="3133" spans="2:30" x14ac:dyDescent="0.2">
      <c r="B3133" s="4"/>
      <c r="C3133" s="3"/>
      <c r="D3133" s="26"/>
      <c r="E3133" s="10"/>
      <c r="F3133" s="94"/>
      <c r="G3133" s="2"/>
      <c r="J3133" s="3"/>
      <c r="K3133" s="3"/>
      <c r="L3133" s="3"/>
      <c r="M3133" s="3"/>
      <c r="N3133" s="24"/>
      <c r="O3133" s="4"/>
      <c r="P3133" s="4"/>
      <c r="Q3133" s="2"/>
      <c r="R3133" s="8"/>
      <c r="S3133" s="4"/>
      <c r="T3133" s="4"/>
      <c r="V3133" s="9"/>
      <c r="W3133" s="4"/>
      <c r="X3133" s="17"/>
      <c r="Y3133" s="16"/>
      <c r="Z3133" s="16"/>
      <c r="AD3133" s="5"/>
    </row>
    <row r="3134" spans="2:30" x14ac:dyDescent="0.2">
      <c r="B3134" s="4"/>
      <c r="C3134" s="3"/>
      <c r="D3134" s="26"/>
      <c r="E3134" s="10"/>
      <c r="F3134" s="94"/>
      <c r="G3134" s="2"/>
      <c r="J3134" s="3"/>
      <c r="K3134" s="3"/>
      <c r="L3134" s="3"/>
      <c r="M3134" s="3"/>
      <c r="N3134" s="24"/>
      <c r="O3134" s="4"/>
      <c r="P3134" s="4"/>
      <c r="Q3134" s="2"/>
      <c r="R3134" s="8"/>
      <c r="S3134" s="4"/>
      <c r="T3134" s="4"/>
      <c r="V3134" s="9"/>
      <c r="W3134" s="4"/>
      <c r="X3134" s="17"/>
      <c r="Y3134" s="16"/>
      <c r="Z3134" s="16"/>
      <c r="AD3134" s="5"/>
    </row>
    <row r="3135" spans="2:30" x14ac:dyDescent="0.2">
      <c r="B3135" s="4"/>
      <c r="C3135" s="3"/>
      <c r="D3135" s="26"/>
      <c r="E3135" s="10"/>
      <c r="F3135" s="94"/>
      <c r="G3135" s="2"/>
      <c r="J3135" s="3"/>
      <c r="K3135" s="3"/>
      <c r="L3135" s="3"/>
      <c r="M3135" s="3"/>
      <c r="N3135" s="24"/>
      <c r="O3135" s="4"/>
      <c r="P3135" s="4"/>
      <c r="Q3135" s="2"/>
      <c r="R3135" s="8"/>
      <c r="S3135" s="4"/>
      <c r="T3135" s="4"/>
      <c r="V3135" s="9"/>
      <c r="W3135" s="4"/>
      <c r="X3135" s="17"/>
      <c r="Y3135" s="16"/>
      <c r="Z3135" s="16"/>
      <c r="AD3135" s="5"/>
    </row>
    <row r="3136" spans="2:30" x14ac:dyDescent="0.2">
      <c r="B3136" s="4"/>
      <c r="C3136" s="3"/>
      <c r="D3136" s="26"/>
      <c r="E3136" s="10"/>
      <c r="F3136" s="94"/>
      <c r="G3136" s="2"/>
      <c r="J3136" s="3"/>
      <c r="K3136" s="3"/>
      <c r="L3136" s="3"/>
      <c r="M3136" s="3"/>
      <c r="N3136" s="24"/>
      <c r="O3136" s="4"/>
      <c r="P3136" s="4"/>
      <c r="Q3136" s="2"/>
      <c r="R3136" s="8"/>
      <c r="S3136" s="4"/>
      <c r="T3136" s="4"/>
      <c r="V3136" s="9"/>
      <c r="W3136" s="4"/>
      <c r="X3136" s="17"/>
      <c r="Y3136" s="16"/>
      <c r="Z3136" s="16"/>
      <c r="AD3136" s="5"/>
    </row>
    <row r="3137" spans="2:30" x14ac:dyDescent="0.2">
      <c r="B3137" s="4"/>
      <c r="C3137" s="3"/>
      <c r="D3137" s="26"/>
      <c r="E3137" s="10"/>
      <c r="F3137" s="94"/>
      <c r="G3137" s="2"/>
      <c r="J3137" s="3"/>
      <c r="K3137" s="3"/>
      <c r="L3137" s="3"/>
      <c r="M3137" s="3"/>
      <c r="N3137" s="24"/>
      <c r="O3137" s="4"/>
      <c r="P3137" s="4"/>
      <c r="Q3137" s="2"/>
      <c r="R3137" s="8"/>
      <c r="S3137" s="4"/>
      <c r="T3137" s="4"/>
      <c r="V3137" s="9"/>
      <c r="W3137" s="4"/>
      <c r="X3137" s="17"/>
      <c r="Y3137" s="16"/>
      <c r="Z3137" s="16"/>
      <c r="AD3137" s="5"/>
    </row>
    <row r="3138" spans="2:30" x14ac:dyDescent="0.2">
      <c r="B3138" s="4"/>
      <c r="C3138" s="3"/>
      <c r="D3138" s="26"/>
      <c r="E3138" s="10"/>
      <c r="F3138" s="94"/>
      <c r="G3138" s="2"/>
      <c r="J3138" s="3"/>
      <c r="K3138" s="3"/>
      <c r="L3138" s="3"/>
      <c r="M3138" s="3"/>
      <c r="N3138" s="24"/>
      <c r="O3138" s="4"/>
      <c r="P3138" s="4"/>
      <c r="Q3138" s="2"/>
      <c r="R3138" s="8"/>
      <c r="S3138" s="4"/>
      <c r="T3138" s="4"/>
      <c r="V3138" s="9"/>
      <c r="W3138" s="4"/>
      <c r="X3138" s="17"/>
      <c r="Y3138" s="16"/>
      <c r="Z3138" s="16"/>
      <c r="AD3138" s="5"/>
    </row>
    <row r="3139" spans="2:30" x14ac:dyDescent="0.2">
      <c r="B3139" s="4"/>
      <c r="C3139" s="3"/>
      <c r="D3139" s="26"/>
      <c r="E3139" s="10"/>
      <c r="F3139" s="94"/>
      <c r="G3139" s="2"/>
      <c r="J3139" s="3"/>
      <c r="K3139" s="3"/>
      <c r="L3139" s="3"/>
      <c r="M3139" s="3"/>
      <c r="N3139" s="24"/>
      <c r="O3139" s="4"/>
      <c r="P3139" s="4"/>
      <c r="Q3139" s="2"/>
      <c r="R3139" s="8"/>
      <c r="S3139" s="4"/>
      <c r="T3139" s="4"/>
      <c r="V3139" s="9"/>
      <c r="W3139" s="4"/>
      <c r="X3139" s="17"/>
      <c r="Y3139" s="16"/>
      <c r="Z3139" s="16"/>
      <c r="AD3139" s="5"/>
    </row>
    <row r="3140" spans="2:30" x14ac:dyDescent="0.2">
      <c r="B3140" s="4"/>
      <c r="C3140" s="3"/>
      <c r="D3140" s="26"/>
      <c r="E3140" s="10"/>
      <c r="F3140" s="94"/>
      <c r="G3140" s="2"/>
      <c r="J3140" s="3"/>
      <c r="K3140" s="3"/>
      <c r="L3140" s="3"/>
      <c r="M3140" s="3"/>
      <c r="N3140" s="24"/>
      <c r="O3140" s="4"/>
      <c r="P3140" s="4"/>
      <c r="Q3140" s="2"/>
      <c r="R3140" s="8"/>
      <c r="S3140" s="4"/>
      <c r="T3140" s="4"/>
      <c r="V3140" s="9"/>
      <c r="W3140" s="4"/>
      <c r="X3140" s="17"/>
      <c r="Y3140" s="16"/>
      <c r="Z3140" s="16"/>
      <c r="AD3140" s="5"/>
    </row>
    <row r="3141" spans="2:30" x14ac:dyDescent="0.2">
      <c r="B3141" s="4"/>
      <c r="C3141" s="3"/>
      <c r="D3141" s="26"/>
      <c r="E3141" s="10"/>
      <c r="F3141" s="94"/>
      <c r="G3141" s="2"/>
      <c r="J3141" s="3"/>
      <c r="K3141" s="3"/>
      <c r="L3141" s="3"/>
      <c r="M3141" s="3"/>
      <c r="N3141" s="24"/>
      <c r="O3141" s="4"/>
      <c r="P3141" s="4"/>
      <c r="Q3141" s="2"/>
      <c r="R3141" s="8"/>
      <c r="S3141" s="4"/>
      <c r="T3141" s="4"/>
      <c r="V3141" s="9"/>
      <c r="W3141" s="4"/>
      <c r="X3141" s="17"/>
      <c r="Y3141" s="16"/>
      <c r="Z3141" s="16"/>
      <c r="AD3141" s="5"/>
    </row>
    <row r="3142" spans="2:30" x14ac:dyDescent="0.2">
      <c r="B3142" s="4"/>
      <c r="C3142" s="3"/>
      <c r="D3142" s="26"/>
      <c r="E3142" s="10"/>
      <c r="F3142" s="94"/>
      <c r="G3142" s="2"/>
      <c r="J3142" s="3"/>
      <c r="K3142" s="3"/>
      <c r="L3142" s="3"/>
      <c r="M3142" s="3"/>
      <c r="N3142" s="24"/>
      <c r="O3142" s="4"/>
      <c r="P3142" s="4"/>
      <c r="Q3142" s="2"/>
      <c r="R3142" s="8"/>
      <c r="S3142" s="4"/>
      <c r="T3142" s="4"/>
      <c r="V3142" s="9"/>
      <c r="W3142" s="4"/>
      <c r="X3142" s="17"/>
      <c r="Y3142" s="16"/>
      <c r="Z3142" s="16"/>
      <c r="AD3142" s="5"/>
    </row>
    <row r="3143" spans="2:30" x14ac:dyDescent="0.2">
      <c r="B3143" s="4"/>
      <c r="C3143" s="3"/>
      <c r="D3143" s="26"/>
      <c r="E3143" s="10"/>
      <c r="F3143" s="94"/>
      <c r="G3143" s="2"/>
      <c r="J3143" s="3"/>
      <c r="K3143" s="3"/>
      <c r="L3143" s="3"/>
      <c r="M3143" s="3"/>
      <c r="N3143" s="24"/>
      <c r="O3143" s="4"/>
      <c r="P3143" s="4"/>
      <c r="Q3143" s="2"/>
      <c r="R3143" s="8"/>
      <c r="S3143" s="4"/>
      <c r="T3143" s="4"/>
      <c r="V3143" s="9"/>
      <c r="W3143" s="4"/>
      <c r="X3143" s="17"/>
      <c r="Y3143" s="16"/>
      <c r="Z3143" s="16"/>
      <c r="AD3143" s="5"/>
    </row>
    <row r="3144" spans="2:30" x14ac:dyDescent="0.2">
      <c r="B3144" s="4"/>
      <c r="C3144" s="3"/>
      <c r="D3144" s="26"/>
      <c r="E3144" s="10"/>
      <c r="F3144" s="94"/>
      <c r="G3144" s="2"/>
      <c r="J3144" s="3"/>
      <c r="K3144" s="3"/>
      <c r="L3144" s="3"/>
      <c r="M3144" s="3"/>
      <c r="N3144" s="24"/>
      <c r="O3144" s="4"/>
      <c r="P3144" s="4"/>
      <c r="Q3144" s="2"/>
      <c r="R3144" s="8"/>
      <c r="S3144" s="4"/>
      <c r="T3144" s="4"/>
      <c r="V3144" s="9"/>
      <c r="W3144" s="4"/>
      <c r="X3144" s="17"/>
      <c r="Y3144" s="16"/>
      <c r="Z3144" s="16"/>
      <c r="AD3144" s="5"/>
    </row>
    <row r="3145" spans="2:30" x14ac:dyDescent="0.2">
      <c r="B3145" s="4"/>
      <c r="C3145" s="3"/>
      <c r="D3145" s="26"/>
      <c r="E3145" s="10"/>
      <c r="F3145" s="94"/>
      <c r="G3145" s="2"/>
      <c r="J3145" s="3"/>
      <c r="K3145" s="3"/>
      <c r="L3145" s="3"/>
      <c r="M3145" s="3"/>
      <c r="N3145" s="24"/>
      <c r="O3145" s="4"/>
      <c r="P3145" s="4"/>
      <c r="Q3145" s="2"/>
      <c r="R3145" s="8"/>
      <c r="S3145" s="4"/>
      <c r="T3145" s="4"/>
      <c r="V3145" s="9"/>
      <c r="W3145" s="4"/>
      <c r="X3145" s="17"/>
      <c r="Y3145" s="16"/>
      <c r="Z3145" s="16"/>
      <c r="AD3145" s="5"/>
    </row>
    <row r="3146" spans="2:30" x14ac:dyDescent="0.2">
      <c r="B3146" s="4"/>
      <c r="C3146" s="3"/>
      <c r="D3146" s="26"/>
      <c r="E3146" s="10"/>
      <c r="F3146" s="94"/>
      <c r="G3146" s="2"/>
      <c r="J3146" s="3"/>
      <c r="K3146" s="3"/>
      <c r="L3146" s="3"/>
      <c r="M3146" s="3"/>
      <c r="N3146" s="24"/>
      <c r="O3146" s="4"/>
      <c r="P3146" s="4"/>
      <c r="Q3146" s="2"/>
      <c r="R3146" s="8"/>
      <c r="S3146" s="4"/>
      <c r="T3146" s="4"/>
      <c r="V3146" s="9"/>
      <c r="W3146" s="4"/>
      <c r="X3146" s="17"/>
      <c r="Y3146" s="16"/>
      <c r="Z3146" s="16"/>
      <c r="AD3146" s="5"/>
    </row>
    <row r="3147" spans="2:30" x14ac:dyDescent="0.2">
      <c r="B3147" s="4"/>
      <c r="C3147" s="3"/>
      <c r="D3147" s="26"/>
      <c r="E3147" s="10"/>
      <c r="F3147" s="94"/>
      <c r="G3147" s="2"/>
      <c r="J3147" s="3"/>
      <c r="K3147" s="3"/>
      <c r="L3147" s="3"/>
      <c r="M3147" s="3"/>
      <c r="N3147" s="24"/>
      <c r="O3147" s="4"/>
      <c r="P3147" s="4"/>
      <c r="Q3147" s="2"/>
      <c r="R3147" s="8"/>
      <c r="S3147" s="4"/>
      <c r="T3147" s="4"/>
      <c r="V3147" s="9"/>
      <c r="W3147" s="4"/>
      <c r="X3147" s="17"/>
      <c r="Y3147" s="16"/>
      <c r="Z3147" s="16"/>
      <c r="AD3147" s="5"/>
    </row>
    <row r="3148" spans="2:30" x14ac:dyDescent="0.2">
      <c r="B3148" s="4"/>
      <c r="C3148" s="3"/>
      <c r="D3148" s="26"/>
      <c r="E3148" s="10"/>
      <c r="F3148" s="94"/>
      <c r="G3148" s="2"/>
      <c r="J3148" s="3"/>
      <c r="K3148" s="3"/>
      <c r="L3148" s="3"/>
      <c r="M3148" s="3"/>
      <c r="N3148" s="24"/>
      <c r="O3148" s="4"/>
      <c r="P3148" s="4"/>
      <c r="Q3148" s="2"/>
      <c r="R3148" s="8"/>
      <c r="S3148" s="4"/>
      <c r="T3148" s="4"/>
      <c r="V3148" s="9"/>
      <c r="W3148" s="4"/>
      <c r="X3148" s="17"/>
      <c r="Y3148" s="16"/>
      <c r="Z3148" s="16"/>
      <c r="AD3148" s="5"/>
    </row>
    <row r="3149" spans="2:30" x14ac:dyDescent="0.2">
      <c r="B3149" s="4"/>
      <c r="C3149" s="3"/>
      <c r="D3149" s="26"/>
      <c r="E3149" s="10"/>
      <c r="F3149" s="94"/>
      <c r="G3149" s="2"/>
      <c r="J3149" s="3"/>
      <c r="K3149" s="3"/>
      <c r="L3149" s="3"/>
      <c r="M3149" s="3"/>
      <c r="N3149" s="24"/>
      <c r="O3149" s="4"/>
      <c r="P3149" s="4"/>
      <c r="Q3149" s="2"/>
      <c r="R3149" s="8"/>
      <c r="S3149" s="4"/>
      <c r="T3149" s="4"/>
      <c r="V3149" s="9"/>
      <c r="W3149" s="4"/>
      <c r="X3149" s="17"/>
      <c r="Y3149" s="16"/>
      <c r="Z3149" s="16"/>
      <c r="AD3149" s="5"/>
    </row>
    <row r="3150" spans="2:30" x14ac:dyDescent="0.2">
      <c r="B3150" s="4"/>
      <c r="C3150" s="3"/>
      <c r="D3150" s="26"/>
      <c r="E3150" s="10"/>
      <c r="F3150" s="94"/>
      <c r="G3150" s="2"/>
      <c r="J3150" s="3"/>
      <c r="K3150" s="3"/>
      <c r="L3150" s="3"/>
      <c r="M3150" s="3"/>
      <c r="N3150" s="24"/>
      <c r="O3150" s="4"/>
      <c r="P3150" s="4"/>
      <c r="Q3150" s="2"/>
      <c r="R3150" s="8"/>
      <c r="S3150" s="4"/>
      <c r="T3150" s="4"/>
      <c r="V3150" s="9"/>
      <c r="W3150" s="4"/>
      <c r="X3150" s="17"/>
      <c r="Y3150" s="16"/>
      <c r="Z3150" s="16"/>
      <c r="AD3150" s="5"/>
    </row>
    <row r="3151" spans="2:30" x14ac:dyDescent="0.2">
      <c r="B3151" s="4"/>
      <c r="C3151" s="3"/>
      <c r="D3151" s="26"/>
      <c r="E3151" s="10"/>
      <c r="F3151" s="94"/>
      <c r="G3151" s="2"/>
      <c r="J3151" s="3"/>
      <c r="K3151" s="3"/>
      <c r="L3151" s="3"/>
      <c r="M3151" s="3"/>
      <c r="N3151" s="24"/>
      <c r="O3151" s="4"/>
      <c r="P3151" s="4"/>
      <c r="Q3151" s="2"/>
      <c r="R3151" s="8"/>
      <c r="S3151" s="4"/>
      <c r="T3151" s="4"/>
      <c r="V3151" s="9"/>
      <c r="W3151" s="4"/>
      <c r="X3151" s="17"/>
      <c r="Y3151" s="16"/>
      <c r="Z3151" s="16"/>
      <c r="AD3151" s="5"/>
    </row>
    <row r="3152" spans="2:30" x14ac:dyDescent="0.2">
      <c r="B3152" s="4"/>
      <c r="C3152" s="3"/>
      <c r="D3152" s="26"/>
      <c r="E3152" s="10"/>
      <c r="F3152" s="94"/>
      <c r="G3152" s="2"/>
      <c r="J3152" s="3"/>
      <c r="K3152" s="3"/>
      <c r="L3152" s="3"/>
      <c r="M3152" s="3"/>
      <c r="N3152" s="24"/>
      <c r="O3152" s="4"/>
      <c r="P3152" s="4"/>
      <c r="Q3152" s="2"/>
      <c r="R3152" s="8"/>
      <c r="S3152" s="4"/>
      <c r="T3152" s="4"/>
      <c r="V3152" s="9"/>
      <c r="W3152" s="4"/>
      <c r="X3152" s="17"/>
      <c r="Y3152" s="16"/>
      <c r="Z3152" s="16"/>
      <c r="AD3152" s="5"/>
    </row>
    <row r="3153" spans="2:30" x14ac:dyDescent="0.2">
      <c r="B3153" s="4"/>
      <c r="C3153" s="3"/>
      <c r="D3153" s="26"/>
      <c r="E3153" s="10"/>
      <c r="F3153" s="94"/>
      <c r="G3153" s="2"/>
      <c r="J3153" s="3"/>
      <c r="K3153" s="3"/>
      <c r="L3153" s="3"/>
      <c r="M3153" s="3"/>
      <c r="N3153" s="24"/>
      <c r="O3153" s="4"/>
      <c r="P3153" s="4"/>
      <c r="Q3153" s="2"/>
      <c r="R3153" s="8"/>
      <c r="S3153" s="4"/>
      <c r="T3153" s="4"/>
      <c r="V3153" s="9"/>
      <c r="W3153" s="4"/>
      <c r="X3153" s="17"/>
      <c r="Y3153" s="16"/>
      <c r="Z3153" s="16"/>
      <c r="AD3153" s="5"/>
    </row>
    <row r="3154" spans="2:30" x14ac:dyDescent="0.2">
      <c r="B3154" s="4"/>
      <c r="C3154" s="3"/>
      <c r="D3154" s="26"/>
      <c r="E3154" s="10"/>
      <c r="F3154" s="94"/>
      <c r="G3154" s="2"/>
      <c r="J3154" s="3"/>
      <c r="K3154" s="3"/>
      <c r="L3154" s="3"/>
      <c r="M3154" s="3"/>
      <c r="N3154" s="24"/>
      <c r="O3154" s="4"/>
      <c r="P3154" s="4"/>
      <c r="Q3154" s="2"/>
      <c r="R3154" s="8"/>
      <c r="S3154" s="4"/>
      <c r="T3154" s="4"/>
      <c r="V3154" s="9"/>
      <c r="W3154" s="4"/>
      <c r="X3154" s="17"/>
      <c r="Y3154" s="16"/>
      <c r="Z3154" s="16"/>
      <c r="AD3154" s="5"/>
    </row>
    <row r="3155" spans="2:30" x14ac:dyDescent="0.2">
      <c r="B3155" s="4"/>
      <c r="C3155" s="3"/>
      <c r="D3155" s="26"/>
      <c r="E3155" s="10"/>
      <c r="F3155" s="94"/>
      <c r="G3155" s="2"/>
      <c r="J3155" s="3"/>
      <c r="K3155" s="3"/>
      <c r="L3155" s="3"/>
      <c r="M3155" s="3"/>
      <c r="N3155" s="24"/>
      <c r="O3155" s="4"/>
      <c r="P3155" s="4"/>
      <c r="Q3155" s="2"/>
      <c r="R3155" s="8"/>
      <c r="S3155" s="4"/>
      <c r="T3155" s="4"/>
      <c r="V3155" s="9"/>
      <c r="W3155" s="4"/>
      <c r="X3155" s="17"/>
      <c r="Y3155" s="16"/>
      <c r="Z3155" s="16"/>
      <c r="AD3155" s="5"/>
    </row>
    <row r="3156" spans="2:30" x14ac:dyDescent="0.2">
      <c r="B3156" s="4"/>
      <c r="C3156" s="3"/>
      <c r="D3156" s="26"/>
      <c r="E3156" s="10"/>
      <c r="F3156" s="94"/>
      <c r="G3156" s="2"/>
      <c r="J3156" s="3"/>
      <c r="K3156" s="3"/>
      <c r="L3156" s="3"/>
      <c r="M3156" s="3"/>
      <c r="N3156" s="24"/>
      <c r="O3156" s="4"/>
      <c r="P3156" s="4"/>
      <c r="Q3156" s="2"/>
      <c r="R3156" s="8"/>
      <c r="S3156" s="4"/>
      <c r="T3156" s="4"/>
      <c r="V3156" s="9"/>
      <c r="W3156" s="4"/>
      <c r="X3156" s="17"/>
      <c r="Y3156" s="16"/>
      <c r="Z3156" s="16"/>
      <c r="AD3156" s="5"/>
    </row>
    <row r="3157" spans="2:30" x14ac:dyDescent="0.2">
      <c r="B3157" s="4"/>
      <c r="C3157" s="3"/>
      <c r="D3157" s="26"/>
      <c r="E3157" s="10"/>
      <c r="F3157" s="94"/>
      <c r="G3157" s="2"/>
      <c r="J3157" s="3"/>
      <c r="K3157" s="3"/>
      <c r="L3157" s="3"/>
      <c r="M3157" s="3"/>
      <c r="N3157" s="24"/>
      <c r="O3157" s="4"/>
      <c r="P3157" s="4"/>
      <c r="Q3157" s="2"/>
      <c r="R3157" s="8"/>
      <c r="S3157" s="4"/>
      <c r="T3157" s="4"/>
      <c r="V3157" s="9"/>
      <c r="W3157" s="4"/>
      <c r="X3157" s="17"/>
      <c r="Y3157" s="16"/>
      <c r="Z3157" s="16"/>
      <c r="AD3157" s="5"/>
    </row>
    <row r="3158" spans="2:30" x14ac:dyDescent="0.2">
      <c r="B3158" s="4"/>
      <c r="C3158" s="3"/>
      <c r="D3158" s="26"/>
      <c r="E3158" s="10"/>
      <c r="F3158" s="94"/>
      <c r="G3158" s="2"/>
      <c r="J3158" s="3"/>
      <c r="K3158" s="3"/>
      <c r="L3158" s="3"/>
      <c r="M3158" s="3"/>
      <c r="N3158" s="24"/>
      <c r="O3158" s="4"/>
      <c r="P3158" s="4"/>
      <c r="Q3158" s="2"/>
      <c r="R3158" s="8"/>
      <c r="S3158" s="4"/>
      <c r="T3158" s="4"/>
      <c r="V3158" s="9"/>
      <c r="W3158" s="4"/>
      <c r="X3158" s="17"/>
      <c r="Y3158" s="16"/>
      <c r="Z3158" s="16"/>
      <c r="AD3158" s="5"/>
    </row>
    <row r="3159" spans="2:30" x14ac:dyDescent="0.2">
      <c r="B3159" s="4"/>
      <c r="C3159" s="3"/>
      <c r="D3159" s="26"/>
      <c r="E3159" s="10"/>
      <c r="F3159" s="94"/>
      <c r="G3159" s="2"/>
      <c r="J3159" s="3"/>
      <c r="K3159" s="3"/>
      <c r="L3159" s="3"/>
      <c r="M3159" s="3"/>
      <c r="N3159" s="24"/>
      <c r="O3159" s="4"/>
      <c r="P3159" s="4"/>
      <c r="Q3159" s="2"/>
      <c r="R3159" s="8"/>
      <c r="S3159" s="4"/>
      <c r="T3159" s="4"/>
      <c r="V3159" s="9"/>
      <c r="W3159" s="4"/>
      <c r="X3159" s="17"/>
      <c r="Y3159" s="16"/>
      <c r="Z3159" s="16"/>
      <c r="AD3159" s="5"/>
    </row>
    <row r="3160" spans="2:30" x14ac:dyDescent="0.2">
      <c r="B3160" s="4"/>
      <c r="C3160" s="3"/>
      <c r="D3160" s="26"/>
      <c r="E3160" s="10"/>
      <c r="F3160" s="94"/>
      <c r="G3160" s="2"/>
      <c r="J3160" s="3"/>
      <c r="K3160" s="3"/>
      <c r="L3160" s="3"/>
      <c r="M3160" s="3"/>
      <c r="N3160" s="24"/>
      <c r="O3160" s="4"/>
      <c r="P3160" s="4"/>
      <c r="Q3160" s="2"/>
      <c r="R3160" s="8"/>
      <c r="S3160" s="4"/>
      <c r="T3160" s="4"/>
      <c r="V3160" s="9"/>
      <c r="W3160" s="4"/>
      <c r="X3160" s="17"/>
      <c r="Y3160" s="16"/>
      <c r="Z3160" s="16"/>
      <c r="AD3160" s="5"/>
    </row>
    <row r="3161" spans="2:30" x14ac:dyDescent="0.2">
      <c r="B3161" s="4"/>
      <c r="C3161" s="3"/>
      <c r="D3161" s="26"/>
      <c r="E3161" s="10"/>
      <c r="F3161" s="94"/>
      <c r="G3161" s="2"/>
      <c r="J3161" s="3"/>
      <c r="K3161" s="3"/>
      <c r="L3161" s="3"/>
      <c r="M3161" s="3"/>
      <c r="N3161" s="24"/>
      <c r="O3161" s="4"/>
      <c r="P3161" s="4"/>
      <c r="Q3161" s="2"/>
      <c r="R3161" s="8"/>
      <c r="S3161" s="4"/>
      <c r="T3161" s="4"/>
      <c r="V3161" s="9"/>
      <c r="W3161" s="4"/>
      <c r="X3161" s="17"/>
      <c r="Y3161" s="16"/>
      <c r="Z3161" s="16"/>
      <c r="AD3161" s="5"/>
    </row>
    <row r="3162" spans="2:30" x14ac:dyDescent="0.2">
      <c r="B3162" s="4"/>
      <c r="C3162" s="3"/>
      <c r="D3162" s="26"/>
      <c r="E3162" s="10"/>
      <c r="F3162" s="94"/>
      <c r="G3162" s="2"/>
      <c r="J3162" s="3"/>
      <c r="K3162" s="3"/>
      <c r="L3162" s="3"/>
      <c r="M3162" s="3"/>
      <c r="N3162" s="24"/>
      <c r="O3162" s="4"/>
      <c r="P3162" s="4"/>
      <c r="Q3162" s="2"/>
      <c r="R3162" s="8"/>
      <c r="S3162" s="4"/>
      <c r="T3162" s="4"/>
      <c r="V3162" s="9"/>
      <c r="W3162" s="4"/>
      <c r="X3162" s="17"/>
      <c r="Y3162" s="16"/>
      <c r="Z3162" s="16"/>
      <c r="AD3162" s="5"/>
    </row>
    <row r="3163" spans="2:30" x14ac:dyDescent="0.2">
      <c r="B3163" s="4"/>
      <c r="C3163" s="3"/>
      <c r="D3163" s="26"/>
      <c r="E3163" s="10"/>
      <c r="F3163" s="94"/>
      <c r="G3163" s="2"/>
      <c r="J3163" s="3"/>
      <c r="K3163" s="3"/>
      <c r="L3163" s="3"/>
      <c r="M3163" s="3"/>
      <c r="N3163" s="24"/>
      <c r="O3163" s="4"/>
      <c r="P3163" s="4"/>
      <c r="Q3163" s="2"/>
      <c r="R3163" s="8"/>
      <c r="S3163" s="4"/>
      <c r="T3163" s="4"/>
      <c r="V3163" s="9"/>
      <c r="W3163" s="4"/>
      <c r="X3163" s="17"/>
      <c r="Y3163" s="16"/>
      <c r="Z3163" s="16"/>
      <c r="AD3163" s="5"/>
    </row>
    <row r="3164" spans="2:30" x14ac:dyDescent="0.2">
      <c r="B3164" s="4"/>
      <c r="C3164" s="3"/>
      <c r="D3164" s="26"/>
      <c r="E3164" s="10"/>
      <c r="F3164" s="94"/>
      <c r="G3164" s="2"/>
      <c r="J3164" s="3"/>
      <c r="K3164" s="3"/>
      <c r="L3164" s="3"/>
      <c r="M3164" s="3"/>
      <c r="N3164" s="24"/>
      <c r="O3164" s="4"/>
      <c r="P3164" s="4"/>
      <c r="Q3164" s="2"/>
      <c r="R3164" s="8"/>
      <c r="S3164" s="4"/>
      <c r="T3164" s="4"/>
      <c r="V3164" s="9"/>
      <c r="W3164" s="4"/>
      <c r="X3164" s="17"/>
      <c r="Y3164" s="16"/>
      <c r="Z3164" s="16"/>
      <c r="AD3164" s="5"/>
    </row>
    <row r="3165" spans="2:30" x14ac:dyDescent="0.2">
      <c r="B3165" s="4"/>
      <c r="C3165" s="3"/>
      <c r="D3165" s="26"/>
      <c r="E3165" s="10"/>
      <c r="F3165" s="94"/>
      <c r="G3165" s="2"/>
      <c r="J3165" s="3"/>
      <c r="K3165" s="3"/>
      <c r="L3165" s="3"/>
      <c r="M3165" s="3"/>
      <c r="N3165" s="24"/>
      <c r="O3165" s="4"/>
      <c r="P3165" s="4"/>
      <c r="Q3165" s="2"/>
      <c r="R3165" s="8"/>
      <c r="S3165" s="4"/>
      <c r="T3165" s="4"/>
      <c r="V3165" s="9"/>
      <c r="W3165" s="4"/>
      <c r="X3165" s="17"/>
      <c r="Y3165" s="16"/>
      <c r="Z3165" s="16"/>
      <c r="AD3165" s="5"/>
    </row>
    <row r="3166" spans="2:30" x14ac:dyDescent="0.2">
      <c r="B3166" s="4"/>
      <c r="C3166" s="3"/>
      <c r="D3166" s="26"/>
      <c r="E3166" s="10"/>
      <c r="F3166" s="94"/>
      <c r="G3166" s="2"/>
      <c r="J3166" s="3"/>
      <c r="K3166" s="3"/>
      <c r="L3166" s="3"/>
      <c r="M3166" s="3"/>
      <c r="N3166" s="24"/>
      <c r="O3166" s="4"/>
      <c r="P3166" s="4"/>
      <c r="Q3166" s="2"/>
      <c r="R3166" s="8"/>
      <c r="S3166" s="4"/>
      <c r="T3166" s="4"/>
      <c r="V3166" s="9"/>
      <c r="W3166" s="4"/>
      <c r="X3166" s="17"/>
      <c r="Y3166" s="16"/>
      <c r="Z3166" s="16"/>
      <c r="AD3166" s="5"/>
    </row>
    <row r="3167" spans="2:30" x14ac:dyDescent="0.2">
      <c r="B3167" s="4"/>
      <c r="C3167" s="3"/>
      <c r="D3167" s="26"/>
      <c r="E3167" s="10"/>
      <c r="F3167" s="94"/>
      <c r="G3167" s="2"/>
      <c r="J3167" s="3"/>
      <c r="K3167" s="3"/>
      <c r="L3167" s="3"/>
      <c r="M3167" s="3"/>
      <c r="N3167" s="24"/>
      <c r="O3167" s="4"/>
      <c r="P3167" s="4"/>
      <c r="Q3167" s="2"/>
      <c r="R3167" s="8"/>
      <c r="S3167" s="4"/>
      <c r="T3167" s="4"/>
      <c r="V3167" s="9"/>
      <c r="W3167" s="4"/>
      <c r="X3167" s="17"/>
      <c r="Y3167" s="16"/>
      <c r="Z3167" s="16"/>
      <c r="AD3167" s="5"/>
    </row>
    <row r="3168" spans="2:30" x14ac:dyDescent="0.2">
      <c r="B3168" s="4"/>
      <c r="C3168" s="3"/>
      <c r="D3168" s="26"/>
      <c r="E3168" s="10"/>
      <c r="F3168" s="94"/>
      <c r="G3168" s="2"/>
      <c r="J3168" s="3"/>
      <c r="K3168" s="3"/>
      <c r="L3168" s="3"/>
      <c r="M3168" s="3"/>
      <c r="N3168" s="24"/>
      <c r="O3168" s="4"/>
      <c r="P3168" s="4"/>
      <c r="Q3168" s="2"/>
      <c r="R3168" s="8"/>
      <c r="S3168" s="4"/>
      <c r="T3168" s="4"/>
      <c r="V3168" s="9"/>
      <c r="W3168" s="4"/>
      <c r="X3168" s="17"/>
      <c r="Y3168" s="16"/>
      <c r="Z3168" s="16"/>
      <c r="AD3168" s="5"/>
    </row>
    <row r="3169" spans="2:30" x14ac:dyDescent="0.2">
      <c r="B3169" s="4"/>
      <c r="C3169" s="3"/>
      <c r="D3169" s="26"/>
      <c r="E3169" s="10"/>
      <c r="F3169" s="94"/>
      <c r="G3169" s="2"/>
      <c r="J3169" s="3"/>
      <c r="K3169" s="3"/>
      <c r="L3169" s="3"/>
      <c r="M3169" s="3"/>
      <c r="N3169" s="24"/>
      <c r="O3169" s="4"/>
      <c r="P3169" s="4"/>
      <c r="Q3169" s="2"/>
      <c r="R3169" s="8"/>
      <c r="S3169" s="4"/>
      <c r="T3169" s="4"/>
      <c r="V3169" s="9"/>
      <c r="W3169" s="4"/>
      <c r="X3169" s="17"/>
      <c r="Y3169" s="16"/>
      <c r="Z3169" s="16"/>
      <c r="AD3169" s="5"/>
    </row>
    <row r="3170" spans="2:30" x14ac:dyDescent="0.2">
      <c r="B3170" s="4"/>
      <c r="C3170" s="3"/>
      <c r="D3170" s="26"/>
      <c r="E3170" s="10"/>
      <c r="F3170" s="94"/>
      <c r="G3170" s="2"/>
      <c r="J3170" s="3"/>
      <c r="K3170" s="3"/>
      <c r="L3170" s="3"/>
      <c r="M3170" s="3"/>
      <c r="N3170" s="24"/>
      <c r="O3170" s="4"/>
      <c r="P3170" s="4"/>
      <c r="Q3170" s="2"/>
      <c r="R3170" s="8"/>
      <c r="S3170" s="4"/>
      <c r="T3170" s="4"/>
      <c r="V3170" s="9"/>
      <c r="W3170" s="4"/>
      <c r="X3170" s="17"/>
      <c r="Y3170" s="16"/>
      <c r="Z3170" s="16"/>
      <c r="AD3170" s="5"/>
    </row>
    <row r="3171" spans="2:30" x14ac:dyDescent="0.2">
      <c r="B3171" s="4"/>
      <c r="C3171" s="3"/>
      <c r="D3171" s="26"/>
      <c r="E3171" s="10"/>
      <c r="F3171" s="94"/>
      <c r="G3171" s="2"/>
      <c r="J3171" s="3"/>
      <c r="K3171" s="3"/>
      <c r="L3171" s="3"/>
      <c r="M3171" s="3"/>
      <c r="N3171" s="24"/>
      <c r="O3171" s="4"/>
      <c r="P3171" s="4"/>
      <c r="Q3171" s="2"/>
      <c r="R3171" s="8"/>
      <c r="S3171" s="4"/>
      <c r="T3171" s="4"/>
      <c r="V3171" s="9"/>
      <c r="W3171" s="4"/>
      <c r="X3171" s="17"/>
      <c r="Y3171" s="16"/>
      <c r="Z3171" s="16"/>
      <c r="AD3171" s="5"/>
    </row>
    <row r="3172" spans="2:30" x14ac:dyDescent="0.2">
      <c r="B3172" s="4"/>
      <c r="C3172" s="3"/>
      <c r="D3172" s="26"/>
      <c r="E3172" s="10"/>
      <c r="F3172" s="94"/>
      <c r="G3172" s="2"/>
      <c r="J3172" s="3"/>
      <c r="K3172" s="3"/>
      <c r="L3172" s="3"/>
      <c r="M3172" s="3"/>
      <c r="N3172" s="24"/>
      <c r="O3172" s="4"/>
      <c r="P3172" s="4"/>
      <c r="Q3172" s="2"/>
      <c r="R3172" s="8"/>
      <c r="S3172" s="4"/>
      <c r="T3172" s="4"/>
      <c r="V3172" s="9"/>
      <c r="W3172" s="4"/>
      <c r="X3172" s="17"/>
      <c r="Y3172" s="16"/>
      <c r="Z3172" s="16"/>
      <c r="AD3172" s="5"/>
    </row>
    <row r="3173" spans="2:30" x14ac:dyDescent="0.2">
      <c r="B3173" s="4"/>
      <c r="C3173" s="3"/>
      <c r="D3173" s="26"/>
      <c r="E3173" s="10"/>
      <c r="F3173" s="94"/>
      <c r="G3173" s="2"/>
      <c r="J3173" s="3"/>
      <c r="K3173" s="3"/>
      <c r="L3173" s="3"/>
      <c r="M3173" s="3"/>
      <c r="N3173" s="24"/>
      <c r="O3173" s="4"/>
      <c r="P3173" s="4"/>
      <c r="Q3173" s="2"/>
      <c r="R3173" s="8"/>
      <c r="S3173" s="4"/>
      <c r="T3173" s="4"/>
      <c r="V3173" s="9"/>
      <c r="W3173" s="4"/>
      <c r="X3173" s="17"/>
      <c r="Y3173" s="16"/>
      <c r="Z3173" s="16"/>
      <c r="AD3173" s="5"/>
    </row>
    <row r="3174" spans="2:30" x14ac:dyDescent="0.2">
      <c r="B3174" s="4"/>
      <c r="C3174" s="3"/>
      <c r="D3174" s="26"/>
      <c r="E3174" s="10"/>
      <c r="F3174" s="94"/>
      <c r="G3174" s="2"/>
      <c r="J3174" s="3"/>
      <c r="K3174" s="3"/>
      <c r="L3174" s="3"/>
      <c r="M3174" s="3"/>
      <c r="N3174" s="24"/>
      <c r="O3174" s="4"/>
      <c r="P3174" s="4"/>
      <c r="Q3174" s="2"/>
      <c r="R3174" s="8"/>
      <c r="S3174" s="4"/>
      <c r="T3174" s="4"/>
      <c r="V3174" s="9"/>
      <c r="W3174" s="4"/>
      <c r="X3174" s="17"/>
      <c r="Y3174" s="16"/>
      <c r="Z3174" s="16"/>
      <c r="AD3174" s="5"/>
    </row>
    <row r="3175" spans="2:30" x14ac:dyDescent="0.2">
      <c r="B3175" s="4"/>
      <c r="C3175" s="3"/>
      <c r="D3175" s="26"/>
      <c r="E3175" s="10"/>
      <c r="F3175" s="94"/>
      <c r="G3175" s="2"/>
      <c r="J3175" s="3"/>
      <c r="K3175" s="3"/>
      <c r="L3175" s="3"/>
      <c r="M3175" s="3"/>
      <c r="N3175" s="24"/>
      <c r="O3175" s="4"/>
      <c r="P3175" s="4"/>
      <c r="Q3175" s="2"/>
      <c r="R3175" s="8"/>
      <c r="S3175" s="4"/>
      <c r="T3175" s="4"/>
      <c r="V3175" s="9"/>
      <c r="W3175" s="4"/>
      <c r="X3175" s="17"/>
      <c r="Y3175" s="16"/>
      <c r="Z3175" s="16"/>
      <c r="AD3175" s="5"/>
    </row>
    <row r="3176" spans="2:30" x14ac:dyDescent="0.2">
      <c r="B3176" s="4"/>
      <c r="C3176" s="3"/>
      <c r="D3176" s="26"/>
      <c r="E3176" s="10"/>
      <c r="F3176" s="94"/>
      <c r="G3176" s="2"/>
      <c r="J3176" s="3"/>
      <c r="K3176" s="3"/>
      <c r="L3176" s="3"/>
      <c r="M3176" s="3"/>
      <c r="N3176" s="24"/>
      <c r="O3176" s="4"/>
      <c r="P3176" s="4"/>
      <c r="Q3176" s="2"/>
      <c r="R3176" s="8"/>
      <c r="S3176" s="4"/>
      <c r="T3176" s="4"/>
      <c r="V3176" s="9"/>
      <c r="W3176" s="4"/>
      <c r="X3176" s="17"/>
      <c r="Y3176" s="16"/>
      <c r="Z3176" s="16"/>
      <c r="AD3176" s="5"/>
    </row>
    <row r="3177" spans="2:30" x14ac:dyDescent="0.2">
      <c r="B3177" s="4"/>
      <c r="C3177" s="3"/>
      <c r="D3177" s="26"/>
      <c r="E3177" s="10"/>
      <c r="F3177" s="94"/>
      <c r="G3177" s="2"/>
      <c r="J3177" s="3"/>
      <c r="K3177" s="3"/>
      <c r="L3177" s="3"/>
      <c r="M3177" s="3"/>
      <c r="N3177" s="24"/>
      <c r="O3177" s="4"/>
      <c r="P3177" s="4"/>
      <c r="Q3177" s="2"/>
      <c r="R3177" s="8"/>
      <c r="S3177" s="4"/>
      <c r="T3177" s="4"/>
      <c r="V3177" s="9"/>
      <c r="W3177" s="4"/>
      <c r="X3177" s="17"/>
      <c r="Y3177" s="16"/>
      <c r="Z3177" s="16"/>
      <c r="AD3177" s="5"/>
    </row>
    <row r="3178" spans="2:30" x14ac:dyDescent="0.2">
      <c r="B3178" s="4"/>
      <c r="C3178" s="3"/>
      <c r="D3178" s="26"/>
      <c r="E3178" s="10"/>
      <c r="F3178" s="94"/>
      <c r="G3178" s="2"/>
      <c r="J3178" s="3"/>
      <c r="K3178" s="3"/>
      <c r="L3178" s="3"/>
      <c r="M3178" s="3"/>
      <c r="N3178" s="24"/>
      <c r="O3178" s="4"/>
      <c r="P3178" s="4"/>
      <c r="Q3178" s="2"/>
      <c r="R3178" s="8"/>
      <c r="S3178" s="4"/>
      <c r="T3178" s="4"/>
      <c r="V3178" s="9"/>
      <c r="W3178" s="4"/>
      <c r="X3178" s="17"/>
      <c r="Y3178" s="16"/>
      <c r="Z3178" s="16"/>
      <c r="AD3178" s="5"/>
    </row>
    <row r="3179" spans="2:30" x14ac:dyDescent="0.2">
      <c r="B3179" s="4"/>
      <c r="C3179" s="3"/>
      <c r="D3179" s="26"/>
      <c r="E3179" s="10"/>
      <c r="F3179" s="94"/>
      <c r="G3179" s="2"/>
      <c r="J3179" s="3"/>
      <c r="K3179" s="3"/>
      <c r="L3179" s="3"/>
      <c r="M3179" s="3"/>
      <c r="N3179" s="24"/>
      <c r="O3179" s="4"/>
      <c r="P3179" s="4"/>
      <c r="Q3179" s="2"/>
      <c r="R3179" s="8"/>
      <c r="S3179" s="4"/>
      <c r="T3179" s="4"/>
      <c r="V3179" s="9"/>
      <c r="W3179" s="4"/>
      <c r="X3179" s="17"/>
      <c r="Y3179" s="16"/>
      <c r="Z3179" s="16"/>
      <c r="AD3179" s="5"/>
    </row>
    <row r="3180" spans="2:30" x14ac:dyDescent="0.2">
      <c r="B3180" s="4"/>
      <c r="C3180" s="3"/>
      <c r="D3180" s="26"/>
      <c r="E3180" s="10"/>
      <c r="F3180" s="94"/>
      <c r="G3180" s="2"/>
      <c r="J3180" s="3"/>
      <c r="K3180" s="3"/>
      <c r="L3180" s="3"/>
      <c r="M3180" s="3"/>
      <c r="N3180" s="24"/>
      <c r="O3180" s="4"/>
      <c r="P3180" s="4"/>
      <c r="Q3180" s="2"/>
      <c r="R3180" s="8"/>
      <c r="S3180" s="4"/>
      <c r="T3180" s="4"/>
      <c r="V3180" s="9"/>
      <c r="W3180" s="4"/>
      <c r="X3180" s="17"/>
      <c r="Y3180" s="16"/>
      <c r="Z3180" s="16"/>
      <c r="AD3180" s="5"/>
    </row>
    <row r="3181" spans="2:30" x14ac:dyDescent="0.2">
      <c r="B3181" s="4"/>
      <c r="C3181" s="3"/>
      <c r="D3181" s="26"/>
      <c r="E3181" s="10"/>
      <c r="F3181" s="94"/>
      <c r="G3181" s="2"/>
      <c r="J3181" s="3"/>
      <c r="K3181" s="3"/>
      <c r="L3181" s="3"/>
      <c r="M3181" s="3"/>
      <c r="N3181" s="24"/>
      <c r="O3181" s="4"/>
      <c r="P3181" s="4"/>
      <c r="Q3181" s="2"/>
      <c r="R3181" s="8"/>
      <c r="S3181" s="4"/>
      <c r="T3181" s="4"/>
      <c r="V3181" s="9"/>
      <c r="W3181" s="4"/>
      <c r="X3181" s="17"/>
      <c r="Y3181" s="16"/>
      <c r="Z3181" s="16"/>
      <c r="AD3181" s="5"/>
    </row>
    <row r="3182" spans="2:30" x14ac:dyDescent="0.2">
      <c r="B3182" s="4"/>
      <c r="C3182" s="3"/>
      <c r="D3182" s="26"/>
      <c r="E3182" s="10"/>
      <c r="F3182" s="94"/>
      <c r="G3182" s="2"/>
      <c r="J3182" s="3"/>
      <c r="K3182" s="3"/>
      <c r="L3182" s="3"/>
      <c r="M3182" s="3"/>
      <c r="N3182" s="24"/>
      <c r="O3182" s="4"/>
      <c r="P3182" s="4"/>
      <c r="Q3182" s="2"/>
      <c r="R3182" s="8"/>
      <c r="S3182" s="4"/>
      <c r="T3182" s="4"/>
      <c r="V3182" s="9"/>
      <c r="W3182" s="4"/>
      <c r="X3182" s="17"/>
      <c r="Y3182" s="16"/>
      <c r="Z3182" s="16"/>
      <c r="AD3182" s="5"/>
    </row>
    <row r="3183" spans="2:30" x14ac:dyDescent="0.2">
      <c r="B3183" s="4"/>
      <c r="C3183" s="3"/>
      <c r="D3183" s="26"/>
      <c r="E3183" s="10"/>
      <c r="F3183" s="94"/>
      <c r="G3183" s="2"/>
      <c r="J3183" s="3"/>
      <c r="K3183" s="3"/>
      <c r="L3183" s="3"/>
      <c r="M3183" s="3"/>
      <c r="N3183" s="24"/>
      <c r="O3183" s="4"/>
      <c r="P3183" s="4"/>
      <c r="Q3183" s="2"/>
      <c r="R3183" s="8"/>
      <c r="S3183" s="4"/>
      <c r="T3183" s="4"/>
      <c r="V3183" s="9"/>
      <c r="W3183" s="4"/>
      <c r="X3183" s="17"/>
      <c r="Y3183" s="16"/>
      <c r="Z3183" s="16"/>
      <c r="AD3183" s="5"/>
    </row>
    <row r="3184" spans="2:30" x14ac:dyDescent="0.2">
      <c r="B3184" s="4"/>
      <c r="C3184" s="3"/>
      <c r="D3184" s="26"/>
      <c r="E3184" s="10"/>
      <c r="F3184" s="94"/>
      <c r="G3184" s="2"/>
      <c r="J3184" s="3"/>
      <c r="K3184" s="3"/>
      <c r="L3184" s="3"/>
      <c r="M3184" s="3"/>
      <c r="N3184" s="24"/>
      <c r="O3184" s="4"/>
      <c r="P3184" s="4"/>
      <c r="Q3184" s="2"/>
      <c r="R3184" s="8"/>
      <c r="S3184" s="4"/>
      <c r="T3184" s="4"/>
      <c r="V3184" s="9"/>
      <c r="W3184" s="4"/>
      <c r="X3184" s="17"/>
      <c r="Y3184" s="16"/>
      <c r="Z3184" s="16"/>
      <c r="AD3184" s="5"/>
    </row>
    <row r="3185" spans="2:30" x14ac:dyDescent="0.2">
      <c r="B3185" s="4"/>
      <c r="C3185" s="3"/>
      <c r="D3185" s="26"/>
      <c r="E3185" s="10"/>
      <c r="F3185" s="94"/>
      <c r="G3185" s="2"/>
      <c r="J3185" s="3"/>
      <c r="K3185" s="3"/>
      <c r="L3185" s="3"/>
      <c r="M3185" s="3"/>
      <c r="N3185" s="24"/>
      <c r="O3185" s="4"/>
      <c r="P3185" s="4"/>
      <c r="Q3185" s="2"/>
      <c r="R3185" s="8"/>
      <c r="S3185" s="4"/>
      <c r="T3185" s="4"/>
      <c r="V3185" s="9"/>
      <c r="W3185" s="4"/>
      <c r="X3185" s="17"/>
      <c r="Y3185" s="16"/>
      <c r="Z3185" s="16"/>
      <c r="AD3185" s="5"/>
    </row>
    <row r="3186" spans="2:30" x14ac:dyDescent="0.2">
      <c r="B3186" s="4"/>
      <c r="C3186" s="3"/>
      <c r="D3186" s="26"/>
      <c r="E3186" s="10"/>
      <c r="F3186" s="94"/>
      <c r="G3186" s="2"/>
      <c r="J3186" s="3"/>
      <c r="K3186" s="3"/>
      <c r="L3186" s="3"/>
      <c r="M3186" s="3"/>
      <c r="N3186" s="24"/>
      <c r="O3186" s="4"/>
      <c r="P3186" s="4"/>
      <c r="Q3186" s="2"/>
      <c r="R3186" s="8"/>
      <c r="S3186" s="4"/>
      <c r="T3186" s="4"/>
      <c r="V3186" s="9"/>
      <c r="W3186" s="4"/>
      <c r="X3186" s="17"/>
      <c r="Y3186" s="16"/>
      <c r="Z3186" s="16"/>
      <c r="AD3186" s="5"/>
    </row>
    <row r="3187" spans="2:30" x14ac:dyDescent="0.2">
      <c r="B3187" s="4"/>
      <c r="C3187" s="3"/>
      <c r="D3187" s="26"/>
      <c r="E3187" s="10"/>
      <c r="F3187" s="94"/>
      <c r="G3187" s="2"/>
      <c r="J3187" s="3"/>
      <c r="K3187" s="3"/>
      <c r="L3187" s="3"/>
      <c r="M3187" s="3"/>
      <c r="N3187" s="24"/>
      <c r="O3187" s="4"/>
      <c r="P3187" s="4"/>
      <c r="Q3187" s="2"/>
      <c r="R3187" s="8"/>
      <c r="S3187" s="4"/>
      <c r="T3187" s="4"/>
      <c r="V3187" s="9"/>
      <c r="W3187" s="4"/>
      <c r="X3187" s="17"/>
      <c r="Y3187" s="16"/>
      <c r="Z3187" s="16"/>
      <c r="AD3187" s="5"/>
    </row>
    <row r="3188" spans="2:30" x14ac:dyDescent="0.2">
      <c r="B3188" s="4"/>
      <c r="C3188" s="3"/>
      <c r="D3188" s="26"/>
      <c r="E3188" s="10"/>
      <c r="F3188" s="94"/>
      <c r="G3188" s="2"/>
      <c r="J3188" s="3"/>
      <c r="K3188" s="3"/>
      <c r="L3188" s="3"/>
      <c r="M3188" s="3"/>
      <c r="N3188" s="24"/>
      <c r="O3188" s="4"/>
      <c r="P3188" s="4"/>
      <c r="Q3188" s="2"/>
      <c r="R3188" s="8"/>
      <c r="S3188" s="4"/>
      <c r="T3188" s="4"/>
      <c r="V3188" s="9"/>
      <c r="W3188" s="4"/>
      <c r="X3188" s="17"/>
      <c r="Y3188" s="16"/>
      <c r="Z3188" s="16"/>
      <c r="AD3188" s="5"/>
    </row>
    <row r="3189" spans="2:30" x14ac:dyDescent="0.2">
      <c r="B3189" s="4"/>
      <c r="C3189" s="3"/>
      <c r="D3189" s="26"/>
      <c r="E3189" s="10"/>
      <c r="F3189" s="94"/>
      <c r="G3189" s="2"/>
      <c r="J3189" s="3"/>
      <c r="K3189" s="3"/>
      <c r="L3189" s="3"/>
      <c r="M3189" s="3"/>
      <c r="N3189" s="24"/>
      <c r="O3189" s="4"/>
      <c r="P3189" s="4"/>
      <c r="Q3189" s="2"/>
      <c r="R3189" s="8"/>
      <c r="S3189" s="4"/>
      <c r="T3189" s="4"/>
      <c r="V3189" s="9"/>
      <c r="W3189" s="4"/>
      <c r="X3189" s="17"/>
      <c r="Y3189" s="16"/>
      <c r="Z3189" s="16"/>
      <c r="AD3189" s="5"/>
    </row>
    <row r="3190" spans="2:30" x14ac:dyDescent="0.2">
      <c r="B3190" s="4"/>
      <c r="C3190" s="3"/>
      <c r="D3190" s="26"/>
      <c r="E3190" s="10"/>
      <c r="F3190" s="94"/>
      <c r="G3190" s="2"/>
      <c r="J3190" s="3"/>
      <c r="K3190" s="3"/>
      <c r="L3190" s="3"/>
      <c r="M3190" s="3"/>
      <c r="N3190" s="24"/>
      <c r="O3190" s="4"/>
      <c r="P3190" s="4"/>
      <c r="Q3190" s="2"/>
      <c r="R3190" s="8"/>
      <c r="S3190" s="4"/>
      <c r="T3190" s="4"/>
      <c r="V3190" s="9"/>
      <c r="W3190" s="4"/>
      <c r="X3190" s="17"/>
      <c r="Y3190" s="16"/>
      <c r="Z3190" s="16"/>
      <c r="AD3190" s="5"/>
    </row>
    <row r="3191" spans="2:30" x14ac:dyDescent="0.2">
      <c r="B3191" s="4"/>
      <c r="C3191" s="3"/>
      <c r="D3191" s="26"/>
      <c r="E3191" s="10"/>
      <c r="F3191" s="94"/>
      <c r="G3191" s="2"/>
      <c r="J3191" s="3"/>
      <c r="K3191" s="3"/>
      <c r="L3191" s="3"/>
      <c r="M3191" s="3"/>
      <c r="N3191" s="24"/>
      <c r="O3191" s="4"/>
      <c r="P3191" s="4"/>
      <c r="Q3191" s="2"/>
      <c r="R3191" s="8"/>
      <c r="S3191" s="4"/>
      <c r="T3191" s="4"/>
      <c r="V3191" s="9"/>
      <c r="W3191" s="4"/>
      <c r="X3191" s="17"/>
      <c r="Y3191" s="16"/>
      <c r="Z3191" s="16"/>
      <c r="AD3191" s="5"/>
    </row>
    <row r="3192" spans="2:30" x14ac:dyDescent="0.2">
      <c r="B3192" s="4"/>
      <c r="C3192" s="3"/>
      <c r="D3192" s="26"/>
      <c r="E3192" s="10"/>
      <c r="F3192" s="94"/>
      <c r="G3192" s="2"/>
      <c r="J3192" s="3"/>
      <c r="K3192" s="3"/>
      <c r="L3192" s="3"/>
      <c r="M3192" s="3"/>
      <c r="N3192" s="24"/>
      <c r="O3192" s="4"/>
      <c r="P3192" s="4"/>
      <c r="Q3192" s="2"/>
      <c r="R3192" s="8"/>
      <c r="S3192" s="4"/>
      <c r="T3192" s="4"/>
      <c r="V3192" s="9"/>
      <c r="W3192" s="4"/>
      <c r="X3192" s="17"/>
      <c r="Y3192" s="16"/>
      <c r="Z3192" s="16"/>
      <c r="AD3192" s="5"/>
    </row>
    <row r="3193" spans="2:30" x14ac:dyDescent="0.2">
      <c r="B3193" s="4"/>
      <c r="C3193" s="3"/>
      <c r="D3193" s="26"/>
      <c r="E3193" s="10"/>
      <c r="F3193" s="94"/>
      <c r="G3193" s="2"/>
      <c r="J3193" s="3"/>
      <c r="K3193" s="3"/>
      <c r="L3193" s="3"/>
      <c r="M3193" s="3"/>
      <c r="N3193" s="24"/>
      <c r="O3193" s="4"/>
      <c r="P3193" s="4"/>
      <c r="Q3193" s="2"/>
      <c r="R3193" s="8"/>
      <c r="S3193" s="4"/>
      <c r="T3193" s="4"/>
      <c r="V3193" s="9"/>
      <c r="W3193" s="4"/>
      <c r="X3193" s="17"/>
      <c r="Y3193" s="16"/>
      <c r="Z3193" s="16"/>
      <c r="AD3193" s="5"/>
    </row>
    <row r="3194" spans="2:30" x14ac:dyDescent="0.2">
      <c r="B3194" s="4"/>
      <c r="C3194" s="3"/>
      <c r="D3194" s="26"/>
      <c r="E3194" s="10"/>
      <c r="F3194" s="94"/>
      <c r="G3194" s="2"/>
      <c r="J3194" s="3"/>
      <c r="K3194" s="3"/>
      <c r="L3194" s="3"/>
      <c r="M3194" s="3"/>
      <c r="N3194" s="24"/>
      <c r="O3194" s="4"/>
      <c r="P3194" s="4"/>
      <c r="Q3194" s="2"/>
      <c r="R3194" s="8"/>
      <c r="S3194" s="4"/>
      <c r="T3194" s="4"/>
      <c r="V3194" s="9"/>
      <c r="W3194" s="4"/>
      <c r="X3194" s="17"/>
      <c r="Y3194" s="16"/>
      <c r="Z3194" s="16"/>
      <c r="AD3194" s="5"/>
    </row>
    <row r="3195" spans="2:30" x14ac:dyDescent="0.2">
      <c r="B3195" s="4"/>
      <c r="C3195" s="3"/>
      <c r="D3195" s="26"/>
      <c r="E3195" s="10"/>
      <c r="F3195" s="94"/>
      <c r="G3195" s="2"/>
      <c r="J3195" s="3"/>
      <c r="K3195" s="3"/>
      <c r="L3195" s="3"/>
      <c r="M3195" s="3"/>
      <c r="N3195" s="24"/>
      <c r="O3195" s="4"/>
      <c r="P3195" s="4"/>
      <c r="Q3195" s="2"/>
      <c r="R3195" s="8"/>
      <c r="S3195" s="4"/>
      <c r="T3195" s="4"/>
      <c r="V3195" s="9"/>
      <c r="W3195" s="4"/>
      <c r="X3195" s="17"/>
      <c r="Y3195" s="16"/>
      <c r="Z3195" s="16"/>
      <c r="AD3195" s="5"/>
    </row>
    <row r="3196" spans="2:30" x14ac:dyDescent="0.2">
      <c r="B3196" s="4"/>
      <c r="C3196" s="3"/>
      <c r="D3196" s="26"/>
      <c r="E3196" s="10"/>
      <c r="F3196" s="94"/>
      <c r="G3196" s="2"/>
      <c r="J3196" s="3"/>
      <c r="K3196" s="3"/>
      <c r="L3196" s="3"/>
      <c r="M3196" s="3"/>
      <c r="N3196" s="24"/>
      <c r="O3196" s="4"/>
      <c r="P3196" s="4"/>
      <c r="Q3196" s="2"/>
      <c r="R3196" s="8"/>
      <c r="S3196" s="4"/>
      <c r="T3196" s="4"/>
      <c r="V3196" s="9"/>
      <c r="W3196" s="4"/>
      <c r="X3196" s="17"/>
      <c r="Y3196" s="16"/>
      <c r="Z3196" s="16"/>
      <c r="AD3196" s="5"/>
    </row>
    <row r="3197" spans="2:30" x14ac:dyDescent="0.2">
      <c r="B3197" s="4"/>
      <c r="C3197" s="3"/>
      <c r="D3197" s="26"/>
      <c r="E3197" s="10"/>
      <c r="F3197" s="94"/>
      <c r="G3197" s="2"/>
      <c r="J3197" s="3"/>
      <c r="K3197" s="3"/>
      <c r="L3197" s="3"/>
      <c r="M3197" s="3"/>
      <c r="N3197" s="24"/>
      <c r="O3197" s="4"/>
      <c r="P3197" s="4"/>
      <c r="Q3197" s="2"/>
      <c r="R3197" s="8"/>
      <c r="S3197" s="4"/>
      <c r="T3197" s="4"/>
      <c r="V3197" s="9"/>
      <c r="W3197" s="4"/>
      <c r="X3197" s="17"/>
      <c r="Y3197" s="16"/>
      <c r="Z3197" s="16"/>
      <c r="AD3197" s="5"/>
    </row>
    <row r="3198" spans="2:30" x14ac:dyDescent="0.2">
      <c r="B3198" s="4"/>
      <c r="C3198" s="3"/>
      <c r="D3198" s="26"/>
      <c r="E3198" s="10"/>
      <c r="F3198" s="94"/>
      <c r="G3198" s="2"/>
      <c r="J3198" s="3"/>
      <c r="K3198" s="3"/>
      <c r="L3198" s="3"/>
      <c r="M3198" s="3"/>
      <c r="N3198" s="24"/>
      <c r="O3198" s="4"/>
      <c r="P3198" s="4"/>
      <c r="Q3198" s="2"/>
      <c r="R3198" s="8"/>
      <c r="S3198" s="4"/>
      <c r="T3198" s="4"/>
      <c r="V3198" s="9"/>
      <c r="W3198" s="4"/>
      <c r="X3198" s="17"/>
      <c r="Y3198" s="16"/>
      <c r="Z3198" s="16"/>
      <c r="AD3198" s="5"/>
    </row>
    <row r="3199" spans="2:30" x14ac:dyDescent="0.2">
      <c r="B3199" s="4"/>
      <c r="C3199" s="3"/>
      <c r="D3199" s="26"/>
      <c r="E3199" s="10"/>
      <c r="F3199" s="94"/>
      <c r="G3199" s="2"/>
      <c r="J3199" s="3"/>
      <c r="K3199" s="3"/>
      <c r="L3199" s="3"/>
      <c r="M3199" s="3"/>
      <c r="N3199" s="24"/>
      <c r="O3199" s="4"/>
      <c r="P3199" s="4"/>
      <c r="Q3199" s="2"/>
      <c r="R3199" s="8"/>
      <c r="S3199" s="4"/>
      <c r="T3199" s="4"/>
      <c r="V3199" s="9"/>
      <c r="W3199" s="4"/>
      <c r="X3199" s="17"/>
      <c r="Y3199" s="16"/>
      <c r="Z3199" s="16"/>
      <c r="AD3199" s="5"/>
    </row>
    <row r="3200" spans="2:30" x14ac:dyDescent="0.2">
      <c r="B3200" s="4"/>
      <c r="C3200" s="3"/>
      <c r="D3200" s="26"/>
      <c r="E3200" s="10"/>
      <c r="F3200" s="94"/>
      <c r="G3200" s="2"/>
      <c r="J3200" s="3"/>
      <c r="K3200" s="3"/>
      <c r="L3200" s="3"/>
      <c r="M3200" s="3"/>
      <c r="N3200" s="24"/>
      <c r="O3200" s="4"/>
      <c r="P3200" s="4"/>
      <c r="Q3200" s="2"/>
      <c r="R3200" s="8"/>
      <c r="S3200" s="4"/>
      <c r="T3200" s="4"/>
      <c r="V3200" s="9"/>
      <c r="W3200" s="4"/>
      <c r="X3200" s="17"/>
      <c r="Y3200" s="16"/>
      <c r="Z3200" s="16"/>
      <c r="AD3200" s="5"/>
    </row>
    <row r="3201" spans="2:30" x14ac:dyDescent="0.2">
      <c r="B3201" s="4"/>
      <c r="C3201" s="3"/>
      <c r="D3201" s="26"/>
      <c r="E3201" s="10"/>
      <c r="F3201" s="94"/>
      <c r="G3201" s="2"/>
      <c r="J3201" s="3"/>
      <c r="K3201" s="3"/>
      <c r="L3201" s="3"/>
      <c r="M3201" s="3"/>
      <c r="N3201" s="24"/>
      <c r="O3201" s="4"/>
      <c r="P3201" s="4"/>
      <c r="Q3201" s="2"/>
      <c r="R3201" s="8"/>
      <c r="S3201" s="4"/>
      <c r="T3201" s="4"/>
      <c r="V3201" s="9"/>
      <c r="W3201" s="4"/>
      <c r="X3201" s="17"/>
      <c r="Y3201" s="16"/>
      <c r="Z3201" s="16"/>
      <c r="AD3201" s="5"/>
    </row>
    <row r="3202" spans="2:30" x14ac:dyDescent="0.2">
      <c r="B3202" s="4"/>
      <c r="C3202" s="3"/>
      <c r="D3202" s="26"/>
      <c r="E3202" s="10"/>
      <c r="F3202" s="94"/>
      <c r="G3202" s="2"/>
      <c r="J3202" s="3"/>
      <c r="K3202" s="3"/>
      <c r="L3202" s="3"/>
      <c r="M3202" s="3"/>
      <c r="N3202" s="24"/>
      <c r="O3202" s="4"/>
      <c r="P3202" s="4"/>
      <c r="Q3202" s="2"/>
      <c r="R3202" s="8"/>
      <c r="S3202" s="4"/>
      <c r="T3202" s="4"/>
      <c r="V3202" s="9"/>
      <c r="W3202" s="4"/>
      <c r="X3202" s="17"/>
      <c r="Y3202" s="16"/>
      <c r="Z3202" s="16"/>
      <c r="AD3202" s="5"/>
    </row>
    <row r="3203" spans="2:30" x14ac:dyDescent="0.2">
      <c r="B3203" s="4"/>
      <c r="C3203" s="3"/>
      <c r="D3203" s="26"/>
      <c r="E3203" s="10"/>
      <c r="F3203" s="94"/>
      <c r="G3203" s="2"/>
      <c r="J3203" s="3"/>
      <c r="K3203" s="3"/>
      <c r="L3203" s="3"/>
      <c r="M3203" s="3"/>
      <c r="N3203" s="24"/>
      <c r="O3203" s="4"/>
      <c r="P3203" s="4"/>
      <c r="Q3203" s="2"/>
      <c r="R3203" s="8"/>
      <c r="S3203" s="4"/>
      <c r="T3203" s="4"/>
      <c r="V3203" s="9"/>
      <c r="W3203" s="4"/>
      <c r="X3203" s="17"/>
      <c r="Y3203" s="16"/>
      <c r="Z3203" s="16"/>
      <c r="AD3203" s="5"/>
    </row>
    <row r="3204" spans="2:30" x14ac:dyDescent="0.2">
      <c r="B3204" s="4"/>
      <c r="C3204" s="3"/>
      <c r="D3204" s="26"/>
      <c r="E3204" s="10"/>
      <c r="F3204" s="94"/>
      <c r="G3204" s="2"/>
      <c r="J3204" s="3"/>
      <c r="K3204" s="3"/>
      <c r="L3204" s="3"/>
      <c r="M3204" s="3"/>
      <c r="N3204" s="24"/>
      <c r="O3204" s="4"/>
      <c r="P3204" s="4"/>
      <c r="Q3204" s="2"/>
      <c r="R3204" s="8"/>
      <c r="S3204" s="4"/>
      <c r="T3204" s="4"/>
      <c r="V3204" s="9"/>
      <c r="W3204" s="4"/>
      <c r="X3204" s="17"/>
      <c r="Y3204" s="16"/>
      <c r="Z3204" s="16"/>
      <c r="AD3204" s="5"/>
    </row>
    <row r="3205" spans="2:30" x14ac:dyDescent="0.2">
      <c r="B3205" s="4"/>
      <c r="C3205" s="3"/>
      <c r="D3205" s="26"/>
      <c r="E3205" s="10"/>
      <c r="F3205" s="94"/>
      <c r="G3205" s="2"/>
      <c r="J3205" s="3"/>
      <c r="K3205" s="3"/>
      <c r="L3205" s="3"/>
      <c r="M3205" s="3"/>
      <c r="N3205" s="24"/>
      <c r="O3205" s="4"/>
      <c r="P3205" s="4"/>
      <c r="Q3205" s="2"/>
      <c r="R3205" s="8"/>
      <c r="S3205" s="4"/>
      <c r="T3205" s="4"/>
      <c r="V3205" s="9"/>
      <c r="W3205" s="4"/>
      <c r="X3205" s="17"/>
      <c r="Y3205" s="16"/>
      <c r="Z3205" s="16"/>
      <c r="AD3205" s="5"/>
    </row>
    <row r="3206" spans="2:30" x14ac:dyDescent="0.2">
      <c r="B3206" s="4"/>
      <c r="C3206" s="3"/>
      <c r="D3206" s="26"/>
      <c r="E3206" s="10"/>
      <c r="F3206" s="94"/>
      <c r="G3206" s="2"/>
      <c r="J3206" s="3"/>
      <c r="K3206" s="3"/>
      <c r="L3206" s="3"/>
      <c r="M3206" s="3"/>
      <c r="N3206" s="24"/>
      <c r="O3206" s="4"/>
      <c r="P3206" s="4"/>
      <c r="Q3206" s="2"/>
      <c r="R3206" s="8"/>
      <c r="S3206" s="4"/>
      <c r="T3206" s="4"/>
      <c r="V3206" s="9"/>
      <c r="W3206" s="4"/>
      <c r="X3206" s="17"/>
      <c r="Y3206" s="16"/>
      <c r="Z3206" s="16"/>
      <c r="AD3206" s="5"/>
    </row>
    <row r="3207" spans="2:30" x14ac:dyDescent="0.2">
      <c r="B3207" s="4"/>
      <c r="C3207" s="3"/>
      <c r="D3207" s="26"/>
      <c r="E3207" s="10"/>
      <c r="F3207" s="94"/>
      <c r="G3207" s="2"/>
      <c r="J3207" s="3"/>
      <c r="K3207" s="3"/>
      <c r="L3207" s="3"/>
      <c r="M3207" s="3"/>
      <c r="N3207" s="24"/>
      <c r="O3207" s="4"/>
      <c r="P3207" s="4"/>
      <c r="Q3207" s="2"/>
      <c r="R3207" s="8"/>
      <c r="S3207" s="4"/>
      <c r="T3207" s="4"/>
      <c r="V3207" s="9"/>
      <c r="W3207" s="4"/>
      <c r="X3207" s="17"/>
      <c r="Y3207" s="16"/>
      <c r="Z3207" s="16"/>
      <c r="AD3207" s="5"/>
    </row>
    <row r="3208" spans="2:30" x14ac:dyDescent="0.2">
      <c r="B3208" s="4"/>
      <c r="C3208" s="3"/>
      <c r="D3208" s="26"/>
      <c r="E3208" s="10"/>
      <c r="F3208" s="94"/>
      <c r="G3208" s="2"/>
      <c r="J3208" s="3"/>
      <c r="K3208" s="3"/>
      <c r="L3208" s="3"/>
      <c r="M3208" s="3"/>
      <c r="N3208" s="24"/>
      <c r="O3208" s="4"/>
      <c r="P3208" s="4"/>
      <c r="Q3208" s="2"/>
      <c r="R3208" s="8"/>
      <c r="S3208" s="4"/>
      <c r="T3208" s="4"/>
      <c r="V3208" s="9"/>
      <c r="W3208" s="4"/>
      <c r="X3208" s="17"/>
      <c r="Y3208" s="16"/>
      <c r="Z3208" s="16"/>
      <c r="AD3208" s="5"/>
    </row>
    <row r="3209" spans="2:30" x14ac:dyDescent="0.2">
      <c r="B3209" s="4"/>
      <c r="C3209" s="3"/>
      <c r="D3209" s="26"/>
      <c r="E3209" s="10"/>
      <c r="F3209" s="94"/>
      <c r="G3209" s="2"/>
      <c r="J3209" s="3"/>
      <c r="K3209" s="3"/>
      <c r="L3209" s="3"/>
      <c r="M3209" s="3"/>
      <c r="N3209" s="24"/>
      <c r="O3209" s="4"/>
      <c r="P3209" s="4"/>
      <c r="Q3209" s="2"/>
      <c r="R3209" s="8"/>
      <c r="S3209" s="4"/>
      <c r="T3209" s="4"/>
      <c r="V3209" s="9"/>
      <c r="W3209" s="4"/>
      <c r="X3209" s="17"/>
      <c r="Y3209" s="16"/>
      <c r="Z3209" s="16"/>
      <c r="AD3209" s="5"/>
    </row>
    <row r="3210" spans="2:30" x14ac:dyDescent="0.2">
      <c r="B3210" s="4"/>
      <c r="C3210" s="3"/>
      <c r="D3210" s="26"/>
      <c r="E3210" s="10"/>
      <c r="F3210" s="94"/>
      <c r="G3210" s="2"/>
      <c r="J3210" s="3"/>
      <c r="K3210" s="3"/>
      <c r="L3210" s="3"/>
      <c r="M3210" s="3"/>
      <c r="N3210" s="24"/>
      <c r="O3210" s="4"/>
      <c r="P3210" s="4"/>
      <c r="Q3210" s="2"/>
      <c r="R3210" s="8"/>
      <c r="S3210" s="4"/>
      <c r="T3210" s="4"/>
      <c r="V3210" s="9"/>
      <c r="W3210" s="4"/>
      <c r="X3210" s="17"/>
      <c r="Y3210" s="16"/>
      <c r="Z3210" s="16"/>
      <c r="AD3210" s="5"/>
    </row>
    <row r="3211" spans="2:30" x14ac:dyDescent="0.2">
      <c r="B3211" s="4"/>
      <c r="C3211" s="3"/>
      <c r="D3211" s="26"/>
      <c r="E3211" s="10"/>
      <c r="F3211" s="94"/>
      <c r="G3211" s="2"/>
      <c r="J3211" s="3"/>
      <c r="K3211" s="3"/>
      <c r="L3211" s="3"/>
      <c r="M3211" s="3"/>
      <c r="N3211" s="24"/>
      <c r="O3211" s="4"/>
      <c r="P3211" s="4"/>
      <c r="Q3211" s="2"/>
      <c r="R3211" s="8"/>
      <c r="S3211" s="4"/>
      <c r="T3211" s="4"/>
      <c r="V3211" s="9"/>
      <c r="W3211" s="4"/>
      <c r="X3211" s="17"/>
      <c r="Y3211" s="16"/>
      <c r="Z3211" s="16"/>
      <c r="AD3211" s="5"/>
    </row>
    <row r="3212" spans="2:30" x14ac:dyDescent="0.2">
      <c r="B3212" s="4"/>
      <c r="C3212" s="3"/>
      <c r="D3212" s="26"/>
      <c r="E3212" s="10"/>
      <c r="F3212" s="94"/>
      <c r="G3212" s="2"/>
      <c r="J3212" s="3"/>
      <c r="K3212" s="3"/>
      <c r="L3212" s="3"/>
      <c r="M3212" s="3"/>
      <c r="N3212" s="24"/>
      <c r="O3212" s="4"/>
      <c r="P3212" s="4"/>
      <c r="Q3212" s="2"/>
      <c r="R3212" s="8"/>
      <c r="S3212" s="4"/>
      <c r="T3212" s="4"/>
      <c r="V3212" s="9"/>
      <c r="W3212" s="4"/>
      <c r="X3212" s="17"/>
      <c r="Y3212" s="16"/>
      <c r="Z3212" s="16"/>
      <c r="AD3212" s="5"/>
    </row>
    <row r="3213" spans="2:30" x14ac:dyDescent="0.2">
      <c r="B3213" s="4"/>
      <c r="C3213" s="3"/>
      <c r="D3213" s="26"/>
      <c r="E3213" s="10"/>
      <c r="F3213" s="94"/>
      <c r="G3213" s="2"/>
      <c r="J3213" s="3"/>
      <c r="K3213" s="3"/>
      <c r="L3213" s="3"/>
      <c r="M3213" s="3"/>
      <c r="N3213" s="24"/>
      <c r="O3213" s="4"/>
      <c r="P3213" s="4"/>
      <c r="Q3213" s="2"/>
      <c r="R3213" s="8"/>
      <c r="S3213" s="4"/>
      <c r="T3213" s="4"/>
      <c r="V3213" s="9"/>
      <c r="W3213" s="4"/>
      <c r="X3213" s="17"/>
      <c r="Y3213" s="16"/>
      <c r="Z3213" s="16"/>
      <c r="AD3213" s="5"/>
    </row>
    <row r="3214" spans="2:30" x14ac:dyDescent="0.2">
      <c r="B3214" s="4"/>
      <c r="C3214" s="3"/>
      <c r="D3214" s="26"/>
      <c r="E3214" s="10"/>
      <c r="F3214" s="94"/>
      <c r="G3214" s="2"/>
      <c r="J3214" s="3"/>
      <c r="K3214" s="3"/>
      <c r="L3214" s="3"/>
      <c r="M3214" s="3"/>
      <c r="N3214" s="24"/>
      <c r="O3214" s="4"/>
      <c r="P3214" s="4"/>
      <c r="Q3214" s="2"/>
      <c r="R3214" s="8"/>
      <c r="S3214" s="4"/>
      <c r="T3214" s="4"/>
      <c r="V3214" s="9"/>
      <c r="W3214" s="4"/>
      <c r="X3214" s="17"/>
      <c r="Y3214" s="16"/>
      <c r="Z3214" s="16"/>
      <c r="AD3214" s="5"/>
    </row>
    <row r="3215" spans="2:30" x14ac:dyDescent="0.2">
      <c r="B3215" s="4"/>
      <c r="C3215" s="3"/>
      <c r="D3215" s="26"/>
      <c r="E3215" s="10"/>
      <c r="F3215" s="94"/>
      <c r="G3215" s="2"/>
      <c r="J3215" s="3"/>
      <c r="K3215" s="3"/>
      <c r="L3215" s="3"/>
      <c r="M3215" s="3"/>
      <c r="N3215" s="24"/>
      <c r="O3215" s="4"/>
      <c r="P3215" s="4"/>
      <c r="Q3215" s="2"/>
      <c r="R3215" s="8"/>
      <c r="S3215" s="4"/>
      <c r="T3215" s="4"/>
      <c r="V3215" s="9"/>
      <c r="W3215" s="4"/>
      <c r="X3215" s="17"/>
      <c r="Y3215" s="16"/>
      <c r="Z3215" s="16"/>
      <c r="AD3215" s="5"/>
    </row>
    <row r="3216" spans="2:30" x14ac:dyDescent="0.2">
      <c r="B3216" s="4"/>
      <c r="C3216" s="3"/>
      <c r="D3216" s="26"/>
      <c r="E3216" s="10"/>
      <c r="F3216" s="94"/>
      <c r="G3216" s="2"/>
      <c r="J3216" s="3"/>
      <c r="K3216" s="3"/>
      <c r="L3216" s="3"/>
      <c r="M3216" s="3"/>
      <c r="N3216" s="24"/>
      <c r="O3216" s="4"/>
      <c r="P3216" s="4"/>
      <c r="Q3216" s="2"/>
      <c r="R3216" s="8"/>
      <c r="S3216" s="4"/>
      <c r="T3216" s="4"/>
      <c r="V3216" s="9"/>
      <c r="W3216" s="4"/>
      <c r="X3216" s="17"/>
      <c r="Y3216" s="16"/>
      <c r="Z3216" s="16"/>
      <c r="AD3216" s="5"/>
    </row>
    <row r="3217" spans="2:30" x14ac:dyDescent="0.2">
      <c r="B3217" s="4"/>
      <c r="C3217" s="3"/>
      <c r="D3217" s="26"/>
      <c r="E3217" s="10"/>
      <c r="F3217" s="94"/>
      <c r="G3217" s="2"/>
      <c r="J3217" s="3"/>
      <c r="K3217" s="3"/>
      <c r="L3217" s="3"/>
      <c r="M3217" s="3"/>
      <c r="N3217" s="24"/>
      <c r="O3217" s="4"/>
      <c r="P3217" s="4"/>
      <c r="Q3217" s="2"/>
      <c r="R3217" s="8"/>
      <c r="S3217" s="4"/>
      <c r="T3217" s="4"/>
      <c r="V3217" s="9"/>
      <c r="W3217" s="4"/>
      <c r="X3217" s="17"/>
      <c r="Y3217" s="16"/>
      <c r="Z3217" s="16"/>
      <c r="AD3217" s="5"/>
    </row>
    <row r="3218" spans="2:30" x14ac:dyDescent="0.2">
      <c r="B3218" s="4"/>
      <c r="C3218" s="3"/>
      <c r="D3218" s="26"/>
      <c r="E3218" s="10"/>
      <c r="F3218" s="94"/>
      <c r="G3218" s="2"/>
      <c r="J3218" s="3"/>
      <c r="K3218" s="3"/>
      <c r="L3218" s="3"/>
      <c r="M3218" s="3"/>
      <c r="N3218" s="24"/>
      <c r="O3218" s="4"/>
      <c r="P3218" s="4"/>
      <c r="Q3218" s="2"/>
      <c r="R3218" s="8"/>
      <c r="S3218" s="4"/>
      <c r="T3218" s="4"/>
      <c r="V3218" s="9"/>
      <c r="W3218" s="4"/>
      <c r="X3218" s="17"/>
      <c r="Y3218" s="16"/>
      <c r="Z3218" s="16"/>
      <c r="AD3218" s="5"/>
    </row>
    <row r="3219" spans="2:30" x14ac:dyDescent="0.2">
      <c r="B3219" s="4"/>
      <c r="C3219" s="3"/>
      <c r="D3219" s="26"/>
      <c r="E3219" s="10"/>
      <c r="F3219" s="94"/>
      <c r="G3219" s="2"/>
      <c r="J3219" s="3"/>
      <c r="K3219" s="3"/>
      <c r="L3219" s="3"/>
      <c r="M3219" s="3"/>
      <c r="N3219" s="24"/>
      <c r="O3219" s="4"/>
      <c r="P3219" s="4"/>
      <c r="Q3219" s="2"/>
      <c r="R3219" s="8"/>
      <c r="S3219" s="4"/>
      <c r="T3219" s="4"/>
      <c r="V3219" s="9"/>
      <c r="W3219" s="4"/>
      <c r="X3219" s="17"/>
      <c r="Y3219" s="16"/>
      <c r="Z3219" s="16"/>
      <c r="AD3219" s="5"/>
    </row>
    <row r="3220" spans="2:30" x14ac:dyDescent="0.2">
      <c r="B3220" s="4"/>
      <c r="C3220" s="3"/>
      <c r="D3220" s="26"/>
      <c r="E3220" s="10"/>
      <c r="F3220" s="94"/>
      <c r="G3220" s="2"/>
      <c r="J3220" s="3"/>
      <c r="K3220" s="3"/>
      <c r="L3220" s="3"/>
      <c r="M3220" s="3"/>
      <c r="N3220" s="24"/>
      <c r="O3220" s="4"/>
      <c r="P3220" s="4"/>
      <c r="Q3220" s="2"/>
      <c r="R3220" s="8"/>
      <c r="S3220" s="4"/>
      <c r="T3220" s="4"/>
      <c r="V3220" s="9"/>
      <c r="W3220" s="4"/>
      <c r="X3220" s="17"/>
      <c r="Y3220" s="16"/>
      <c r="Z3220" s="16"/>
      <c r="AD3220" s="5"/>
    </row>
    <row r="3221" spans="2:30" x14ac:dyDescent="0.2">
      <c r="B3221" s="4"/>
      <c r="C3221" s="3"/>
      <c r="D3221" s="26"/>
      <c r="E3221" s="10"/>
      <c r="F3221" s="94"/>
      <c r="G3221" s="2"/>
      <c r="J3221" s="3"/>
      <c r="K3221" s="3"/>
      <c r="L3221" s="3"/>
      <c r="M3221" s="3"/>
      <c r="N3221" s="24"/>
      <c r="O3221" s="4"/>
      <c r="P3221" s="4"/>
      <c r="Q3221" s="2"/>
      <c r="R3221" s="8"/>
      <c r="S3221" s="4"/>
      <c r="T3221" s="4"/>
      <c r="V3221" s="9"/>
      <c r="W3221" s="4"/>
      <c r="X3221" s="17"/>
      <c r="Y3221" s="16"/>
      <c r="Z3221" s="16"/>
      <c r="AD3221" s="5"/>
    </row>
    <row r="3222" spans="2:30" x14ac:dyDescent="0.2">
      <c r="B3222" s="4"/>
      <c r="C3222" s="3"/>
      <c r="D3222" s="26"/>
      <c r="E3222" s="10"/>
      <c r="F3222" s="94"/>
      <c r="G3222" s="2"/>
      <c r="J3222" s="3"/>
      <c r="K3222" s="3"/>
      <c r="L3222" s="3"/>
      <c r="M3222" s="3"/>
      <c r="N3222" s="24"/>
      <c r="O3222" s="4"/>
      <c r="P3222" s="4"/>
      <c r="Q3222" s="2"/>
      <c r="R3222" s="8"/>
      <c r="S3222" s="4"/>
      <c r="T3222" s="4"/>
      <c r="V3222" s="9"/>
      <c r="W3222" s="4"/>
      <c r="X3222" s="17"/>
      <c r="Y3222" s="16"/>
      <c r="Z3222" s="16"/>
      <c r="AD3222" s="5"/>
    </row>
    <row r="3223" spans="2:30" x14ac:dyDescent="0.2">
      <c r="B3223" s="4"/>
      <c r="C3223" s="3"/>
      <c r="D3223" s="26"/>
      <c r="E3223" s="10"/>
      <c r="F3223" s="94"/>
      <c r="G3223" s="2"/>
      <c r="J3223" s="3"/>
      <c r="K3223" s="3"/>
      <c r="L3223" s="3"/>
      <c r="M3223" s="3"/>
      <c r="N3223" s="24"/>
      <c r="O3223" s="4"/>
      <c r="P3223" s="4"/>
      <c r="Q3223" s="2"/>
      <c r="R3223" s="8"/>
      <c r="S3223" s="4"/>
      <c r="T3223" s="4"/>
      <c r="V3223" s="9"/>
      <c r="W3223" s="4"/>
      <c r="X3223" s="17"/>
      <c r="Y3223" s="16"/>
      <c r="Z3223" s="16"/>
      <c r="AD3223" s="5"/>
    </row>
    <row r="3224" spans="2:30" x14ac:dyDescent="0.2">
      <c r="B3224" s="4"/>
      <c r="C3224" s="3"/>
      <c r="D3224" s="26"/>
      <c r="E3224" s="10"/>
      <c r="F3224" s="94"/>
      <c r="G3224" s="2"/>
      <c r="J3224" s="3"/>
      <c r="K3224" s="3"/>
      <c r="L3224" s="3"/>
      <c r="M3224" s="3"/>
      <c r="N3224" s="24"/>
      <c r="O3224" s="4"/>
      <c r="P3224" s="4"/>
      <c r="Q3224" s="2"/>
      <c r="R3224" s="8"/>
      <c r="S3224" s="4"/>
      <c r="T3224" s="4"/>
      <c r="V3224" s="9"/>
      <c r="W3224" s="4"/>
      <c r="X3224" s="17"/>
      <c r="Y3224" s="16"/>
      <c r="Z3224" s="16"/>
      <c r="AD3224" s="5"/>
    </row>
    <row r="3225" spans="2:30" x14ac:dyDescent="0.2">
      <c r="B3225" s="4"/>
      <c r="C3225" s="3"/>
      <c r="D3225" s="26"/>
      <c r="E3225" s="10"/>
      <c r="F3225" s="94"/>
      <c r="G3225" s="2"/>
      <c r="J3225" s="3"/>
      <c r="K3225" s="3"/>
      <c r="L3225" s="3"/>
      <c r="M3225" s="3"/>
      <c r="N3225" s="24"/>
      <c r="O3225" s="4"/>
      <c r="P3225" s="4"/>
      <c r="Q3225" s="2"/>
      <c r="R3225" s="8"/>
      <c r="S3225" s="4"/>
      <c r="T3225" s="4"/>
      <c r="V3225" s="9"/>
      <c r="W3225" s="4"/>
      <c r="X3225" s="17"/>
      <c r="Y3225" s="16"/>
      <c r="Z3225" s="16"/>
      <c r="AD3225" s="5"/>
    </row>
    <row r="3226" spans="2:30" x14ac:dyDescent="0.2">
      <c r="B3226" s="4"/>
      <c r="C3226" s="3"/>
      <c r="D3226" s="26"/>
      <c r="E3226" s="10"/>
      <c r="F3226" s="94"/>
      <c r="G3226" s="2"/>
      <c r="J3226" s="3"/>
      <c r="K3226" s="3"/>
      <c r="L3226" s="3"/>
      <c r="M3226" s="3"/>
      <c r="N3226" s="24"/>
      <c r="O3226" s="4"/>
      <c r="P3226" s="4"/>
      <c r="Q3226" s="2"/>
      <c r="R3226" s="8"/>
      <c r="S3226" s="4"/>
      <c r="T3226" s="4"/>
      <c r="V3226" s="9"/>
      <c r="W3226" s="4"/>
      <c r="X3226" s="17"/>
      <c r="Y3226" s="16"/>
      <c r="Z3226" s="16"/>
      <c r="AD3226" s="5"/>
    </row>
    <row r="3227" spans="2:30" x14ac:dyDescent="0.2">
      <c r="B3227" s="4"/>
      <c r="C3227" s="3"/>
      <c r="D3227" s="26"/>
      <c r="E3227" s="10"/>
      <c r="F3227" s="94"/>
      <c r="G3227" s="2"/>
      <c r="J3227" s="3"/>
      <c r="K3227" s="3"/>
      <c r="L3227" s="3"/>
      <c r="M3227" s="3"/>
      <c r="N3227" s="24"/>
      <c r="O3227" s="4"/>
      <c r="P3227" s="4"/>
      <c r="Q3227" s="2"/>
      <c r="R3227" s="8"/>
      <c r="S3227" s="4"/>
      <c r="T3227" s="4"/>
      <c r="V3227" s="9"/>
      <c r="W3227" s="4"/>
      <c r="X3227" s="17"/>
      <c r="Y3227" s="16"/>
      <c r="Z3227" s="16"/>
      <c r="AD3227" s="5"/>
    </row>
    <row r="3228" spans="2:30" x14ac:dyDescent="0.2">
      <c r="B3228" s="4"/>
      <c r="C3228" s="3"/>
      <c r="D3228" s="26"/>
      <c r="E3228" s="10"/>
      <c r="F3228" s="94"/>
      <c r="G3228" s="2"/>
      <c r="J3228" s="3"/>
      <c r="K3228" s="3"/>
      <c r="L3228" s="3"/>
      <c r="M3228" s="3"/>
      <c r="N3228" s="24"/>
      <c r="O3228" s="4"/>
      <c r="P3228" s="4"/>
      <c r="Q3228" s="2"/>
      <c r="R3228" s="8"/>
      <c r="S3228" s="4"/>
      <c r="T3228" s="4"/>
      <c r="V3228" s="9"/>
      <c r="W3228" s="4"/>
      <c r="X3228" s="17"/>
      <c r="Y3228" s="16"/>
      <c r="Z3228" s="16"/>
      <c r="AD3228" s="5"/>
    </row>
    <row r="3229" spans="2:30" x14ac:dyDescent="0.2">
      <c r="B3229" s="4"/>
      <c r="C3229" s="3"/>
      <c r="D3229" s="26"/>
      <c r="E3229" s="10"/>
      <c r="F3229" s="94"/>
      <c r="G3229" s="2"/>
      <c r="J3229" s="3"/>
      <c r="K3229" s="3"/>
      <c r="L3229" s="3"/>
      <c r="M3229" s="3"/>
      <c r="N3229" s="24"/>
      <c r="O3229" s="4"/>
      <c r="P3229" s="4"/>
      <c r="Q3229" s="2"/>
      <c r="R3229" s="8"/>
      <c r="S3229" s="4"/>
      <c r="T3229" s="4"/>
      <c r="V3229" s="9"/>
      <c r="W3229" s="4"/>
      <c r="X3229" s="17"/>
      <c r="Y3229" s="16"/>
      <c r="Z3229" s="16"/>
      <c r="AD3229" s="5"/>
    </row>
    <row r="3230" spans="2:30" x14ac:dyDescent="0.2">
      <c r="B3230" s="4"/>
      <c r="C3230" s="3"/>
      <c r="D3230" s="26"/>
      <c r="E3230" s="10"/>
      <c r="F3230" s="94"/>
      <c r="G3230" s="2"/>
      <c r="J3230" s="3"/>
      <c r="K3230" s="3"/>
      <c r="L3230" s="3"/>
      <c r="M3230" s="3"/>
      <c r="N3230" s="24"/>
      <c r="O3230" s="4"/>
      <c r="P3230" s="4"/>
      <c r="Q3230" s="2"/>
      <c r="R3230" s="8"/>
      <c r="S3230" s="4"/>
      <c r="T3230" s="4"/>
      <c r="V3230" s="9"/>
      <c r="W3230" s="4"/>
      <c r="X3230" s="17"/>
      <c r="Y3230" s="16"/>
      <c r="Z3230" s="16"/>
      <c r="AD3230" s="5"/>
    </row>
    <row r="3231" spans="2:30" x14ac:dyDescent="0.2">
      <c r="B3231" s="4"/>
      <c r="C3231" s="3"/>
      <c r="D3231" s="26"/>
      <c r="E3231" s="10"/>
      <c r="F3231" s="94"/>
      <c r="G3231" s="2"/>
      <c r="J3231" s="3"/>
      <c r="K3231" s="3"/>
      <c r="L3231" s="3"/>
      <c r="M3231" s="3"/>
      <c r="N3231" s="24"/>
      <c r="O3231" s="4"/>
      <c r="P3231" s="4"/>
      <c r="Q3231" s="2"/>
      <c r="R3231" s="8"/>
      <c r="S3231" s="4"/>
      <c r="T3231" s="4"/>
      <c r="V3231" s="9"/>
      <c r="W3231" s="4"/>
      <c r="X3231" s="17"/>
      <c r="Y3231" s="16"/>
      <c r="Z3231" s="16"/>
      <c r="AD3231" s="5"/>
    </row>
    <row r="3232" spans="2:30" x14ac:dyDescent="0.2">
      <c r="B3232" s="4"/>
      <c r="C3232" s="3"/>
      <c r="D3232" s="26"/>
      <c r="E3232" s="10"/>
      <c r="F3232" s="94"/>
      <c r="G3232" s="2"/>
      <c r="J3232" s="3"/>
      <c r="K3232" s="3"/>
      <c r="L3232" s="3"/>
      <c r="M3232" s="3"/>
      <c r="N3232" s="24"/>
      <c r="O3232" s="4"/>
      <c r="P3232" s="4"/>
      <c r="Q3232" s="2"/>
      <c r="R3232" s="8"/>
      <c r="S3232" s="4"/>
      <c r="T3232" s="4"/>
      <c r="V3232" s="9"/>
      <c r="W3232" s="4"/>
      <c r="X3232" s="17"/>
      <c r="Y3232" s="16"/>
      <c r="Z3232" s="16"/>
      <c r="AD3232" s="5"/>
    </row>
    <row r="3233" spans="2:30" x14ac:dyDescent="0.2">
      <c r="B3233" s="4"/>
      <c r="C3233" s="3"/>
      <c r="D3233" s="26"/>
      <c r="E3233" s="10"/>
      <c r="F3233" s="94"/>
      <c r="G3233" s="2"/>
      <c r="J3233" s="3"/>
      <c r="K3233" s="3"/>
      <c r="L3233" s="3"/>
      <c r="M3233" s="3"/>
      <c r="N3233" s="24"/>
      <c r="O3233" s="4"/>
      <c r="P3233" s="4"/>
      <c r="Q3233" s="2"/>
      <c r="R3233" s="8"/>
      <c r="S3233" s="4"/>
      <c r="T3233" s="4"/>
      <c r="V3233" s="9"/>
      <c r="W3233" s="4"/>
      <c r="X3233" s="17"/>
      <c r="Y3233" s="16"/>
      <c r="Z3233" s="16"/>
      <c r="AD3233" s="5"/>
    </row>
    <row r="3234" spans="2:30" x14ac:dyDescent="0.2">
      <c r="B3234" s="4"/>
      <c r="C3234" s="3"/>
      <c r="D3234" s="26"/>
      <c r="E3234" s="10"/>
      <c r="F3234" s="94"/>
      <c r="G3234" s="2"/>
      <c r="J3234" s="3"/>
      <c r="K3234" s="3"/>
      <c r="L3234" s="3"/>
      <c r="M3234" s="3"/>
      <c r="N3234" s="24"/>
      <c r="O3234" s="4"/>
      <c r="P3234" s="4"/>
      <c r="Q3234" s="2"/>
      <c r="R3234" s="8"/>
      <c r="S3234" s="4"/>
      <c r="T3234" s="4"/>
      <c r="V3234" s="9"/>
      <c r="W3234" s="4"/>
      <c r="X3234" s="86" t="s">
        <v>40</v>
      </c>
      <c r="Y3234" s="86" t="s">
        <v>41</v>
      </c>
      <c r="Z3234" s="86"/>
      <c r="AD3234" s="5"/>
    </row>
    <row r="3235" spans="2:30" x14ac:dyDescent="0.2">
      <c r="B3235" s="4"/>
      <c r="C3235" s="3"/>
      <c r="D3235" s="26"/>
      <c r="E3235" s="10"/>
      <c r="F3235" s="94"/>
      <c r="G3235" s="2"/>
      <c r="J3235" s="3"/>
      <c r="K3235" s="3"/>
      <c r="L3235" s="3"/>
      <c r="M3235" s="3"/>
      <c r="N3235" s="24"/>
      <c r="O3235" s="4"/>
      <c r="P3235" s="4"/>
      <c r="Q3235" s="2"/>
      <c r="R3235" s="8"/>
      <c r="S3235" s="4"/>
      <c r="T3235" s="4"/>
      <c r="V3235" s="9"/>
      <c r="W3235" s="76"/>
      <c r="X3235" s="88">
        <v>436.166</v>
      </c>
      <c r="Y3235" s="87">
        <f>(S3235-X3235)</f>
        <v>-436.166</v>
      </c>
      <c r="Z3235" s="87"/>
      <c r="AD3235" s="5"/>
    </row>
    <row r="3236" spans="2:30" x14ac:dyDescent="0.2">
      <c r="B3236" s="4"/>
      <c r="C3236" s="3"/>
      <c r="D3236" s="26"/>
      <c r="E3236" s="10"/>
      <c r="F3236" s="94"/>
      <c r="G3236" s="2"/>
      <c r="J3236" s="3"/>
      <c r="K3236" s="3"/>
      <c r="L3236" s="3"/>
      <c r="M3236" s="3"/>
      <c r="N3236" s="24"/>
      <c r="O3236" s="4"/>
      <c r="P3236" s="4"/>
      <c r="Q3236" s="2"/>
      <c r="R3236" s="8"/>
      <c r="S3236" s="4"/>
      <c r="T3236" s="4"/>
      <c r="V3236" s="9"/>
      <c r="W3236" s="4"/>
      <c r="X3236" s="17"/>
      <c r="Y3236" s="16"/>
      <c r="Z3236" s="16"/>
      <c r="AD3236" s="5"/>
    </row>
    <row r="3237" spans="2:30" x14ac:dyDescent="0.2">
      <c r="B3237" s="4"/>
      <c r="C3237" s="3"/>
      <c r="D3237" s="26"/>
      <c r="E3237" s="10"/>
      <c r="F3237" s="94"/>
      <c r="G3237" s="2"/>
      <c r="J3237" s="3"/>
      <c r="K3237" s="3"/>
      <c r="L3237" s="3"/>
      <c r="M3237" s="3"/>
      <c r="N3237" s="24"/>
      <c r="O3237" s="4"/>
      <c r="P3237" s="4"/>
      <c r="Q3237" s="2"/>
      <c r="R3237" s="8"/>
      <c r="S3237" s="4"/>
      <c r="T3237" s="4"/>
      <c r="V3237" s="9"/>
      <c r="W3237" s="4"/>
      <c r="X3237" s="17"/>
      <c r="Y3237" s="16"/>
      <c r="Z3237" s="16"/>
      <c r="AD3237" s="5"/>
    </row>
    <row r="3238" spans="2:30" x14ac:dyDescent="0.2">
      <c r="B3238" s="4"/>
      <c r="C3238" s="3"/>
      <c r="D3238" s="26"/>
      <c r="E3238" s="10"/>
      <c r="F3238" s="94"/>
      <c r="G3238" s="2"/>
      <c r="J3238" s="3"/>
      <c r="K3238" s="3"/>
      <c r="L3238" s="3"/>
      <c r="M3238" s="3"/>
      <c r="N3238" s="24"/>
      <c r="O3238" s="4"/>
      <c r="P3238" s="4"/>
      <c r="Q3238" s="2"/>
      <c r="R3238" s="8"/>
      <c r="S3238" s="4"/>
      <c r="T3238" s="4"/>
      <c r="V3238" s="9"/>
      <c r="W3238" s="4"/>
      <c r="X3238" s="17"/>
      <c r="Y3238" s="16"/>
      <c r="Z3238" s="16"/>
      <c r="AD3238" s="5"/>
    </row>
    <row r="3239" spans="2:30" x14ac:dyDescent="0.2">
      <c r="B3239" s="4"/>
      <c r="C3239" s="3"/>
      <c r="D3239" s="26"/>
      <c r="E3239" s="10"/>
      <c r="F3239" s="94"/>
      <c r="G3239" s="2"/>
      <c r="J3239" s="3"/>
      <c r="K3239" s="3"/>
      <c r="L3239" s="3"/>
      <c r="M3239" s="3"/>
      <c r="N3239" s="24"/>
      <c r="O3239" s="4"/>
      <c r="P3239" s="4"/>
      <c r="Q3239" s="2"/>
      <c r="R3239" s="8"/>
      <c r="S3239" s="4"/>
      <c r="T3239" s="4"/>
      <c r="V3239" s="9"/>
      <c r="W3239" s="4"/>
      <c r="X3239" s="17"/>
      <c r="Y3239" s="16"/>
      <c r="Z3239" s="16"/>
      <c r="AD3239" s="5"/>
    </row>
    <row r="3240" spans="2:30" x14ac:dyDescent="0.2">
      <c r="B3240" s="4"/>
      <c r="C3240" s="3"/>
      <c r="D3240" s="26"/>
      <c r="E3240" s="10"/>
      <c r="F3240" s="94"/>
      <c r="G3240" s="2"/>
      <c r="J3240" s="3"/>
      <c r="K3240" s="3"/>
      <c r="L3240" s="3"/>
      <c r="M3240" s="3"/>
      <c r="N3240" s="24"/>
      <c r="O3240" s="4"/>
      <c r="P3240" s="4"/>
      <c r="Q3240" s="2"/>
      <c r="R3240" s="8"/>
      <c r="S3240" s="4"/>
      <c r="T3240" s="4"/>
      <c r="V3240" s="9"/>
      <c r="W3240" s="4"/>
      <c r="X3240" s="17"/>
      <c r="Y3240" s="16"/>
      <c r="Z3240" s="16"/>
      <c r="AD3240" s="5"/>
    </row>
    <row r="3241" spans="2:30" x14ac:dyDescent="0.2">
      <c r="B3241" s="4"/>
      <c r="C3241" s="3"/>
      <c r="D3241" s="26"/>
      <c r="E3241" s="10"/>
      <c r="F3241" s="94"/>
      <c r="G3241" s="2"/>
      <c r="J3241" s="3"/>
      <c r="K3241" s="3"/>
      <c r="L3241" s="3"/>
      <c r="M3241" s="3"/>
      <c r="N3241" s="24"/>
      <c r="O3241" s="4"/>
      <c r="P3241" s="4"/>
      <c r="Q3241" s="2"/>
      <c r="R3241" s="8"/>
      <c r="S3241" s="4"/>
      <c r="T3241" s="4"/>
      <c r="V3241" s="9"/>
      <c r="W3241" s="4"/>
      <c r="X3241" s="17"/>
      <c r="Y3241" s="16"/>
      <c r="Z3241" s="16"/>
      <c r="AD3241" s="5"/>
    </row>
    <row r="3242" spans="2:30" x14ac:dyDescent="0.2">
      <c r="B3242" s="4"/>
      <c r="C3242" s="3"/>
      <c r="D3242" s="26"/>
      <c r="E3242" s="10"/>
      <c r="F3242" s="94"/>
      <c r="G3242" s="2"/>
      <c r="J3242" s="3"/>
      <c r="K3242" s="3"/>
      <c r="L3242" s="3"/>
      <c r="M3242" s="3"/>
      <c r="N3242" s="24"/>
      <c r="O3242" s="4"/>
      <c r="P3242" s="4"/>
      <c r="Q3242" s="2"/>
      <c r="R3242" s="8"/>
      <c r="S3242" s="4"/>
      <c r="T3242" s="4"/>
      <c r="V3242" s="9"/>
      <c r="W3242" s="4"/>
      <c r="X3242" s="17"/>
      <c r="Y3242" s="16"/>
      <c r="Z3242" s="16"/>
      <c r="AD3242" s="5"/>
    </row>
    <row r="3243" spans="2:30" x14ac:dyDescent="0.2">
      <c r="B3243" s="4"/>
      <c r="C3243" s="3"/>
      <c r="D3243" s="26"/>
      <c r="E3243" s="10"/>
      <c r="F3243" s="94"/>
      <c r="G3243" s="2"/>
      <c r="J3243" s="3"/>
      <c r="K3243" s="3"/>
      <c r="L3243" s="3"/>
      <c r="M3243" s="3"/>
      <c r="N3243" s="24"/>
      <c r="O3243" s="4"/>
      <c r="P3243" s="4"/>
      <c r="Q3243" s="2"/>
      <c r="R3243" s="8"/>
      <c r="S3243" s="4"/>
      <c r="T3243" s="4"/>
      <c r="V3243" s="9"/>
      <c r="W3243" s="4"/>
      <c r="X3243" s="17"/>
      <c r="Y3243" s="16"/>
      <c r="Z3243" s="16"/>
      <c r="AD3243" s="5"/>
    </row>
    <row r="3244" spans="2:30" x14ac:dyDescent="0.2">
      <c r="B3244" s="4"/>
      <c r="C3244" s="3"/>
      <c r="D3244" s="26"/>
      <c r="E3244" s="10"/>
      <c r="F3244" s="94"/>
      <c r="G3244" s="2"/>
      <c r="J3244" s="3"/>
      <c r="K3244" s="3"/>
      <c r="L3244" s="3"/>
      <c r="M3244" s="3"/>
      <c r="N3244" s="24"/>
      <c r="O3244" s="4"/>
      <c r="P3244" s="4"/>
      <c r="Q3244" s="2"/>
      <c r="R3244" s="8"/>
      <c r="S3244" s="4"/>
      <c r="T3244" s="4"/>
      <c r="V3244" s="9"/>
      <c r="W3244" s="4"/>
      <c r="X3244" s="17"/>
      <c r="Y3244" s="16"/>
      <c r="Z3244" s="16"/>
      <c r="AD3244" s="5"/>
    </row>
    <row r="3245" spans="2:30" x14ac:dyDescent="0.2">
      <c r="B3245" s="4"/>
      <c r="C3245" s="3"/>
      <c r="D3245" s="26"/>
      <c r="E3245" s="10"/>
      <c r="F3245" s="94"/>
      <c r="G3245" s="2"/>
      <c r="J3245" s="3"/>
      <c r="K3245" s="3"/>
      <c r="L3245" s="3"/>
      <c r="M3245" s="3"/>
      <c r="N3245" s="24"/>
      <c r="O3245" s="4"/>
      <c r="P3245" s="4"/>
      <c r="Q3245" s="2"/>
      <c r="R3245" s="8"/>
      <c r="S3245" s="4"/>
      <c r="T3245" s="4"/>
      <c r="V3245" s="9"/>
      <c r="W3245" s="4"/>
      <c r="X3245" s="17"/>
      <c r="Y3245" s="16"/>
      <c r="Z3245" s="16"/>
      <c r="AD3245" s="5"/>
    </row>
    <row r="3246" spans="2:30" x14ac:dyDescent="0.2">
      <c r="B3246" s="4"/>
      <c r="C3246" s="3"/>
      <c r="D3246" s="26"/>
      <c r="E3246" s="10"/>
      <c r="F3246" s="94"/>
      <c r="G3246" s="2"/>
      <c r="J3246" s="3"/>
      <c r="K3246" s="3"/>
      <c r="L3246" s="3"/>
      <c r="M3246" s="3"/>
      <c r="N3246" s="24"/>
      <c r="O3246" s="4"/>
      <c r="P3246" s="4"/>
      <c r="Q3246" s="2"/>
      <c r="R3246" s="8"/>
      <c r="S3246" s="4"/>
      <c r="T3246" s="4"/>
      <c r="V3246" s="9"/>
      <c r="W3246" s="4"/>
      <c r="X3246" s="17"/>
      <c r="Y3246" s="16"/>
      <c r="Z3246" s="16"/>
      <c r="AD3246" s="5"/>
    </row>
    <row r="3247" spans="2:30" x14ac:dyDescent="0.2">
      <c r="B3247" s="4"/>
      <c r="C3247" s="3"/>
      <c r="D3247" s="26"/>
      <c r="E3247" s="10"/>
      <c r="F3247" s="94"/>
      <c r="G3247" s="2"/>
      <c r="J3247" s="3"/>
      <c r="K3247" s="3"/>
      <c r="L3247" s="3"/>
      <c r="M3247" s="3"/>
      <c r="N3247" s="24"/>
      <c r="O3247" s="4"/>
      <c r="P3247" s="4"/>
      <c r="Q3247" s="2"/>
      <c r="R3247" s="8"/>
      <c r="S3247" s="4"/>
      <c r="T3247" s="4"/>
      <c r="V3247" s="9"/>
      <c r="W3247" s="4"/>
      <c r="X3247" s="17"/>
      <c r="Y3247" s="16"/>
      <c r="Z3247" s="16"/>
      <c r="AD3247" s="5"/>
    </row>
    <row r="3248" spans="2:30" x14ac:dyDescent="0.2">
      <c r="B3248" s="4"/>
      <c r="C3248" s="3"/>
      <c r="D3248" s="26"/>
      <c r="E3248" s="10"/>
      <c r="F3248" s="94"/>
      <c r="G3248" s="2"/>
      <c r="J3248" s="3"/>
      <c r="K3248" s="3"/>
      <c r="L3248" s="3"/>
      <c r="M3248" s="3"/>
      <c r="N3248" s="24"/>
      <c r="O3248" s="4"/>
      <c r="P3248" s="4"/>
      <c r="Q3248" s="2"/>
      <c r="R3248" s="8"/>
      <c r="S3248" s="4"/>
      <c r="T3248" s="4"/>
      <c r="V3248" s="9"/>
      <c r="W3248" s="4"/>
      <c r="X3248" s="17"/>
      <c r="Y3248" s="16"/>
      <c r="Z3248" s="16"/>
      <c r="AD3248" s="5"/>
    </row>
    <row r="3249" spans="2:30" x14ac:dyDescent="0.2">
      <c r="B3249" s="4"/>
      <c r="C3249" s="3"/>
      <c r="D3249" s="26"/>
      <c r="E3249" s="10"/>
      <c r="F3249" s="94"/>
      <c r="G3249" s="2"/>
      <c r="J3249" s="3"/>
      <c r="K3249" s="3"/>
      <c r="L3249" s="3"/>
      <c r="M3249" s="3"/>
      <c r="N3249" s="24"/>
      <c r="O3249" s="4"/>
      <c r="P3249" s="4"/>
      <c r="Q3249" s="2"/>
      <c r="R3249" s="8"/>
      <c r="S3249" s="4"/>
      <c r="T3249" s="4"/>
      <c r="V3249" s="9"/>
      <c r="W3249" s="4"/>
      <c r="X3249" s="17"/>
      <c r="Y3249" s="16"/>
      <c r="Z3249" s="16"/>
      <c r="AD3249" s="5"/>
    </row>
    <row r="3250" spans="2:30" x14ac:dyDescent="0.2">
      <c r="B3250" s="4"/>
      <c r="C3250" s="3"/>
      <c r="D3250" s="26"/>
      <c r="E3250" s="10"/>
      <c r="F3250" s="94"/>
      <c r="G3250" s="2"/>
      <c r="J3250" s="3"/>
      <c r="K3250" s="3"/>
      <c r="L3250" s="3"/>
      <c r="M3250" s="3"/>
      <c r="N3250" s="24"/>
      <c r="O3250" s="4"/>
      <c r="P3250" s="4"/>
      <c r="Q3250" s="2"/>
      <c r="R3250" s="8"/>
      <c r="S3250" s="4"/>
      <c r="T3250" s="4"/>
      <c r="V3250" s="9"/>
      <c r="W3250" s="4"/>
      <c r="X3250" s="17"/>
      <c r="Y3250" s="16"/>
      <c r="Z3250" s="16"/>
      <c r="AD3250" s="5"/>
    </row>
    <row r="3251" spans="2:30" x14ac:dyDescent="0.2">
      <c r="B3251" s="4"/>
      <c r="C3251" s="3"/>
      <c r="D3251" s="26"/>
      <c r="E3251" s="10"/>
      <c r="F3251" s="94"/>
      <c r="G3251" s="2"/>
      <c r="J3251" s="3"/>
      <c r="K3251" s="3"/>
      <c r="L3251" s="3"/>
      <c r="M3251" s="3"/>
      <c r="N3251" s="24"/>
      <c r="O3251" s="4"/>
      <c r="P3251" s="4"/>
      <c r="Q3251" s="2"/>
      <c r="R3251" s="8"/>
      <c r="S3251" s="4"/>
      <c r="T3251" s="4"/>
      <c r="V3251" s="9"/>
      <c r="W3251" s="4"/>
      <c r="X3251" s="17"/>
      <c r="Y3251" s="16"/>
      <c r="Z3251" s="16"/>
      <c r="AD3251" s="5"/>
    </row>
    <row r="3252" spans="2:30" x14ac:dyDescent="0.2">
      <c r="B3252" s="4"/>
      <c r="C3252" s="3"/>
      <c r="D3252" s="26"/>
      <c r="E3252" s="10"/>
      <c r="F3252" s="94"/>
      <c r="G3252" s="2"/>
      <c r="J3252" s="3"/>
      <c r="K3252" s="3"/>
      <c r="L3252" s="3"/>
      <c r="M3252" s="3"/>
      <c r="N3252" s="24"/>
      <c r="O3252" s="4"/>
      <c r="P3252" s="4"/>
      <c r="Q3252" s="2"/>
      <c r="R3252" s="8"/>
      <c r="S3252" s="4"/>
      <c r="T3252" s="4"/>
      <c r="V3252" s="9"/>
      <c r="W3252" s="4"/>
      <c r="X3252" s="17"/>
      <c r="Y3252" s="16"/>
      <c r="Z3252" s="16"/>
      <c r="AD3252" s="5"/>
    </row>
    <row r="3253" spans="2:30" x14ac:dyDescent="0.2">
      <c r="B3253" s="4"/>
      <c r="C3253" s="3"/>
      <c r="D3253" s="26"/>
      <c r="E3253" s="10"/>
      <c r="F3253" s="94"/>
      <c r="G3253" s="2"/>
      <c r="J3253" s="3"/>
      <c r="K3253" s="3"/>
      <c r="L3253" s="3"/>
      <c r="M3253" s="3"/>
      <c r="N3253" s="24"/>
      <c r="O3253" s="4"/>
      <c r="P3253" s="4"/>
      <c r="Q3253" s="2"/>
      <c r="R3253" s="8"/>
      <c r="S3253" s="4"/>
      <c r="T3253" s="4"/>
      <c r="V3253" s="9"/>
      <c r="W3253" s="4"/>
      <c r="X3253" s="17"/>
      <c r="Y3253" s="16"/>
      <c r="Z3253" s="16"/>
      <c r="AD3253" s="5"/>
    </row>
    <row r="3254" spans="2:30" x14ac:dyDescent="0.2">
      <c r="B3254" s="4"/>
      <c r="C3254" s="3"/>
      <c r="D3254" s="26"/>
      <c r="E3254" s="10"/>
      <c r="F3254" s="94"/>
      <c r="G3254" s="2"/>
      <c r="J3254" s="3"/>
      <c r="K3254" s="3"/>
      <c r="L3254" s="3"/>
      <c r="M3254" s="3"/>
      <c r="N3254" s="24"/>
      <c r="O3254" s="4"/>
      <c r="P3254" s="4"/>
      <c r="Q3254" s="2"/>
      <c r="R3254" s="8"/>
      <c r="S3254" s="4"/>
      <c r="T3254" s="4"/>
      <c r="V3254" s="9"/>
      <c r="W3254" s="4"/>
      <c r="X3254" s="17"/>
      <c r="Y3254" s="16"/>
      <c r="Z3254" s="16"/>
      <c r="AD3254" s="5"/>
    </row>
    <row r="3255" spans="2:30" x14ac:dyDescent="0.2">
      <c r="B3255" s="4"/>
      <c r="C3255" s="3"/>
      <c r="D3255" s="26"/>
      <c r="E3255" s="10"/>
      <c r="F3255" s="94"/>
      <c r="G3255" s="2"/>
      <c r="J3255" s="3"/>
      <c r="K3255" s="3"/>
      <c r="L3255" s="3"/>
      <c r="M3255" s="3"/>
      <c r="N3255" s="24"/>
      <c r="O3255" s="4"/>
      <c r="P3255" s="4"/>
      <c r="Q3255" s="2"/>
      <c r="R3255" s="8"/>
      <c r="S3255" s="4"/>
      <c r="T3255" s="4"/>
      <c r="V3255" s="9"/>
      <c r="W3255" s="4"/>
      <c r="X3255" s="17"/>
      <c r="Y3255" s="16"/>
      <c r="Z3255" s="16"/>
      <c r="AD3255" s="5"/>
    </row>
    <row r="3256" spans="2:30" x14ac:dyDescent="0.2">
      <c r="B3256" s="4"/>
      <c r="C3256" s="3"/>
      <c r="D3256" s="26"/>
      <c r="E3256" s="10"/>
      <c r="F3256" s="94"/>
      <c r="G3256" s="2"/>
      <c r="J3256" s="3"/>
      <c r="K3256" s="3"/>
      <c r="L3256" s="3"/>
      <c r="M3256" s="3"/>
      <c r="N3256" s="24"/>
      <c r="O3256" s="4"/>
      <c r="P3256" s="4"/>
      <c r="Q3256" s="2"/>
      <c r="R3256" s="8"/>
      <c r="S3256" s="4"/>
      <c r="T3256" s="4"/>
      <c r="V3256" s="9"/>
      <c r="W3256" s="4"/>
      <c r="X3256" s="17"/>
      <c r="Y3256" s="16"/>
      <c r="Z3256" s="16"/>
      <c r="AD3256" s="5"/>
    </row>
    <row r="3257" spans="2:30" x14ac:dyDescent="0.2">
      <c r="B3257" s="4"/>
      <c r="C3257" s="3"/>
      <c r="D3257" s="26"/>
      <c r="E3257" s="10"/>
      <c r="F3257" s="94"/>
      <c r="G3257" s="2"/>
      <c r="J3257" s="3"/>
      <c r="K3257" s="3"/>
      <c r="L3257" s="3"/>
      <c r="M3257" s="3"/>
      <c r="N3257" s="24"/>
      <c r="O3257" s="4"/>
      <c r="P3257" s="4"/>
      <c r="Q3257" s="2"/>
      <c r="R3257" s="8"/>
      <c r="S3257" s="4"/>
      <c r="T3257" s="4"/>
      <c r="V3257" s="9"/>
      <c r="W3257" s="4"/>
      <c r="X3257" s="17"/>
      <c r="Y3257" s="16"/>
      <c r="Z3257" s="16"/>
      <c r="AD3257" s="5"/>
    </row>
    <row r="3258" spans="2:30" x14ac:dyDescent="0.2">
      <c r="B3258" s="4"/>
      <c r="C3258" s="3"/>
      <c r="D3258" s="26"/>
      <c r="E3258" s="10"/>
      <c r="F3258" s="94"/>
      <c r="G3258" s="2"/>
      <c r="J3258" s="3"/>
      <c r="K3258" s="3"/>
      <c r="L3258" s="3"/>
      <c r="M3258" s="3"/>
      <c r="N3258" s="24"/>
      <c r="O3258" s="4"/>
      <c r="P3258" s="4"/>
      <c r="Q3258" s="2"/>
      <c r="R3258" s="8"/>
      <c r="S3258" s="4"/>
      <c r="T3258" s="4"/>
      <c r="V3258" s="9"/>
      <c r="W3258" s="4"/>
      <c r="X3258" s="17"/>
      <c r="Y3258" s="16"/>
      <c r="Z3258" s="16"/>
      <c r="AD3258" s="5"/>
    </row>
    <row r="3259" spans="2:30" x14ac:dyDescent="0.2">
      <c r="B3259" s="4"/>
      <c r="C3259" s="3"/>
      <c r="D3259" s="26"/>
      <c r="E3259" s="10"/>
      <c r="F3259" s="94"/>
      <c r="G3259" s="2"/>
      <c r="J3259" s="3"/>
      <c r="K3259" s="3"/>
      <c r="L3259" s="3"/>
      <c r="M3259" s="3"/>
      <c r="N3259" s="24"/>
      <c r="O3259" s="4"/>
      <c r="P3259" s="4"/>
      <c r="Q3259" s="2"/>
      <c r="R3259" s="8"/>
      <c r="S3259" s="4"/>
      <c r="T3259" s="4"/>
      <c r="V3259" s="9"/>
      <c r="W3259" s="4"/>
      <c r="X3259" s="17"/>
      <c r="Y3259" s="16"/>
      <c r="Z3259" s="16"/>
      <c r="AD3259" s="5"/>
    </row>
    <row r="3260" spans="2:30" x14ac:dyDescent="0.2">
      <c r="B3260" s="4"/>
      <c r="C3260" s="3"/>
      <c r="D3260" s="26"/>
      <c r="E3260" s="10"/>
      <c r="F3260" s="94"/>
      <c r="G3260" s="2"/>
      <c r="J3260" s="3"/>
      <c r="K3260" s="3"/>
      <c r="L3260" s="3"/>
      <c r="M3260" s="3"/>
      <c r="N3260" s="24"/>
      <c r="O3260" s="4"/>
      <c r="P3260" s="4"/>
      <c r="Q3260" s="2"/>
      <c r="R3260" s="8"/>
      <c r="S3260" s="4"/>
      <c r="T3260" s="4"/>
      <c r="V3260" s="9"/>
      <c r="W3260" s="4"/>
      <c r="X3260" s="17"/>
      <c r="Y3260" s="16"/>
      <c r="Z3260" s="16"/>
      <c r="AD3260" s="5"/>
    </row>
    <row r="3261" spans="2:30" x14ac:dyDescent="0.2">
      <c r="B3261" s="4"/>
      <c r="C3261" s="3"/>
      <c r="D3261" s="26"/>
      <c r="E3261" s="10"/>
      <c r="F3261" s="94"/>
      <c r="G3261" s="2"/>
      <c r="J3261" s="3"/>
      <c r="K3261" s="3"/>
      <c r="L3261" s="3"/>
      <c r="M3261" s="3"/>
      <c r="N3261" s="24"/>
      <c r="O3261" s="4"/>
      <c r="P3261" s="4"/>
      <c r="Q3261" s="2"/>
      <c r="R3261" s="8"/>
      <c r="S3261" s="4"/>
      <c r="T3261" s="4"/>
      <c r="V3261" s="9"/>
      <c r="W3261" s="4"/>
      <c r="X3261" s="17"/>
      <c r="Y3261" s="16"/>
      <c r="Z3261" s="16"/>
      <c r="AD3261" s="5"/>
    </row>
    <row r="3262" spans="2:30" x14ac:dyDescent="0.2">
      <c r="B3262" s="4"/>
      <c r="C3262" s="3"/>
      <c r="D3262" s="26"/>
      <c r="E3262" s="10"/>
      <c r="F3262" s="94"/>
      <c r="G3262" s="2"/>
      <c r="J3262" s="3"/>
      <c r="K3262" s="3"/>
      <c r="L3262" s="3"/>
      <c r="M3262" s="3"/>
      <c r="N3262" s="24"/>
      <c r="O3262" s="4"/>
      <c r="P3262" s="4"/>
      <c r="Q3262" s="2"/>
      <c r="R3262" s="8"/>
      <c r="S3262" s="4"/>
      <c r="T3262" s="4"/>
      <c r="V3262" s="9"/>
      <c r="W3262" s="4"/>
      <c r="X3262" s="17"/>
      <c r="Y3262" s="16"/>
      <c r="Z3262" s="16"/>
      <c r="AD3262" s="5"/>
    </row>
    <row r="3263" spans="2:30" x14ac:dyDescent="0.2">
      <c r="B3263" s="4"/>
      <c r="C3263" s="3"/>
      <c r="D3263" s="26"/>
      <c r="E3263" s="10"/>
      <c r="F3263" s="94"/>
      <c r="G3263" s="2"/>
      <c r="J3263" s="3"/>
      <c r="K3263" s="3"/>
      <c r="L3263" s="3"/>
      <c r="M3263" s="3"/>
      <c r="N3263" s="24"/>
      <c r="O3263" s="4"/>
      <c r="P3263" s="4"/>
      <c r="Q3263" s="2"/>
      <c r="R3263" s="8"/>
      <c r="S3263" s="4"/>
      <c r="T3263" s="4"/>
      <c r="V3263" s="9"/>
      <c r="W3263" s="4"/>
      <c r="X3263" s="17"/>
      <c r="Y3263" s="16"/>
      <c r="Z3263" s="16"/>
      <c r="AD3263" s="5"/>
    </row>
    <row r="3264" spans="2:30" x14ac:dyDescent="0.2">
      <c r="B3264" s="4"/>
      <c r="C3264" s="3"/>
      <c r="D3264" s="26"/>
      <c r="E3264" s="10"/>
      <c r="F3264" s="94"/>
      <c r="G3264" s="2"/>
      <c r="J3264" s="3"/>
      <c r="K3264" s="3"/>
      <c r="L3264" s="3"/>
      <c r="M3264" s="3"/>
      <c r="N3264" s="24"/>
      <c r="O3264" s="4"/>
      <c r="P3264" s="4"/>
      <c r="Q3264" s="2"/>
      <c r="R3264" s="8"/>
      <c r="S3264" s="4"/>
      <c r="T3264" s="4"/>
      <c r="V3264" s="9"/>
      <c r="W3264" s="4"/>
      <c r="X3264" s="17"/>
      <c r="Y3264" s="16"/>
      <c r="Z3264" s="16"/>
      <c r="AD3264" s="5"/>
    </row>
    <row r="3265" spans="2:30" x14ac:dyDescent="0.2">
      <c r="B3265" s="4"/>
      <c r="C3265" s="3"/>
      <c r="D3265" s="26"/>
      <c r="E3265" s="10"/>
      <c r="F3265" s="94"/>
      <c r="G3265" s="2"/>
      <c r="J3265" s="3"/>
      <c r="K3265" s="3"/>
      <c r="L3265" s="3"/>
      <c r="M3265" s="3"/>
      <c r="N3265" s="24"/>
      <c r="O3265" s="4"/>
      <c r="P3265" s="4"/>
      <c r="Q3265" s="2"/>
      <c r="R3265" s="8"/>
      <c r="S3265" s="4"/>
      <c r="T3265" s="4"/>
      <c r="V3265" s="9"/>
      <c r="W3265" s="4"/>
      <c r="X3265" s="89" t="s">
        <v>40</v>
      </c>
      <c r="Y3265" s="89" t="s">
        <v>41</v>
      </c>
      <c r="Z3265" s="89"/>
      <c r="AD3265" s="5"/>
    </row>
    <row r="3266" spans="2:30" x14ac:dyDescent="0.2">
      <c r="B3266" s="4"/>
      <c r="C3266" s="3"/>
      <c r="D3266" s="26"/>
      <c r="E3266" s="10"/>
      <c r="F3266" s="94"/>
      <c r="G3266" s="2"/>
      <c r="J3266" s="3"/>
      <c r="K3266" s="3"/>
      <c r="L3266" s="3"/>
      <c r="M3266" s="3"/>
      <c r="N3266" s="24"/>
      <c r="O3266" s="4"/>
      <c r="P3266" s="4"/>
      <c r="Q3266" s="2"/>
      <c r="R3266" s="8"/>
      <c r="S3266" s="4"/>
      <c r="T3266" s="4"/>
      <c r="V3266" s="9"/>
      <c r="W3266" s="76"/>
      <c r="X3266" s="90">
        <v>306.20355555999998</v>
      </c>
      <c r="Y3266" s="87">
        <f>S3266-X3266</f>
        <v>-306.20355555999998</v>
      </c>
      <c r="Z3266" s="87"/>
      <c r="AD3266" s="5"/>
    </row>
    <row r="3267" spans="2:30" x14ac:dyDescent="0.2">
      <c r="B3267" s="4"/>
      <c r="C3267" s="3"/>
      <c r="D3267" s="26"/>
      <c r="E3267" s="10"/>
      <c r="F3267" s="94"/>
      <c r="G3267" s="2"/>
      <c r="J3267" s="3"/>
      <c r="K3267" s="3"/>
      <c r="L3267" s="3"/>
      <c r="M3267" s="3"/>
      <c r="N3267" s="24"/>
      <c r="O3267" s="4"/>
      <c r="P3267" s="4"/>
      <c r="Q3267" s="2"/>
      <c r="R3267" s="8"/>
      <c r="S3267" s="4"/>
      <c r="T3267" s="4"/>
      <c r="V3267" s="9"/>
      <c r="W3267" s="4"/>
      <c r="X3267" s="17"/>
      <c r="Y3267" s="16"/>
      <c r="Z3267" s="16"/>
      <c r="AD3267" s="5"/>
    </row>
    <row r="3268" spans="2:30" x14ac:dyDescent="0.2">
      <c r="B3268" s="4"/>
      <c r="C3268" s="3"/>
      <c r="D3268" s="26"/>
      <c r="E3268" s="10"/>
      <c r="F3268" s="94"/>
      <c r="G3268" s="2"/>
      <c r="J3268" s="3"/>
      <c r="K3268" s="3"/>
      <c r="L3268" s="3"/>
      <c r="M3268" s="3"/>
      <c r="N3268" s="24"/>
      <c r="O3268" s="4"/>
      <c r="P3268" s="4"/>
      <c r="Q3268" s="2"/>
      <c r="R3268" s="8"/>
      <c r="S3268" s="4"/>
      <c r="T3268" s="4"/>
      <c r="V3268" s="9"/>
      <c r="W3268" s="4"/>
      <c r="X3268" s="17"/>
      <c r="Y3268" s="16"/>
      <c r="Z3268" s="16"/>
      <c r="AD3268" s="5"/>
    </row>
    <row r="3269" spans="2:30" x14ac:dyDescent="0.2">
      <c r="B3269" s="4"/>
      <c r="C3269" s="3"/>
      <c r="D3269" s="26"/>
      <c r="E3269" s="10"/>
      <c r="F3269" s="94"/>
      <c r="G3269" s="2"/>
      <c r="J3269" s="3"/>
      <c r="K3269" s="3"/>
      <c r="L3269" s="3"/>
      <c r="M3269" s="3"/>
      <c r="N3269" s="24"/>
      <c r="O3269" s="4"/>
      <c r="P3269" s="4"/>
      <c r="Q3269" s="2"/>
      <c r="R3269" s="8"/>
      <c r="S3269" s="4"/>
      <c r="T3269" s="4"/>
      <c r="V3269" s="9"/>
      <c r="W3269" s="4"/>
      <c r="X3269" s="17"/>
      <c r="Y3269" s="16"/>
      <c r="Z3269" s="16"/>
      <c r="AD3269" s="5"/>
    </row>
    <row r="3270" spans="2:30" x14ac:dyDescent="0.2">
      <c r="B3270" s="4"/>
      <c r="C3270" s="3"/>
      <c r="D3270" s="26"/>
      <c r="E3270" s="10"/>
      <c r="F3270" s="94"/>
      <c r="G3270" s="2"/>
      <c r="J3270" s="3"/>
      <c r="K3270" s="3"/>
      <c r="L3270" s="3"/>
      <c r="M3270" s="3"/>
      <c r="N3270" s="24"/>
      <c r="O3270" s="4"/>
      <c r="P3270" s="4"/>
      <c r="Q3270" s="2"/>
      <c r="R3270" s="8"/>
      <c r="S3270" s="4"/>
      <c r="T3270" s="4"/>
      <c r="V3270" s="9"/>
      <c r="W3270" s="4"/>
      <c r="X3270" s="17"/>
      <c r="Y3270" s="16"/>
      <c r="Z3270" s="16"/>
      <c r="AD3270" s="5"/>
    </row>
    <row r="3271" spans="2:30" x14ac:dyDescent="0.2">
      <c r="B3271" s="4"/>
      <c r="C3271" s="3"/>
      <c r="D3271" s="26"/>
      <c r="E3271" s="10"/>
      <c r="F3271" s="94"/>
      <c r="G3271" s="2"/>
      <c r="J3271" s="3"/>
      <c r="K3271" s="3"/>
      <c r="L3271" s="3"/>
      <c r="M3271" s="3"/>
      <c r="N3271" s="24"/>
      <c r="O3271" s="4"/>
      <c r="P3271" s="4"/>
      <c r="Q3271" s="2"/>
      <c r="R3271" s="8"/>
      <c r="S3271" s="4"/>
      <c r="T3271" s="4"/>
      <c r="V3271" s="9"/>
      <c r="W3271" s="4"/>
      <c r="X3271" s="17"/>
      <c r="Y3271" s="16"/>
      <c r="Z3271" s="16"/>
      <c r="AD3271" s="5"/>
    </row>
    <row r="3272" spans="2:30" x14ac:dyDescent="0.2">
      <c r="B3272" s="4"/>
      <c r="C3272" s="3"/>
      <c r="D3272" s="26"/>
      <c r="E3272" s="10"/>
      <c r="F3272" s="94"/>
      <c r="G3272" s="2"/>
      <c r="J3272" s="3"/>
      <c r="K3272" s="3"/>
      <c r="L3272" s="3"/>
      <c r="M3272" s="3"/>
      <c r="N3272" s="24"/>
      <c r="O3272" s="4"/>
      <c r="P3272" s="4"/>
      <c r="Q3272" s="2"/>
      <c r="R3272" s="8"/>
      <c r="S3272" s="4"/>
      <c r="T3272" s="4"/>
      <c r="V3272" s="9"/>
      <c r="W3272" s="4"/>
      <c r="X3272" s="17"/>
      <c r="Y3272" s="16"/>
      <c r="Z3272" s="16"/>
      <c r="AD3272" s="5"/>
    </row>
    <row r="3273" spans="2:30" x14ac:dyDescent="0.2">
      <c r="B3273" s="4"/>
      <c r="C3273" s="3"/>
      <c r="D3273" s="26"/>
      <c r="E3273" s="10"/>
      <c r="F3273" s="94"/>
      <c r="G3273" s="2"/>
      <c r="J3273" s="3"/>
      <c r="K3273" s="3"/>
      <c r="L3273" s="3"/>
      <c r="M3273" s="3"/>
      <c r="N3273" s="24"/>
      <c r="O3273" s="4"/>
      <c r="P3273" s="4"/>
      <c r="Q3273" s="2"/>
      <c r="R3273" s="8"/>
      <c r="S3273" s="4"/>
      <c r="T3273" s="4"/>
      <c r="V3273" s="9"/>
      <c r="W3273" s="4"/>
      <c r="X3273" s="17"/>
      <c r="Y3273" s="16"/>
      <c r="Z3273" s="16"/>
      <c r="AD3273" s="5"/>
    </row>
    <row r="3274" spans="2:30" x14ac:dyDescent="0.2">
      <c r="B3274" s="4"/>
      <c r="C3274" s="3"/>
      <c r="D3274" s="26"/>
      <c r="E3274" s="10"/>
      <c r="F3274" s="94"/>
      <c r="G3274" s="2"/>
      <c r="J3274" s="3"/>
      <c r="K3274" s="3"/>
      <c r="L3274" s="3"/>
      <c r="M3274" s="3"/>
      <c r="N3274" s="24"/>
      <c r="O3274" s="4"/>
      <c r="P3274" s="4"/>
      <c r="Q3274" s="2"/>
      <c r="R3274" s="8"/>
      <c r="S3274" s="4"/>
      <c r="T3274" s="4"/>
      <c r="V3274" s="9"/>
      <c r="W3274" s="4"/>
      <c r="X3274" s="17"/>
      <c r="Y3274" s="16"/>
      <c r="Z3274" s="16"/>
      <c r="AD3274" s="5"/>
    </row>
    <row r="3275" spans="2:30" x14ac:dyDescent="0.2">
      <c r="B3275" s="4"/>
      <c r="C3275" s="3"/>
      <c r="D3275" s="26"/>
      <c r="E3275" s="10"/>
      <c r="F3275" s="94"/>
      <c r="G3275" s="2"/>
      <c r="J3275" s="3"/>
      <c r="K3275" s="3"/>
      <c r="L3275" s="3"/>
      <c r="M3275" s="3"/>
      <c r="N3275" s="24"/>
      <c r="O3275" s="4"/>
      <c r="P3275" s="4"/>
      <c r="Q3275" s="2"/>
      <c r="R3275" s="8"/>
      <c r="S3275" s="4"/>
      <c r="T3275" s="4"/>
      <c r="V3275" s="9"/>
      <c r="W3275" s="4"/>
      <c r="X3275" s="17"/>
      <c r="Y3275" s="16"/>
      <c r="Z3275" s="16"/>
      <c r="AD3275" s="5"/>
    </row>
    <row r="3276" spans="2:30" x14ac:dyDescent="0.2">
      <c r="B3276" s="4"/>
      <c r="C3276" s="3"/>
      <c r="D3276" s="26"/>
      <c r="E3276" s="10"/>
      <c r="F3276" s="94"/>
      <c r="G3276" s="2"/>
      <c r="J3276" s="3"/>
      <c r="K3276" s="3"/>
      <c r="L3276" s="3"/>
      <c r="M3276" s="3"/>
      <c r="N3276" s="24"/>
      <c r="O3276" s="4"/>
      <c r="P3276" s="4"/>
      <c r="Q3276" s="2"/>
      <c r="R3276" s="8"/>
      <c r="S3276" s="4"/>
      <c r="T3276" s="4"/>
      <c r="V3276" s="9"/>
      <c r="W3276" s="4"/>
      <c r="X3276" s="17"/>
      <c r="Y3276" s="16"/>
      <c r="Z3276" s="16"/>
      <c r="AD3276" s="5"/>
    </row>
    <row r="3277" spans="2:30" x14ac:dyDescent="0.2">
      <c r="B3277" s="4"/>
      <c r="C3277" s="3"/>
      <c r="D3277" s="26"/>
      <c r="E3277" s="10"/>
      <c r="F3277" s="94"/>
      <c r="G3277" s="2"/>
      <c r="J3277" s="3"/>
      <c r="K3277" s="3"/>
      <c r="L3277" s="3"/>
      <c r="M3277" s="3"/>
      <c r="N3277" s="24"/>
      <c r="O3277" s="4"/>
      <c r="P3277" s="4"/>
      <c r="Q3277" s="2"/>
      <c r="R3277" s="8"/>
      <c r="S3277" s="4"/>
      <c r="T3277" s="4"/>
      <c r="V3277" s="9"/>
      <c r="W3277" s="4"/>
      <c r="X3277" s="17"/>
      <c r="Y3277" s="16"/>
      <c r="Z3277" s="16"/>
      <c r="AD3277" s="5"/>
    </row>
    <row r="3278" spans="2:30" x14ac:dyDescent="0.2">
      <c r="B3278" s="4"/>
      <c r="C3278" s="3"/>
      <c r="D3278" s="26"/>
      <c r="E3278" s="10"/>
      <c r="F3278" s="94"/>
      <c r="G3278" s="2"/>
      <c r="J3278" s="3"/>
      <c r="K3278" s="3"/>
      <c r="L3278" s="3"/>
      <c r="M3278" s="3"/>
      <c r="N3278" s="24"/>
      <c r="O3278" s="4"/>
      <c r="P3278" s="4"/>
      <c r="Q3278" s="2"/>
      <c r="R3278" s="8"/>
      <c r="S3278" s="4"/>
      <c r="T3278" s="4"/>
      <c r="V3278" s="9"/>
      <c r="W3278" s="4"/>
      <c r="X3278" s="17"/>
      <c r="Y3278" s="16"/>
      <c r="Z3278" s="16"/>
      <c r="AD3278" s="5"/>
    </row>
    <row r="3279" spans="2:30" x14ac:dyDescent="0.2">
      <c r="B3279" s="4"/>
      <c r="C3279" s="3"/>
      <c r="D3279" s="26"/>
      <c r="E3279" s="10"/>
      <c r="F3279" s="94"/>
      <c r="G3279" s="2"/>
      <c r="J3279" s="3"/>
      <c r="K3279" s="3"/>
      <c r="L3279" s="3"/>
      <c r="M3279" s="3"/>
      <c r="N3279" s="24"/>
      <c r="O3279" s="4"/>
      <c r="P3279" s="4"/>
      <c r="Q3279" s="2"/>
      <c r="R3279" s="8"/>
      <c r="S3279" s="4"/>
      <c r="T3279" s="4"/>
      <c r="V3279" s="9"/>
      <c r="W3279" s="4"/>
      <c r="X3279" s="17"/>
      <c r="Y3279" s="16"/>
      <c r="Z3279" s="16"/>
      <c r="AD3279" s="5"/>
    </row>
    <row r="3280" spans="2:30" x14ac:dyDescent="0.2">
      <c r="B3280" s="4"/>
      <c r="C3280" s="3"/>
      <c r="D3280" s="26"/>
      <c r="E3280" s="10"/>
      <c r="F3280" s="94"/>
      <c r="G3280" s="2"/>
      <c r="J3280" s="3"/>
      <c r="K3280" s="3"/>
      <c r="L3280" s="3"/>
      <c r="M3280" s="3"/>
      <c r="N3280" s="24"/>
      <c r="O3280" s="4"/>
      <c r="P3280" s="4"/>
      <c r="Q3280" s="2"/>
      <c r="R3280" s="8"/>
      <c r="S3280" s="4"/>
      <c r="T3280" s="4"/>
      <c r="V3280" s="9"/>
      <c r="W3280" s="4"/>
      <c r="X3280" s="17"/>
      <c r="Y3280" s="16"/>
      <c r="Z3280" s="16"/>
      <c r="AD3280" s="5"/>
    </row>
    <row r="3281" spans="2:30" x14ac:dyDescent="0.2">
      <c r="B3281" s="4"/>
      <c r="C3281" s="3"/>
      <c r="D3281" s="26"/>
      <c r="E3281" s="10"/>
      <c r="F3281" s="94"/>
      <c r="G3281" s="2"/>
      <c r="J3281" s="3"/>
      <c r="K3281" s="3"/>
      <c r="L3281" s="3"/>
      <c r="M3281" s="3"/>
      <c r="N3281" s="24"/>
      <c r="O3281" s="4"/>
      <c r="P3281" s="4"/>
      <c r="Q3281" s="2"/>
      <c r="R3281" s="8"/>
      <c r="S3281" s="4"/>
      <c r="T3281" s="4"/>
      <c r="V3281" s="9"/>
      <c r="W3281" s="4"/>
      <c r="X3281" s="17"/>
      <c r="Y3281" s="16"/>
      <c r="Z3281" s="16"/>
      <c r="AD3281" s="5"/>
    </row>
    <row r="3282" spans="2:30" x14ac:dyDescent="0.2">
      <c r="B3282" s="4"/>
      <c r="C3282" s="3"/>
      <c r="D3282" s="26"/>
      <c r="E3282" s="10"/>
      <c r="F3282" s="94"/>
      <c r="G3282" s="2"/>
      <c r="J3282" s="3"/>
      <c r="K3282" s="3"/>
      <c r="L3282" s="3"/>
      <c r="M3282" s="3"/>
      <c r="N3282" s="24"/>
      <c r="O3282" s="4"/>
      <c r="P3282" s="4"/>
      <c r="Q3282" s="2"/>
      <c r="R3282" s="8"/>
      <c r="S3282" s="4"/>
      <c r="T3282" s="4"/>
      <c r="V3282" s="9"/>
      <c r="W3282" s="4"/>
      <c r="X3282" s="17"/>
      <c r="Y3282" s="16"/>
      <c r="Z3282" s="16"/>
      <c r="AD3282" s="5"/>
    </row>
    <row r="3283" spans="2:30" x14ac:dyDescent="0.2">
      <c r="B3283" s="4"/>
      <c r="C3283" s="3"/>
      <c r="D3283" s="26"/>
      <c r="E3283" s="10"/>
      <c r="F3283" s="94"/>
      <c r="G3283" s="2"/>
      <c r="J3283" s="3"/>
      <c r="K3283" s="3"/>
      <c r="L3283" s="3"/>
      <c r="M3283" s="3"/>
      <c r="N3283" s="24"/>
      <c r="O3283" s="4"/>
      <c r="P3283" s="4"/>
      <c r="Q3283" s="2"/>
      <c r="R3283" s="8"/>
      <c r="S3283" s="4"/>
      <c r="T3283" s="4"/>
      <c r="V3283" s="9"/>
      <c r="W3283" s="4"/>
      <c r="X3283" s="17"/>
      <c r="Y3283" s="16"/>
      <c r="Z3283" s="16"/>
      <c r="AD3283" s="5"/>
    </row>
    <row r="3284" spans="2:30" x14ac:dyDescent="0.2">
      <c r="B3284" s="4"/>
      <c r="C3284" s="3"/>
      <c r="D3284" s="26"/>
      <c r="E3284" s="10"/>
      <c r="F3284" s="94"/>
      <c r="G3284" s="2"/>
      <c r="J3284" s="3"/>
      <c r="K3284" s="3"/>
      <c r="L3284" s="3"/>
      <c r="M3284" s="3"/>
      <c r="N3284" s="24"/>
      <c r="O3284" s="4"/>
      <c r="P3284" s="4"/>
      <c r="Q3284" s="2"/>
      <c r="R3284" s="8"/>
      <c r="S3284" s="4"/>
      <c r="T3284" s="4"/>
      <c r="V3284" s="9"/>
      <c r="W3284" s="4"/>
      <c r="X3284" s="17"/>
      <c r="Y3284" s="16"/>
      <c r="Z3284" s="16"/>
      <c r="AD3284" s="5"/>
    </row>
    <row r="3285" spans="2:30" x14ac:dyDescent="0.2">
      <c r="B3285" s="4"/>
      <c r="C3285" s="3"/>
      <c r="D3285" s="26"/>
      <c r="E3285" s="10"/>
      <c r="F3285" s="94"/>
      <c r="G3285" s="2"/>
      <c r="J3285" s="3"/>
      <c r="K3285" s="3"/>
      <c r="L3285" s="3"/>
      <c r="M3285" s="3"/>
      <c r="N3285" s="24"/>
      <c r="O3285" s="4"/>
      <c r="P3285" s="4"/>
      <c r="Q3285" s="2"/>
      <c r="R3285" s="8"/>
      <c r="S3285" s="4"/>
      <c r="T3285" s="4"/>
      <c r="V3285" s="9"/>
      <c r="W3285" s="4"/>
      <c r="X3285" s="17"/>
      <c r="Y3285" s="16"/>
      <c r="Z3285" s="16"/>
      <c r="AD3285" s="5"/>
    </row>
    <row r="3286" spans="2:30" x14ac:dyDescent="0.2">
      <c r="B3286" s="4"/>
      <c r="C3286" s="3"/>
      <c r="D3286" s="26"/>
      <c r="E3286" s="10"/>
      <c r="F3286" s="94"/>
      <c r="G3286" s="2"/>
      <c r="J3286" s="3"/>
      <c r="K3286" s="3"/>
      <c r="L3286" s="3"/>
      <c r="M3286" s="3"/>
      <c r="N3286" s="24"/>
      <c r="O3286" s="4"/>
      <c r="P3286" s="4"/>
      <c r="Q3286" s="2"/>
      <c r="R3286" s="8"/>
      <c r="S3286" s="4"/>
      <c r="T3286" s="4"/>
      <c r="V3286" s="9"/>
      <c r="W3286" s="4"/>
      <c r="X3286" s="17"/>
      <c r="Y3286" s="16"/>
      <c r="Z3286" s="16"/>
      <c r="AD3286" s="5"/>
    </row>
    <row r="3287" spans="2:30" x14ac:dyDescent="0.2">
      <c r="B3287" s="4"/>
      <c r="C3287" s="3"/>
      <c r="D3287" s="26"/>
      <c r="E3287" s="10"/>
      <c r="F3287" s="94"/>
      <c r="G3287" s="2"/>
      <c r="J3287" s="3"/>
      <c r="K3287" s="3"/>
      <c r="L3287" s="3"/>
      <c r="M3287" s="3"/>
      <c r="N3287" s="24"/>
      <c r="O3287" s="4"/>
      <c r="P3287" s="4"/>
      <c r="Q3287" s="2"/>
      <c r="R3287" s="8"/>
      <c r="S3287" s="4"/>
      <c r="T3287" s="4"/>
      <c r="V3287" s="9"/>
      <c r="W3287" s="4"/>
      <c r="X3287" s="17"/>
      <c r="Y3287" s="16"/>
      <c r="Z3287" s="16"/>
      <c r="AD3287" s="5"/>
    </row>
    <row r="3288" spans="2:30" x14ac:dyDescent="0.2">
      <c r="B3288" s="4"/>
      <c r="C3288" s="3"/>
      <c r="D3288" s="26"/>
      <c r="E3288" s="10"/>
      <c r="F3288" s="94"/>
      <c r="G3288" s="2"/>
      <c r="J3288" s="3"/>
      <c r="K3288" s="3"/>
      <c r="L3288" s="3"/>
      <c r="M3288" s="3"/>
      <c r="N3288" s="24"/>
      <c r="O3288" s="4"/>
      <c r="P3288" s="4"/>
      <c r="Q3288" s="2"/>
      <c r="R3288" s="8"/>
      <c r="S3288" s="4"/>
      <c r="T3288" s="4"/>
      <c r="V3288" s="9"/>
      <c r="W3288" s="4"/>
      <c r="X3288" s="17"/>
      <c r="Y3288" s="16"/>
      <c r="Z3288" s="16"/>
      <c r="AD3288" s="5"/>
    </row>
    <row r="3289" spans="2:30" x14ac:dyDescent="0.2">
      <c r="B3289" s="4"/>
      <c r="C3289" s="3"/>
      <c r="D3289" s="26"/>
      <c r="E3289" s="10"/>
      <c r="F3289" s="94"/>
      <c r="G3289" s="2"/>
      <c r="J3289" s="3"/>
      <c r="K3289" s="3"/>
      <c r="L3289" s="3"/>
      <c r="M3289" s="3"/>
      <c r="N3289" s="24"/>
      <c r="O3289" s="4"/>
      <c r="P3289" s="4"/>
      <c r="Q3289" s="2"/>
      <c r="R3289" s="8"/>
      <c r="S3289" s="4"/>
      <c r="T3289" s="4"/>
      <c r="V3289" s="9"/>
      <c r="W3289" s="4"/>
      <c r="X3289" s="17"/>
      <c r="Y3289" s="16"/>
      <c r="Z3289" s="16"/>
      <c r="AD3289" s="5"/>
    </row>
    <row r="3290" spans="2:30" x14ac:dyDescent="0.2">
      <c r="B3290" s="4"/>
      <c r="C3290" s="3"/>
      <c r="D3290" s="26"/>
      <c r="E3290" s="10"/>
      <c r="F3290" s="94"/>
      <c r="G3290" s="2"/>
      <c r="J3290" s="3"/>
      <c r="K3290" s="3"/>
      <c r="L3290" s="3"/>
      <c r="M3290" s="3"/>
      <c r="N3290" s="24"/>
      <c r="O3290" s="4"/>
      <c r="P3290" s="4"/>
      <c r="Q3290" s="2"/>
      <c r="R3290" s="8"/>
      <c r="S3290" s="4"/>
      <c r="T3290" s="4"/>
      <c r="V3290" s="9"/>
      <c r="W3290" s="4"/>
      <c r="X3290" s="17"/>
      <c r="Y3290" s="16"/>
      <c r="Z3290" s="16"/>
      <c r="AD3290" s="5"/>
    </row>
    <row r="3291" spans="2:30" x14ac:dyDescent="0.2">
      <c r="B3291" s="4"/>
      <c r="C3291" s="3"/>
      <c r="D3291" s="26"/>
      <c r="E3291" s="10"/>
      <c r="F3291" s="94"/>
      <c r="G3291" s="2"/>
      <c r="J3291" s="3"/>
      <c r="K3291" s="3"/>
      <c r="L3291" s="3"/>
      <c r="M3291" s="3"/>
      <c r="N3291" s="24"/>
      <c r="O3291" s="4"/>
      <c r="P3291" s="4"/>
      <c r="Q3291" s="2"/>
      <c r="R3291" s="8"/>
      <c r="S3291" s="4"/>
      <c r="T3291" s="4"/>
      <c r="V3291" s="9"/>
      <c r="W3291" s="4"/>
      <c r="X3291" s="17"/>
      <c r="Y3291" s="16"/>
      <c r="Z3291" s="16"/>
      <c r="AD3291" s="5"/>
    </row>
    <row r="3292" spans="2:30" x14ac:dyDescent="0.2">
      <c r="B3292" s="4"/>
      <c r="C3292" s="3"/>
      <c r="D3292" s="26"/>
      <c r="E3292" s="10"/>
      <c r="F3292" s="94"/>
      <c r="G3292" s="2"/>
      <c r="J3292" s="3"/>
      <c r="K3292" s="3"/>
      <c r="L3292" s="3"/>
      <c r="M3292" s="3"/>
      <c r="N3292" s="24"/>
      <c r="O3292" s="4"/>
      <c r="P3292" s="4"/>
      <c r="Q3292" s="2"/>
      <c r="R3292" s="8"/>
      <c r="S3292" s="4"/>
      <c r="T3292" s="4"/>
      <c r="V3292" s="9"/>
      <c r="W3292" s="4"/>
      <c r="X3292" s="17"/>
      <c r="Y3292" s="16"/>
      <c r="Z3292" s="16"/>
      <c r="AD3292" s="5"/>
    </row>
    <row r="3293" spans="2:30" x14ac:dyDescent="0.2">
      <c r="B3293" s="4"/>
      <c r="C3293" s="3"/>
      <c r="D3293" s="26"/>
      <c r="E3293" s="10"/>
      <c r="F3293" s="94"/>
      <c r="G3293" s="2"/>
      <c r="J3293" s="3"/>
      <c r="K3293" s="3"/>
      <c r="L3293" s="3"/>
      <c r="M3293" s="3"/>
      <c r="N3293" s="24"/>
      <c r="O3293" s="4"/>
      <c r="P3293" s="4"/>
      <c r="Q3293" s="2"/>
      <c r="R3293" s="8"/>
      <c r="S3293" s="4"/>
      <c r="T3293" s="4"/>
      <c r="V3293" s="9"/>
      <c r="W3293" s="4"/>
      <c r="X3293" s="17"/>
      <c r="Y3293" s="16"/>
      <c r="Z3293" s="16"/>
      <c r="AD3293" s="5"/>
    </row>
    <row r="3294" spans="2:30" x14ac:dyDescent="0.2">
      <c r="B3294" s="4"/>
      <c r="C3294" s="3"/>
      <c r="D3294" s="26"/>
      <c r="E3294" s="10"/>
      <c r="F3294" s="94"/>
      <c r="G3294" s="2"/>
      <c r="J3294" s="3"/>
      <c r="K3294" s="3"/>
      <c r="L3294" s="3"/>
      <c r="M3294" s="3"/>
      <c r="N3294" s="24"/>
      <c r="O3294" s="4"/>
      <c r="P3294" s="4"/>
      <c r="Q3294" s="2"/>
      <c r="R3294" s="8"/>
      <c r="S3294" s="4"/>
      <c r="T3294" s="4"/>
      <c r="V3294" s="9"/>
      <c r="W3294" s="4"/>
      <c r="X3294" s="17"/>
      <c r="Y3294" s="16"/>
      <c r="Z3294" s="16"/>
      <c r="AD3294" s="5"/>
    </row>
    <row r="3295" spans="2:30" x14ac:dyDescent="0.2">
      <c r="B3295" s="4"/>
      <c r="C3295" s="3"/>
      <c r="D3295" s="26"/>
      <c r="E3295" s="10"/>
      <c r="F3295" s="94"/>
      <c r="G3295" s="2"/>
      <c r="J3295" s="3"/>
      <c r="K3295" s="3"/>
      <c r="L3295" s="3"/>
      <c r="M3295" s="3"/>
      <c r="N3295" s="24"/>
      <c r="O3295" s="4"/>
      <c r="P3295" s="4"/>
      <c r="Q3295" s="2"/>
      <c r="R3295" s="8"/>
      <c r="S3295" s="4"/>
      <c r="T3295" s="4"/>
      <c r="V3295" s="9"/>
      <c r="W3295" s="4"/>
      <c r="X3295" s="17"/>
      <c r="Y3295" s="16"/>
      <c r="Z3295" s="16"/>
      <c r="AD3295" s="5"/>
    </row>
    <row r="3296" spans="2:30" x14ac:dyDescent="0.2">
      <c r="B3296" s="4"/>
      <c r="C3296" s="3"/>
      <c r="D3296" s="26"/>
      <c r="E3296" s="10"/>
      <c r="F3296" s="94"/>
      <c r="G3296" s="2"/>
      <c r="J3296" s="3"/>
      <c r="K3296" s="3"/>
      <c r="L3296" s="3"/>
      <c r="M3296" s="3"/>
      <c r="N3296" s="24"/>
      <c r="O3296" s="4"/>
      <c r="P3296" s="4"/>
      <c r="Q3296" s="2"/>
      <c r="R3296" s="8"/>
      <c r="S3296" s="4"/>
      <c r="T3296" s="4"/>
      <c r="V3296" s="9"/>
      <c r="W3296" s="4"/>
      <c r="X3296" s="89" t="s">
        <v>40</v>
      </c>
      <c r="Y3296" s="89" t="s">
        <v>41</v>
      </c>
      <c r="Z3296" s="89"/>
      <c r="AD3296" s="5"/>
    </row>
    <row r="3297" spans="2:30" x14ac:dyDescent="0.2">
      <c r="B3297" s="4"/>
      <c r="C3297" s="3"/>
      <c r="D3297" s="26"/>
      <c r="E3297" s="10"/>
      <c r="F3297" s="94"/>
      <c r="G3297" s="2"/>
      <c r="J3297" s="3"/>
      <c r="K3297" s="3"/>
      <c r="L3297" s="3"/>
      <c r="M3297" s="3"/>
      <c r="N3297" s="24"/>
      <c r="O3297" s="4"/>
      <c r="P3297" s="4"/>
      <c r="Q3297" s="2"/>
      <c r="R3297" s="8"/>
      <c r="S3297" s="4"/>
      <c r="T3297" s="4"/>
      <c r="V3297" s="9"/>
      <c r="W3297" s="76"/>
      <c r="X3297" s="90">
        <v>290.64933332999999</v>
      </c>
      <c r="Y3297" s="90">
        <v>688.95038801999999</v>
      </c>
      <c r="Z3297" s="90"/>
      <c r="AD3297" s="5"/>
    </row>
    <row r="3298" spans="2:30" x14ac:dyDescent="0.2">
      <c r="B3298" s="4"/>
      <c r="C3298" s="3"/>
      <c r="D3298" s="26"/>
      <c r="E3298" s="10"/>
      <c r="F3298" s="94"/>
      <c r="G3298" s="2"/>
      <c r="J3298" s="3"/>
      <c r="K3298" s="3"/>
      <c r="L3298" s="3"/>
      <c r="M3298" s="3"/>
      <c r="N3298" s="24"/>
      <c r="O3298" s="4"/>
      <c r="P3298" s="4"/>
      <c r="Q3298" s="2"/>
      <c r="R3298" s="8"/>
      <c r="S3298" s="4"/>
      <c r="T3298" s="4"/>
      <c r="V3298" s="9"/>
      <c r="W3298" s="4"/>
      <c r="X3298" s="17"/>
      <c r="Y3298" s="16"/>
      <c r="Z3298" s="16"/>
      <c r="AD3298" s="5"/>
    </row>
    <row r="3299" spans="2:30" x14ac:dyDescent="0.2">
      <c r="B3299" s="4"/>
      <c r="C3299" s="3"/>
      <c r="D3299" s="26"/>
      <c r="E3299" s="10"/>
      <c r="F3299" s="94"/>
      <c r="G3299" s="2"/>
      <c r="J3299" s="3"/>
      <c r="K3299" s="3"/>
      <c r="L3299" s="3"/>
      <c r="M3299" s="3"/>
      <c r="N3299" s="24"/>
      <c r="O3299" s="4"/>
      <c r="P3299" s="4"/>
      <c r="Q3299" s="2"/>
      <c r="R3299" s="8"/>
      <c r="S3299" s="4"/>
      <c r="T3299" s="4"/>
      <c r="V3299" s="9"/>
      <c r="W3299" s="4"/>
      <c r="X3299" s="17"/>
      <c r="Y3299" s="16"/>
      <c r="Z3299" s="16"/>
      <c r="AD3299" s="5"/>
    </row>
    <row r="3300" spans="2:30" x14ac:dyDescent="0.2">
      <c r="B3300" s="4"/>
      <c r="C3300" s="3"/>
      <c r="D3300" s="26"/>
      <c r="E3300" s="10"/>
      <c r="F3300" s="94"/>
      <c r="G3300" s="2"/>
      <c r="J3300" s="3"/>
      <c r="K3300" s="3"/>
      <c r="L3300" s="3"/>
      <c r="M3300" s="3"/>
      <c r="N3300" s="24"/>
      <c r="O3300" s="4"/>
      <c r="P3300" s="4"/>
      <c r="Q3300" s="2"/>
      <c r="R3300" s="8"/>
      <c r="S3300" s="4"/>
      <c r="T3300" s="4"/>
      <c r="V3300" s="9"/>
      <c r="W3300" s="4"/>
      <c r="X3300" s="17"/>
      <c r="Y3300" s="16"/>
      <c r="Z3300" s="16"/>
      <c r="AD3300" s="5"/>
    </row>
    <row r="3301" spans="2:30" x14ac:dyDescent="0.2">
      <c r="B3301" s="4"/>
      <c r="C3301" s="3"/>
      <c r="D3301" s="26"/>
      <c r="E3301" s="10"/>
      <c r="F3301" s="94"/>
      <c r="G3301" s="2"/>
      <c r="J3301" s="3"/>
      <c r="K3301" s="3"/>
      <c r="L3301" s="3"/>
      <c r="M3301" s="3"/>
      <c r="N3301" s="24"/>
      <c r="O3301" s="4"/>
      <c r="P3301" s="4"/>
      <c r="Q3301" s="2"/>
      <c r="R3301" s="8"/>
      <c r="S3301" s="4"/>
      <c r="T3301" s="4"/>
      <c r="V3301" s="9"/>
      <c r="W3301" s="4"/>
      <c r="X3301" s="17"/>
      <c r="Y3301" s="16"/>
      <c r="Z3301" s="16"/>
      <c r="AD3301" s="5"/>
    </row>
    <row r="3302" spans="2:30" x14ac:dyDescent="0.2">
      <c r="B3302" s="4"/>
      <c r="C3302" s="3"/>
      <c r="D3302" s="26"/>
      <c r="E3302" s="10"/>
      <c r="F3302" s="94"/>
      <c r="G3302" s="2"/>
      <c r="J3302" s="3"/>
      <c r="K3302" s="3"/>
      <c r="L3302" s="3"/>
      <c r="M3302" s="3"/>
      <c r="N3302" s="24"/>
      <c r="O3302" s="4"/>
      <c r="P3302" s="4"/>
      <c r="Q3302" s="2"/>
      <c r="R3302" s="8"/>
      <c r="S3302" s="4"/>
      <c r="T3302" s="4"/>
      <c r="V3302" s="9"/>
      <c r="W3302" s="4"/>
      <c r="X3302" s="17"/>
      <c r="Y3302" s="16"/>
      <c r="Z3302" s="16"/>
      <c r="AD3302" s="5"/>
    </row>
    <row r="3303" spans="2:30" x14ac:dyDescent="0.2">
      <c r="B3303" s="4"/>
      <c r="C3303" s="3"/>
      <c r="D3303" s="26"/>
      <c r="E3303" s="10"/>
      <c r="F3303" s="94"/>
      <c r="G3303" s="2"/>
      <c r="J3303" s="3"/>
      <c r="K3303" s="3"/>
      <c r="L3303" s="3"/>
      <c r="M3303" s="3"/>
      <c r="N3303" s="24"/>
      <c r="O3303" s="4"/>
      <c r="P3303" s="4"/>
      <c r="Q3303" s="2"/>
      <c r="R3303" s="8"/>
      <c r="S3303" s="4"/>
      <c r="T3303" s="4"/>
      <c r="V3303" s="9"/>
      <c r="W3303" s="4"/>
      <c r="X3303" s="17"/>
      <c r="Y3303" s="16"/>
      <c r="Z3303" s="16"/>
      <c r="AD3303" s="5"/>
    </row>
    <row r="3304" spans="2:30" x14ac:dyDescent="0.2">
      <c r="B3304" s="4"/>
      <c r="C3304" s="3"/>
      <c r="D3304" s="26"/>
      <c r="E3304" s="10"/>
      <c r="F3304" s="94"/>
      <c r="G3304" s="2"/>
      <c r="J3304" s="3"/>
      <c r="K3304" s="3"/>
      <c r="L3304" s="3"/>
      <c r="M3304" s="3"/>
      <c r="N3304" s="24"/>
      <c r="O3304" s="4"/>
      <c r="P3304" s="4"/>
      <c r="Q3304" s="2"/>
      <c r="R3304" s="8"/>
      <c r="S3304" s="4"/>
      <c r="T3304" s="4"/>
      <c r="V3304" s="9"/>
      <c r="W3304" s="4"/>
      <c r="X3304" s="17"/>
      <c r="Y3304" s="16"/>
      <c r="Z3304" s="16"/>
      <c r="AD3304" s="5"/>
    </row>
    <row r="3305" spans="2:30" x14ac:dyDescent="0.2">
      <c r="B3305" s="4"/>
      <c r="C3305" s="3"/>
      <c r="D3305" s="26"/>
      <c r="E3305" s="10"/>
      <c r="F3305" s="94"/>
      <c r="G3305" s="2"/>
      <c r="J3305" s="3"/>
      <c r="K3305" s="3"/>
      <c r="L3305" s="3"/>
      <c r="M3305" s="3"/>
      <c r="N3305" s="24"/>
      <c r="O3305" s="4"/>
      <c r="P3305" s="4"/>
      <c r="Q3305" s="2"/>
      <c r="R3305" s="8"/>
      <c r="S3305" s="4"/>
      <c r="T3305" s="4"/>
      <c r="V3305" s="9"/>
      <c r="W3305" s="4"/>
      <c r="X3305" s="17"/>
      <c r="Y3305" s="16"/>
      <c r="Z3305" s="16"/>
      <c r="AD3305" s="5"/>
    </row>
    <row r="3306" spans="2:30" x14ac:dyDescent="0.2">
      <c r="B3306" s="4"/>
      <c r="C3306" s="3"/>
      <c r="D3306" s="26"/>
      <c r="E3306" s="10"/>
      <c r="F3306" s="94"/>
      <c r="G3306" s="2"/>
      <c r="J3306" s="3"/>
      <c r="K3306" s="3"/>
      <c r="L3306" s="3"/>
      <c r="M3306" s="3"/>
      <c r="N3306" s="24"/>
      <c r="O3306" s="4"/>
      <c r="P3306" s="4"/>
      <c r="Q3306" s="2"/>
      <c r="R3306" s="8"/>
      <c r="S3306" s="4"/>
      <c r="T3306" s="4"/>
      <c r="V3306" s="9"/>
      <c r="W3306" s="4"/>
      <c r="X3306" s="17"/>
      <c r="Y3306" s="16"/>
      <c r="Z3306" s="16"/>
      <c r="AD3306" s="5"/>
    </row>
    <row r="3307" spans="2:30" x14ac:dyDescent="0.2">
      <c r="B3307" s="4"/>
      <c r="C3307" s="3"/>
      <c r="D3307" s="26"/>
      <c r="E3307" s="10"/>
      <c r="F3307" s="94"/>
      <c r="G3307" s="2"/>
      <c r="J3307" s="3"/>
      <c r="K3307" s="3"/>
      <c r="L3307" s="3"/>
      <c r="M3307" s="3"/>
      <c r="N3307" s="24"/>
      <c r="O3307" s="4"/>
      <c r="P3307" s="4"/>
      <c r="Q3307" s="2"/>
      <c r="R3307" s="8"/>
      <c r="S3307" s="4"/>
      <c r="T3307" s="4"/>
      <c r="V3307" s="9"/>
      <c r="W3307" s="4"/>
      <c r="X3307" s="17"/>
      <c r="Y3307" s="16"/>
      <c r="Z3307" s="16"/>
      <c r="AD3307" s="5"/>
    </row>
    <row r="3308" spans="2:30" x14ac:dyDescent="0.2">
      <c r="B3308" s="4"/>
      <c r="C3308" s="3"/>
      <c r="D3308" s="26"/>
      <c r="E3308" s="10"/>
      <c r="F3308" s="94"/>
      <c r="G3308" s="2"/>
      <c r="J3308" s="3"/>
      <c r="K3308" s="3"/>
      <c r="L3308" s="3"/>
      <c r="M3308" s="3"/>
      <c r="N3308" s="24"/>
      <c r="O3308" s="4"/>
      <c r="P3308" s="4"/>
      <c r="Q3308" s="2"/>
      <c r="R3308" s="8"/>
      <c r="S3308" s="4"/>
      <c r="T3308" s="4"/>
      <c r="V3308" s="9"/>
      <c r="W3308" s="4"/>
      <c r="X3308" s="17"/>
      <c r="Y3308" s="16"/>
      <c r="Z3308" s="16"/>
      <c r="AD3308" s="5"/>
    </row>
    <row r="3309" spans="2:30" x14ac:dyDescent="0.2">
      <c r="B3309" s="4"/>
      <c r="C3309" s="3"/>
      <c r="D3309" s="26"/>
      <c r="E3309" s="10"/>
      <c r="F3309" s="94"/>
      <c r="G3309" s="2"/>
      <c r="J3309" s="3"/>
      <c r="K3309" s="3"/>
      <c r="L3309" s="3"/>
      <c r="M3309" s="3"/>
      <c r="N3309" s="24"/>
      <c r="O3309" s="4"/>
      <c r="P3309" s="4"/>
      <c r="Q3309" s="2"/>
      <c r="R3309" s="8"/>
      <c r="S3309" s="4"/>
      <c r="T3309" s="4"/>
      <c r="V3309" s="9"/>
      <c r="W3309" s="4"/>
      <c r="X3309" s="17"/>
      <c r="Y3309" s="16"/>
      <c r="Z3309" s="16"/>
      <c r="AD3309" s="5"/>
    </row>
    <row r="3310" spans="2:30" x14ac:dyDescent="0.2">
      <c r="B3310" s="4"/>
      <c r="C3310" s="3"/>
      <c r="D3310" s="26"/>
      <c r="E3310" s="10"/>
      <c r="F3310" s="94"/>
      <c r="G3310" s="2"/>
      <c r="J3310" s="3"/>
      <c r="K3310" s="3"/>
      <c r="L3310" s="3"/>
      <c r="M3310" s="3"/>
      <c r="N3310" s="24"/>
      <c r="O3310" s="4"/>
      <c r="P3310" s="4"/>
      <c r="Q3310" s="2"/>
      <c r="R3310" s="8"/>
      <c r="S3310" s="4"/>
      <c r="T3310" s="4"/>
      <c r="V3310" s="9"/>
      <c r="W3310" s="4"/>
      <c r="X3310" s="17"/>
      <c r="Y3310" s="16"/>
      <c r="Z3310" s="16"/>
      <c r="AD3310" s="5"/>
    </row>
    <row r="3311" spans="2:30" x14ac:dyDescent="0.2">
      <c r="B3311" s="4"/>
      <c r="C3311" s="3"/>
      <c r="D3311" s="26"/>
      <c r="E3311" s="10"/>
      <c r="F3311" s="94"/>
      <c r="G3311" s="2"/>
      <c r="J3311" s="3"/>
      <c r="K3311" s="3"/>
      <c r="L3311" s="3"/>
      <c r="M3311" s="3"/>
      <c r="N3311" s="24"/>
      <c r="O3311" s="4"/>
      <c r="P3311" s="4"/>
      <c r="Q3311" s="2"/>
      <c r="R3311" s="8"/>
      <c r="S3311" s="4"/>
      <c r="T3311" s="4"/>
      <c r="V3311" s="9"/>
      <c r="W3311" s="4"/>
      <c r="X3311" s="17"/>
      <c r="Y3311" s="16"/>
      <c r="Z3311" s="16"/>
      <c r="AD3311" s="5"/>
    </row>
    <row r="3312" spans="2:30" x14ac:dyDescent="0.2">
      <c r="B3312" s="4"/>
      <c r="C3312" s="3"/>
      <c r="D3312" s="26"/>
      <c r="E3312" s="10"/>
      <c r="F3312" s="94"/>
      <c r="G3312" s="2"/>
      <c r="J3312" s="3"/>
      <c r="K3312" s="3"/>
      <c r="L3312" s="3"/>
      <c r="M3312" s="3"/>
      <c r="N3312" s="24"/>
      <c r="O3312" s="4"/>
      <c r="P3312" s="4"/>
      <c r="Q3312" s="2"/>
      <c r="R3312" s="8"/>
      <c r="S3312" s="4"/>
      <c r="T3312" s="4"/>
      <c r="V3312" s="9"/>
      <c r="W3312" s="4"/>
      <c r="X3312" s="17"/>
      <c r="Y3312" s="16"/>
      <c r="Z3312" s="16"/>
      <c r="AD3312" s="5"/>
    </row>
    <row r="3313" spans="2:30" x14ac:dyDescent="0.2">
      <c r="B3313" s="4"/>
      <c r="C3313" s="3"/>
      <c r="D3313" s="26"/>
      <c r="E3313" s="10"/>
      <c r="F3313" s="94"/>
      <c r="G3313" s="2"/>
      <c r="J3313" s="3"/>
      <c r="K3313" s="3"/>
      <c r="L3313" s="3"/>
      <c r="M3313" s="3"/>
      <c r="N3313" s="24"/>
      <c r="O3313" s="4"/>
      <c r="P3313" s="4"/>
      <c r="Q3313" s="2"/>
      <c r="R3313" s="8"/>
      <c r="S3313" s="4"/>
      <c r="T3313" s="4"/>
      <c r="V3313" s="9"/>
      <c r="W3313" s="4"/>
      <c r="X3313" s="17"/>
      <c r="Y3313" s="16"/>
      <c r="Z3313" s="16"/>
      <c r="AD3313" s="5"/>
    </row>
    <row r="3314" spans="2:30" x14ac:dyDescent="0.2">
      <c r="B3314" s="4"/>
      <c r="C3314" s="3"/>
      <c r="D3314" s="26"/>
      <c r="E3314" s="10"/>
      <c r="F3314" s="94"/>
      <c r="G3314" s="2"/>
      <c r="J3314" s="3"/>
      <c r="K3314" s="3"/>
      <c r="L3314" s="3"/>
      <c r="M3314" s="3"/>
      <c r="N3314" s="24"/>
      <c r="O3314" s="4"/>
      <c r="P3314" s="4"/>
      <c r="Q3314" s="2"/>
      <c r="R3314" s="8"/>
      <c r="S3314" s="4"/>
      <c r="T3314" s="4"/>
      <c r="V3314" s="9"/>
      <c r="W3314" s="4"/>
      <c r="X3314" s="17"/>
      <c r="Y3314" s="16"/>
      <c r="Z3314" s="16"/>
      <c r="AD3314" s="5"/>
    </row>
    <row r="3315" spans="2:30" x14ac:dyDescent="0.2">
      <c r="B3315" s="4"/>
      <c r="C3315" s="3"/>
      <c r="D3315" s="26"/>
      <c r="E3315" s="10"/>
      <c r="F3315" s="94"/>
      <c r="G3315" s="2"/>
      <c r="J3315" s="3"/>
      <c r="K3315" s="3"/>
      <c r="L3315" s="3"/>
      <c r="M3315" s="3"/>
      <c r="N3315" s="24"/>
      <c r="O3315" s="4"/>
      <c r="P3315" s="4"/>
      <c r="Q3315" s="2"/>
      <c r="R3315" s="8"/>
      <c r="S3315" s="4"/>
      <c r="T3315" s="4"/>
      <c r="V3315" s="9"/>
      <c r="W3315" s="4"/>
      <c r="X3315" s="17"/>
      <c r="Y3315" s="16"/>
      <c r="Z3315" s="16"/>
      <c r="AD3315" s="5"/>
    </row>
    <row r="3316" spans="2:30" x14ac:dyDescent="0.2">
      <c r="B3316" s="4"/>
      <c r="C3316" s="3"/>
      <c r="D3316" s="26"/>
      <c r="E3316" s="10"/>
      <c r="F3316" s="94"/>
      <c r="G3316" s="2"/>
      <c r="J3316" s="3"/>
      <c r="K3316" s="3"/>
      <c r="L3316" s="3"/>
      <c r="M3316" s="3"/>
      <c r="N3316" s="24"/>
      <c r="O3316" s="4"/>
      <c r="P3316" s="4"/>
      <c r="Q3316" s="2"/>
      <c r="R3316" s="8"/>
      <c r="S3316" s="4"/>
      <c r="T3316" s="4"/>
      <c r="V3316" s="9"/>
      <c r="W3316" s="4"/>
      <c r="X3316" s="17"/>
      <c r="Y3316" s="16"/>
      <c r="Z3316" s="16"/>
      <c r="AD3316" s="5"/>
    </row>
    <row r="3317" spans="2:30" x14ac:dyDescent="0.2">
      <c r="B3317" s="4"/>
      <c r="C3317" s="3"/>
      <c r="D3317" s="26"/>
      <c r="E3317" s="10"/>
      <c r="F3317" s="94"/>
      <c r="G3317" s="2"/>
      <c r="J3317" s="3"/>
      <c r="K3317" s="3"/>
      <c r="L3317" s="3"/>
      <c r="M3317" s="3"/>
      <c r="N3317" s="24"/>
      <c r="O3317" s="4"/>
      <c r="P3317" s="4"/>
      <c r="Q3317" s="2"/>
      <c r="R3317" s="8"/>
      <c r="S3317" s="4"/>
      <c r="T3317" s="4"/>
      <c r="V3317" s="9"/>
      <c r="W3317" s="4"/>
      <c r="X3317" s="17"/>
      <c r="Y3317" s="16"/>
      <c r="Z3317" s="16"/>
      <c r="AD3317" s="5"/>
    </row>
    <row r="3318" spans="2:30" x14ac:dyDescent="0.2">
      <c r="B3318" s="4"/>
      <c r="C3318" s="3"/>
      <c r="D3318" s="26"/>
      <c r="E3318" s="10"/>
      <c r="F3318" s="94"/>
      <c r="G3318" s="2"/>
      <c r="J3318" s="3"/>
      <c r="K3318" s="3"/>
      <c r="L3318" s="3"/>
      <c r="M3318" s="3"/>
      <c r="N3318" s="24"/>
      <c r="O3318" s="4"/>
      <c r="P3318" s="4"/>
      <c r="Q3318" s="2"/>
      <c r="R3318" s="8"/>
      <c r="S3318" s="4"/>
      <c r="T3318" s="4"/>
      <c r="V3318" s="9"/>
      <c r="W3318" s="4"/>
      <c r="X3318" s="17"/>
      <c r="Y3318" s="16"/>
      <c r="Z3318" s="16"/>
      <c r="AD3318" s="5"/>
    </row>
    <row r="3319" spans="2:30" x14ac:dyDescent="0.2">
      <c r="B3319" s="4"/>
      <c r="C3319" s="3"/>
      <c r="D3319" s="26"/>
      <c r="E3319" s="10"/>
      <c r="F3319" s="94"/>
      <c r="G3319" s="2"/>
      <c r="J3319" s="3"/>
      <c r="K3319" s="3"/>
      <c r="L3319" s="3"/>
      <c r="M3319" s="3"/>
      <c r="N3319" s="24"/>
      <c r="O3319" s="4"/>
      <c r="P3319" s="4"/>
      <c r="Q3319" s="2"/>
      <c r="R3319" s="8"/>
      <c r="S3319" s="4"/>
      <c r="T3319" s="4"/>
      <c r="V3319" s="9"/>
      <c r="W3319" s="4"/>
      <c r="X3319" s="17"/>
      <c r="Y3319" s="16"/>
      <c r="Z3319" s="16"/>
      <c r="AD3319" s="5"/>
    </row>
    <row r="3320" spans="2:30" x14ac:dyDescent="0.2">
      <c r="B3320" s="4"/>
      <c r="C3320" s="3"/>
      <c r="D3320" s="26"/>
      <c r="E3320" s="10"/>
      <c r="F3320" s="94"/>
      <c r="G3320" s="2"/>
      <c r="J3320" s="3"/>
      <c r="K3320" s="3"/>
      <c r="L3320" s="3"/>
      <c r="M3320" s="3"/>
      <c r="N3320" s="24"/>
      <c r="O3320" s="4"/>
      <c r="P3320" s="4"/>
      <c r="Q3320" s="2"/>
      <c r="R3320" s="8"/>
      <c r="S3320" s="4"/>
      <c r="T3320" s="4"/>
      <c r="V3320" s="9"/>
      <c r="W3320" s="4"/>
      <c r="X3320" s="17"/>
      <c r="Y3320" s="16"/>
      <c r="Z3320" s="16"/>
      <c r="AD3320" s="5"/>
    </row>
    <row r="3321" spans="2:30" x14ac:dyDescent="0.2">
      <c r="B3321" s="4"/>
      <c r="C3321" s="3"/>
      <c r="D3321" s="26"/>
      <c r="E3321" s="10"/>
      <c r="F3321" s="94"/>
      <c r="G3321" s="2"/>
      <c r="J3321" s="3"/>
      <c r="K3321" s="3"/>
      <c r="L3321" s="3"/>
      <c r="M3321" s="3"/>
      <c r="N3321" s="24"/>
      <c r="O3321" s="4"/>
      <c r="P3321" s="4"/>
      <c r="Q3321" s="2"/>
      <c r="R3321" s="8"/>
      <c r="S3321" s="4"/>
      <c r="T3321" s="4"/>
      <c r="V3321" s="9"/>
      <c r="W3321" s="4"/>
      <c r="X3321" s="17"/>
      <c r="Y3321" s="16"/>
      <c r="Z3321" s="16"/>
      <c r="AD3321" s="5"/>
    </row>
    <row r="3322" spans="2:30" x14ac:dyDescent="0.2">
      <c r="B3322" s="4"/>
      <c r="C3322" s="3"/>
      <c r="D3322" s="26"/>
      <c r="E3322" s="10"/>
      <c r="F3322" s="94"/>
      <c r="G3322" s="2"/>
      <c r="J3322" s="3"/>
      <c r="K3322" s="3"/>
      <c r="L3322" s="3"/>
      <c r="M3322" s="3"/>
      <c r="N3322" s="24"/>
      <c r="O3322" s="4"/>
      <c r="P3322" s="4"/>
      <c r="Q3322" s="2"/>
      <c r="R3322" s="8"/>
      <c r="S3322" s="4"/>
      <c r="T3322" s="4"/>
      <c r="V3322" s="9"/>
      <c r="W3322" s="4"/>
      <c r="X3322" s="17"/>
      <c r="Y3322" s="16"/>
      <c r="Z3322" s="16"/>
      <c r="AD3322" s="5"/>
    </row>
    <row r="3323" spans="2:30" x14ac:dyDescent="0.2">
      <c r="B3323" s="4"/>
      <c r="C3323" s="3"/>
      <c r="D3323" s="26"/>
      <c r="E3323" s="10"/>
      <c r="F3323" s="94"/>
      <c r="G3323" s="2"/>
      <c r="J3323" s="3"/>
      <c r="K3323" s="3"/>
      <c r="L3323" s="3"/>
      <c r="M3323" s="3"/>
      <c r="N3323" s="24"/>
      <c r="O3323" s="4"/>
      <c r="P3323" s="4"/>
      <c r="Q3323" s="2"/>
      <c r="R3323" s="8"/>
      <c r="S3323" s="4"/>
      <c r="T3323" s="4"/>
      <c r="V3323" s="9"/>
      <c r="W3323" s="4"/>
      <c r="X3323" s="17"/>
      <c r="Y3323" s="16"/>
      <c r="Z3323" s="16"/>
      <c r="AD3323" s="5"/>
    </row>
    <row r="3324" spans="2:30" x14ac:dyDescent="0.2">
      <c r="B3324" s="4"/>
      <c r="C3324" s="3"/>
      <c r="D3324" s="26"/>
      <c r="E3324" s="10"/>
      <c r="F3324" s="94"/>
      <c r="G3324" s="2"/>
      <c r="J3324" s="3"/>
      <c r="K3324" s="3"/>
      <c r="L3324" s="3"/>
      <c r="M3324" s="3"/>
      <c r="N3324" s="24"/>
      <c r="O3324" s="4"/>
      <c r="P3324" s="4"/>
      <c r="Q3324" s="2"/>
      <c r="R3324" s="8"/>
      <c r="S3324" s="4"/>
      <c r="T3324" s="4"/>
      <c r="V3324" s="9"/>
      <c r="W3324" s="4"/>
      <c r="X3324" s="17"/>
      <c r="Y3324" s="16"/>
      <c r="Z3324" s="16"/>
      <c r="AD3324" s="5"/>
    </row>
    <row r="3325" spans="2:30" x14ac:dyDescent="0.2">
      <c r="B3325" s="4"/>
      <c r="C3325" s="3"/>
      <c r="D3325" s="26"/>
      <c r="E3325" s="10"/>
      <c r="F3325" s="94"/>
      <c r="G3325" s="2"/>
      <c r="J3325" s="3"/>
      <c r="K3325" s="3"/>
      <c r="L3325" s="3"/>
      <c r="M3325" s="3"/>
      <c r="N3325" s="24"/>
      <c r="O3325" s="4"/>
      <c r="P3325" s="4"/>
      <c r="Q3325" s="2"/>
      <c r="R3325" s="8"/>
      <c r="S3325" s="4"/>
      <c r="T3325" s="4"/>
      <c r="V3325" s="9"/>
      <c r="W3325" s="4"/>
      <c r="X3325" s="17"/>
      <c r="Y3325" s="16"/>
      <c r="Z3325" s="16"/>
      <c r="AD3325" s="5"/>
    </row>
    <row r="3326" spans="2:30" x14ac:dyDescent="0.2">
      <c r="B3326" s="4"/>
      <c r="C3326" s="3"/>
      <c r="D3326" s="26"/>
      <c r="E3326" s="10"/>
      <c r="F3326" s="94"/>
      <c r="G3326" s="2"/>
      <c r="J3326" s="3"/>
      <c r="K3326" s="3"/>
      <c r="L3326" s="3"/>
      <c r="M3326" s="3"/>
      <c r="N3326" s="24"/>
      <c r="O3326" s="4"/>
      <c r="P3326" s="4"/>
      <c r="Q3326" s="2"/>
      <c r="R3326" s="8"/>
      <c r="S3326" s="4"/>
      <c r="T3326" s="4"/>
      <c r="V3326" s="9"/>
      <c r="W3326" s="4"/>
      <c r="X3326" s="89" t="s">
        <v>40</v>
      </c>
      <c r="Y3326" s="89" t="s">
        <v>41</v>
      </c>
      <c r="Z3326" s="89"/>
      <c r="AD3326" s="5"/>
    </row>
    <row r="3327" spans="2:30" x14ac:dyDescent="0.2">
      <c r="B3327" s="4"/>
      <c r="C3327" s="3"/>
      <c r="D3327" s="26"/>
      <c r="E3327" s="10"/>
      <c r="F3327" s="94"/>
      <c r="G3327" s="2"/>
      <c r="J3327" s="3"/>
      <c r="K3327" s="3"/>
      <c r="L3327" s="3"/>
      <c r="M3327" s="3"/>
      <c r="N3327" s="24"/>
      <c r="O3327" s="4"/>
      <c r="P3327" s="4"/>
      <c r="Q3327" s="2"/>
      <c r="R3327" s="8"/>
      <c r="S3327" s="4"/>
      <c r="T3327" s="4"/>
      <c r="V3327" s="9"/>
      <c r="W3327" s="76"/>
      <c r="X3327" s="90">
        <v>0</v>
      </c>
      <c r="Y3327" s="91">
        <v>1002.21141513</v>
      </c>
      <c r="Z3327" s="91"/>
      <c r="AD3327" s="5"/>
    </row>
    <row r="3328" spans="2:30" x14ac:dyDescent="0.2">
      <c r="B3328" s="4"/>
      <c r="C3328" s="3"/>
      <c r="D3328" s="26"/>
      <c r="E3328" s="10"/>
      <c r="F3328" s="94"/>
      <c r="G3328" s="2"/>
      <c r="J3328" s="3"/>
      <c r="K3328" s="3"/>
      <c r="L3328" s="3"/>
      <c r="M3328" s="3"/>
      <c r="N3328" s="24"/>
      <c r="O3328" s="4"/>
      <c r="P3328" s="4"/>
      <c r="Q3328" s="2"/>
      <c r="R3328" s="8"/>
      <c r="S3328" s="4"/>
      <c r="T3328" s="4"/>
      <c r="V3328" s="9"/>
      <c r="W3328" s="4"/>
      <c r="X3328" s="17"/>
      <c r="Y3328" s="16"/>
      <c r="Z3328" s="16"/>
      <c r="AD3328" s="5"/>
    </row>
    <row r="3329" spans="2:30" x14ac:dyDescent="0.2">
      <c r="B3329" s="4"/>
      <c r="C3329" s="3"/>
      <c r="D3329" s="26"/>
      <c r="E3329" s="10"/>
      <c r="F3329" s="94"/>
      <c r="G3329" s="2"/>
      <c r="J3329" s="3"/>
      <c r="K3329" s="3"/>
      <c r="L3329" s="3"/>
      <c r="M3329" s="3"/>
      <c r="N3329" s="24"/>
      <c r="O3329" s="4"/>
      <c r="P3329" s="4"/>
      <c r="Q3329" s="2"/>
      <c r="R3329" s="8"/>
      <c r="S3329" s="4"/>
      <c r="T3329" s="4"/>
      <c r="V3329" s="9"/>
      <c r="W3329" s="4"/>
      <c r="X3329" s="17"/>
      <c r="Y3329" s="16"/>
      <c r="Z3329" s="16"/>
      <c r="AD3329" s="5"/>
    </row>
    <row r="3330" spans="2:30" x14ac:dyDescent="0.2">
      <c r="B3330" s="4"/>
      <c r="C3330" s="3"/>
      <c r="D3330" s="26"/>
      <c r="E3330" s="10"/>
      <c r="F3330" s="94"/>
      <c r="G3330" s="2"/>
      <c r="J3330" s="3"/>
      <c r="K3330" s="3"/>
      <c r="L3330" s="3"/>
      <c r="M3330" s="3"/>
      <c r="N3330" s="24"/>
      <c r="O3330" s="4"/>
      <c r="P3330" s="4"/>
      <c r="Q3330" s="2"/>
      <c r="R3330" s="8"/>
      <c r="S3330" s="4"/>
      <c r="T3330" s="4"/>
      <c r="V3330" s="9"/>
      <c r="W3330" s="4"/>
      <c r="X3330" s="17"/>
      <c r="Y3330" s="16"/>
      <c r="Z3330" s="16"/>
      <c r="AD3330" s="5"/>
    </row>
    <row r="3331" spans="2:30" x14ac:dyDescent="0.2">
      <c r="B3331" s="4"/>
      <c r="C3331" s="3"/>
      <c r="D3331" s="26"/>
      <c r="E3331" s="10"/>
      <c r="F3331" s="94"/>
      <c r="G3331" s="2"/>
      <c r="J3331" s="3"/>
      <c r="K3331" s="3"/>
      <c r="L3331" s="3"/>
      <c r="M3331" s="3"/>
      <c r="N3331" s="24"/>
      <c r="O3331" s="4"/>
      <c r="P3331" s="4"/>
      <c r="Q3331" s="2"/>
      <c r="R3331" s="8"/>
      <c r="S3331" s="4"/>
      <c r="T3331" s="4"/>
      <c r="V3331" s="9"/>
      <c r="W3331" s="4"/>
      <c r="X3331" s="17"/>
      <c r="Y3331" s="16"/>
      <c r="Z3331" s="16"/>
      <c r="AD3331" s="5"/>
    </row>
    <row r="3332" spans="2:30" x14ac:dyDescent="0.2">
      <c r="B3332" s="4"/>
      <c r="C3332" s="3"/>
      <c r="D3332" s="26"/>
      <c r="E3332" s="10"/>
      <c r="F3332" s="94"/>
      <c r="G3332" s="2"/>
      <c r="J3332" s="3"/>
      <c r="K3332" s="3"/>
      <c r="L3332" s="3"/>
      <c r="M3332" s="3"/>
      <c r="N3332" s="24"/>
      <c r="O3332" s="4"/>
      <c r="P3332" s="4"/>
      <c r="Q3332" s="2"/>
      <c r="R3332" s="8"/>
      <c r="S3332" s="4"/>
      <c r="T3332" s="4"/>
      <c r="V3332" s="9"/>
      <c r="W3332" s="4"/>
      <c r="X3332" s="17"/>
      <c r="Y3332" s="16"/>
      <c r="Z3332" s="16"/>
      <c r="AD3332" s="5"/>
    </row>
    <row r="3333" spans="2:30" x14ac:dyDescent="0.2">
      <c r="B3333" s="4"/>
      <c r="C3333" s="3"/>
      <c r="D3333" s="26"/>
      <c r="E3333" s="10"/>
      <c r="F3333" s="94"/>
      <c r="G3333" s="2"/>
      <c r="J3333" s="3"/>
      <c r="K3333" s="3"/>
      <c r="L3333" s="3"/>
      <c r="M3333" s="3"/>
      <c r="N3333" s="24"/>
      <c r="O3333" s="4"/>
      <c r="P3333" s="4"/>
      <c r="Q3333" s="2"/>
      <c r="R3333" s="8"/>
      <c r="S3333" s="4"/>
      <c r="T3333" s="4"/>
      <c r="V3333" s="9"/>
      <c r="W3333" s="4"/>
      <c r="X3333" s="17"/>
      <c r="Y3333" s="16"/>
      <c r="Z3333" s="16"/>
      <c r="AD3333" s="5"/>
    </row>
    <row r="3334" spans="2:30" x14ac:dyDescent="0.2">
      <c r="B3334" s="4"/>
      <c r="C3334" s="3"/>
      <c r="D3334" s="26"/>
      <c r="E3334" s="10"/>
      <c r="F3334" s="94"/>
      <c r="G3334" s="2"/>
      <c r="J3334" s="3"/>
      <c r="K3334" s="3"/>
      <c r="L3334" s="3"/>
      <c r="M3334" s="3"/>
      <c r="N3334" s="24"/>
      <c r="O3334" s="4"/>
      <c r="P3334" s="4"/>
      <c r="Q3334" s="2"/>
      <c r="R3334" s="8"/>
      <c r="S3334" s="4"/>
      <c r="T3334" s="4"/>
      <c r="V3334" s="9"/>
      <c r="W3334" s="4"/>
      <c r="X3334" s="17"/>
      <c r="Y3334" s="16"/>
      <c r="Z3334" s="16"/>
      <c r="AD3334" s="5"/>
    </row>
    <row r="3335" spans="2:30" x14ac:dyDescent="0.2">
      <c r="B3335" s="4"/>
      <c r="C3335" s="3"/>
      <c r="D3335" s="26"/>
      <c r="E3335" s="10"/>
      <c r="F3335" s="94"/>
      <c r="G3335" s="2"/>
      <c r="J3335" s="3"/>
      <c r="K3335" s="3"/>
      <c r="L3335" s="3"/>
      <c r="M3335" s="3"/>
      <c r="N3335" s="24"/>
      <c r="O3335" s="4"/>
      <c r="P3335" s="4"/>
      <c r="Q3335" s="2"/>
      <c r="R3335" s="8"/>
      <c r="S3335" s="4"/>
      <c r="T3335" s="4"/>
      <c r="V3335" s="9"/>
      <c r="W3335" s="4"/>
      <c r="X3335" s="17"/>
      <c r="Y3335" s="16"/>
      <c r="Z3335" s="16"/>
      <c r="AD3335" s="5"/>
    </row>
    <row r="3336" spans="2:30" x14ac:dyDescent="0.2">
      <c r="B3336" s="4"/>
      <c r="C3336" s="3"/>
      <c r="D3336" s="26"/>
      <c r="E3336" s="10"/>
      <c r="F3336" s="94"/>
      <c r="G3336" s="2"/>
      <c r="J3336" s="3"/>
      <c r="K3336" s="3"/>
      <c r="L3336" s="3"/>
      <c r="M3336" s="3"/>
      <c r="N3336" s="24"/>
      <c r="O3336" s="4"/>
      <c r="P3336" s="4"/>
      <c r="Q3336" s="2"/>
      <c r="R3336" s="8"/>
      <c r="S3336" s="4"/>
      <c r="T3336" s="4"/>
      <c r="V3336" s="9"/>
      <c r="W3336" s="4"/>
      <c r="X3336" s="17"/>
      <c r="Y3336" s="16"/>
      <c r="Z3336" s="16"/>
      <c r="AD3336" s="5"/>
    </row>
    <row r="3337" spans="2:30" x14ac:dyDescent="0.2">
      <c r="B3337" s="4"/>
      <c r="C3337" s="3"/>
      <c r="D3337" s="26"/>
      <c r="E3337" s="10"/>
      <c r="F3337" s="94"/>
      <c r="G3337" s="2"/>
      <c r="J3337" s="3"/>
      <c r="K3337" s="3"/>
      <c r="L3337" s="3"/>
      <c r="M3337" s="3"/>
      <c r="N3337" s="24"/>
      <c r="O3337" s="4"/>
      <c r="P3337" s="4"/>
      <c r="Q3337" s="2"/>
      <c r="R3337" s="8"/>
      <c r="S3337" s="4"/>
      <c r="T3337" s="4"/>
      <c r="V3337" s="9"/>
      <c r="W3337" s="4"/>
      <c r="X3337" s="17"/>
      <c r="Y3337" s="16"/>
      <c r="Z3337" s="16"/>
      <c r="AD3337" s="5"/>
    </row>
    <row r="3338" spans="2:30" x14ac:dyDescent="0.2">
      <c r="B3338" s="4"/>
      <c r="C3338" s="3"/>
      <c r="D3338" s="26"/>
      <c r="E3338" s="10"/>
      <c r="F3338" s="94"/>
      <c r="G3338" s="2"/>
      <c r="J3338" s="3"/>
      <c r="K3338" s="3"/>
      <c r="L3338" s="3"/>
      <c r="M3338" s="3"/>
      <c r="N3338" s="24"/>
      <c r="O3338" s="4"/>
      <c r="P3338" s="4"/>
      <c r="Q3338" s="2"/>
      <c r="R3338" s="8"/>
      <c r="S3338" s="4"/>
      <c r="T3338" s="4"/>
      <c r="V3338" s="9"/>
      <c r="W3338" s="4"/>
      <c r="X3338" s="17"/>
      <c r="Y3338" s="16"/>
      <c r="Z3338" s="16"/>
      <c r="AD3338" s="5"/>
    </row>
    <row r="3339" spans="2:30" x14ac:dyDescent="0.2">
      <c r="B3339" s="4"/>
      <c r="C3339" s="3"/>
      <c r="D3339" s="26"/>
      <c r="E3339" s="10"/>
      <c r="F3339" s="94"/>
      <c r="G3339" s="2"/>
      <c r="J3339" s="3"/>
      <c r="K3339" s="3"/>
      <c r="L3339" s="3"/>
      <c r="M3339" s="3"/>
      <c r="N3339" s="24"/>
      <c r="O3339" s="4"/>
      <c r="P3339" s="4"/>
      <c r="Q3339" s="2"/>
      <c r="R3339" s="8"/>
      <c r="S3339" s="4"/>
      <c r="T3339" s="4"/>
      <c r="V3339" s="9"/>
      <c r="W3339" s="4"/>
      <c r="X3339" s="17"/>
      <c r="Y3339" s="16"/>
      <c r="Z3339" s="16"/>
      <c r="AD3339" s="5"/>
    </row>
    <row r="3340" spans="2:30" x14ac:dyDescent="0.2">
      <c r="B3340" s="4"/>
      <c r="C3340" s="3"/>
      <c r="D3340" s="26"/>
      <c r="E3340" s="10"/>
      <c r="F3340" s="94"/>
      <c r="G3340" s="2"/>
      <c r="J3340" s="3"/>
      <c r="K3340" s="3"/>
      <c r="L3340" s="3"/>
      <c r="M3340" s="3"/>
      <c r="N3340" s="24"/>
      <c r="O3340" s="4"/>
      <c r="P3340" s="4"/>
      <c r="Q3340" s="2"/>
      <c r="R3340" s="8"/>
      <c r="S3340" s="4"/>
      <c r="T3340" s="4"/>
      <c r="V3340" s="9"/>
      <c r="W3340" s="4"/>
      <c r="X3340" s="17"/>
      <c r="Y3340" s="16"/>
      <c r="Z3340" s="16"/>
      <c r="AD3340" s="5"/>
    </row>
    <row r="3341" spans="2:30" x14ac:dyDescent="0.2">
      <c r="B3341" s="4"/>
      <c r="C3341" s="3"/>
      <c r="D3341" s="26"/>
      <c r="E3341" s="10"/>
      <c r="F3341" s="94"/>
      <c r="G3341" s="2"/>
      <c r="J3341" s="3"/>
      <c r="K3341" s="3"/>
      <c r="L3341" s="3"/>
      <c r="M3341" s="3"/>
      <c r="N3341" s="24"/>
      <c r="O3341" s="4"/>
      <c r="P3341" s="4"/>
      <c r="Q3341" s="2"/>
      <c r="R3341" s="8"/>
      <c r="S3341" s="4"/>
      <c r="T3341" s="4"/>
      <c r="V3341" s="9"/>
      <c r="W3341" s="4"/>
      <c r="X3341" s="17"/>
      <c r="Y3341" s="16"/>
      <c r="Z3341" s="16"/>
      <c r="AD3341" s="5"/>
    </row>
    <row r="3342" spans="2:30" x14ac:dyDescent="0.2">
      <c r="B3342" s="4"/>
      <c r="C3342" s="3"/>
      <c r="D3342" s="26"/>
      <c r="E3342" s="10"/>
      <c r="F3342" s="94"/>
      <c r="G3342" s="2"/>
      <c r="J3342" s="3"/>
      <c r="K3342" s="3"/>
      <c r="L3342" s="3"/>
      <c r="M3342" s="3"/>
      <c r="N3342" s="24"/>
      <c r="O3342" s="4"/>
      <c r="P3342" s="4"/>
      <c r="Q3342" s="2"/>
      <c r="R3342" s="8"/>
      <c r="S3342" s="4"/>
      <c r="T3342" s="4"/>
      <c r="V3342" s="9"/>
      <c r="W3342" s="4"/>
      <c r="X3342" s="17"/>
      <c r="Y3342" s="16"/>
      <c r="Z3342" s="16"/>
      <c r="AD3342" s="5"/>
    </row>
    <row r="3343" spans="2:30" x14ac:dyDescent="0.2">
      <c r="B3343" s="4"/>
      <c r="C3343" s="3"/>
      <c r="D3343" s="26"/>
      <c r="E3343" s="10"/>
      <c r="F3343" s="94"/>
      <c r="G3343" s="2"/>
      <c r="J3343" s="3"/>
      <c r="K3343" s="3"/>
      <c r="L3343" s="3"/>
      <c r="M3343" s="3"/>
      <c r="N3343" s="24"/>
      <c r="O3343" s="4"/>
      <c r="P3343" s="4"/>
      <c r="Q3343" s="2"/>
      <c r="R3343" s="8"/>
      <c r="S3343" s="4"/>
      <c r="T3343" s="4"/>
      <c r="V3343" s="9"/>
      <c r="W3343" s="4"/>
      <c r="X3343" s="17"/>
      <c r="Y3343" s="16"/>
      <c r="Z3343" s="16"/>
      <c r="AD3343" s="5"/>
    </row>
    <row r="3344" spans="2:30" x14ac:dyDescent="0.2">
      <c r="B3344" s="4"/>
      <c r="C3344" s="3"/>
      <c r="D3344" s="26"/>
      <c r="E3344" s="10"/>
      <c r="F3344" s="94"/>
      <c r="G3344" s="2"/>
      <c r="J3344" s="3"/>
      <c r="K3344" s="3"/>
      <c r="L3344" s="3"/>
      <c r="M3344" s="3"/>
      <c r="N3344" s="24"/>
      <c r="O3344" s="4"/>
      <c r="P3344" s="4"/>
      <c r="Q3344" s="2"/>
      <c r="R3344" s="8"/>
      <c r="S3344" s="4"/>
      <c r="T3344" s="4"/>
      <c r="V3344" s="9"/>
      <c r="W3344" s="4"/>
      <c r="X3344" s="17"/>
      <c r="Y3344" s="16"/>
      <c r="Z3344" s="16"/>
      <c r="AD3344" s="5"/>
    </row>
    <row r="3345" spans="2:30" x14ac:dyDescent="0.2">
      <c r="B3345" s="4"/>
      <c r="C3345" s="3"/>
      <c r="D3345" s="26"/>
      <c r="E3345" s="10"/>
      <c r="F3345" s="94"/>
      <c r="G3345" s="2"/>
      <c r="J3345" s="3"/>
      <c r="K3345" s="3"/>
      <c r="L3345" s="3"/>
      <c r="M3345" s="3"/>
      <c r="N3345" s="24"/>
      <c r="O3345" s="4"/>
      <c r="P3345" s="4"/>
      <c r="Q3345" s="2"/>
      <c r="R3345" s="8"/>
      <c r="S3345" s="4"/>
      <c r="T3345" s="4"/>
      <c r="V3345" s="9"/>
      <c r="W3345" s="4"/>
      <c r="X3345" s="17"/>
      <c r="Y3345" s="16"/>
      <c r="Z3345" s="16"/>
      <c r="AD3345" s="5"/>
    </row>
    <row r="3346" spans="2:30" x14ac:dyDescent="0.2">
      <c r="B3346" s="4"/>
      <c r="C3346" s="3"/>
      <c r="D3346" s="26"/>
      <c r="E3346" s="10"/>
      <c r="F3346" s="94"/>
      <c r="G3346" s="2"/>
      <c r="J3346" s="3"/>
      <c r="K3346" s="3"/>
      <c r="L3346" s="3"/>
      <c r="M3346" s="3"/>
      <c r="N3346" s="24"/>
      <c r="O3346" s="4"/>
      <c r="P3346" s="4"/>
      <c r="Q3346" s="2"/>
      <c r="R3346" s="8"/>
      <c r="S3346" s="4"/>
      <c r="T3346" s="4"/>
      <c r="V3346" s="9"/>
      <c r="W3346" s="4"/>
      <c r="X3346" s="17"/>
      <c r="Y3346" s="16"/>
      <c r="Z3346" s="16"/>
      <c r="AD3346" s="5"/>
    </row>
    <row r="3347" spans="2:30" x14ac:dyDescent="0.2">
      <c r="B3347" s="4"/>
      <c r="C3347" s="3"/>
      <c r="D3347" s="26"/>
      <c r="E3347" s="10"/>
      <c r="F3347" s="94"/>
      <c r="G3347" s="2"/>
      <c r="J3347" s="3"/>
      <c r="K3347" s="3"/>
      <c r="L3347" s="3"/>
      <c r="M3347" s="3"/>
      <c r="N3347" s="24"/>
      <c r="O3347" s="4"/>
      <c r="P3347" s="4"/>
      <c r="Q3347" s="2"/>
      <c r="R3347" s="8"/>
      <c r="S3347" s="4"/>
      <c r="T3347" s="4"/>
      <c r="V3347" s="9"/>
      <c r="W3347" s="4"/>
      <c r="X3347" s="17"/>
      <c r="Y3347" s="16"/>
      <c r="Z3347" s="16"/>
      <c r="AD3347" s="5"/>
    </row>
    <row r="3348" spans="2:30" x14ac:dyDescent="0.2">
      <c r="B3348" s="4"/>
      <c r="C3348" s="3"/>
      <c r="D3348" s="26"/>
      <c r="E3348" s="10"/>
      <c r="F3348" s="94"/>
      <c r="G3348" s="2"/>
      <c r="J3348" s="3"/>
      <c r="K3348" s="3"/>
      <c r="L3348" s="3"/>
      <c r="M3348" s="3"/>
      <c r="N3348" s="24"/>
      <c r="O3348" s="4"/>
      <c r="P3348" s="4"/>
      <c r="Q3348" s="2"/>
      <c r="R3348" s="8"/>
      <c r="S3348" s="4"/>
      <c r="T3348" s="4"/>
      <c r="V3348" s="9"/>
      <c r="W3348" s="4"/>
      <c r="X3348" s="17"/>
      <c r="Y3348" s="16"/>
      <c r="Z3348" s="16"/>
      <c r="AD3348" s="5"/>
    </row>
    <row r="3349" spans="2:30" x14ac:dyDescent="0.2">
      <c r="B3349" s="4"/>
      <c r="C3349" s="3"/>
      <c r="D3349" s="26"/>
      <c r="E3349" s="10"/>
      <c r="F3349" s="94"/>
      <c r="G3349" s="2"/>
      <c r="J3349" s="3"/>
      <c r="K3349" s="3"/>
      <c r="L3349" s="3"/>
      <c r="M3349" s="3"/>
      <c r="N3349" s="24"/>
      <c r="O3349" s="4"/>
      <c r="P3349" s="4"/>
      <c r="Q3349" s="2"/>
      <c r="R3349" s="8"/>
      <c r="S3349" s="4"/>
      <c r="T3349" s="4"/>
      <c r="V3349" s="9"/>
      <c r="W3349" s="4"/>
      <c r="X3349" s="17"/>
      <c r="Y3349" s="16"/>
      <c r="Z3349" s="16"/>
      <c r="AD3349" s="5"/>
    </row>
    <row r="3350" spans="2:30" x14ac:dyDescent="0.2">
      <c r="B3350" s="4"/>
      <c r="C3350" s="3"/>
      <c r="D3350" s="26"/>
      <c r="E3350" s="10"/>
      <c r="F3350" s="94"/>
      <c r="G3350" s="2"/>
      <c r="J3350" s="3"/>
      <c r="K3350" s="3"/>
      <c r="L3350" s="3"/>
      <c r="M3350" s="3"/>
      <c r="N3350" s="24"/>
      <c r="O3350" s="4"/>
      <c r="P3350" s="4"/>
      <c r="Q3350" s="2"/>
      <c r="R3350" s="8"/>
      <c r="S3350" s="4"/>
      <c r="T3350" s="4"/>
      <c r="V3350" s="9"/>
      <c r="W3350" s="4"/>
      <c r="X3350" s="17"/>
      <c r="Y3350" s="16"/>
      <c r="Z3350" s="16"/>
      <c r="AD3350" s="5"/>
    </row>
    <row r="3351" spans="2:30" x14ac:dyDescent="0.2">
      <c r="B3351" s="4"/>
      <c r="C3351" s="3"/>
      <c r="D3351" s="26"/>
      <c r="E3351" s="10"/>
      <c r="F3351" s="94"/>
      <c r="G3351" s="2"/>
      <c r="J3351" s="3"/>
      <c r="K3351" s="3"/>
      <c r="L3351" s="3"/>
      <c r="M3351" s="3"/>
      <c r="N3351" s="24"/>
      <c r="O3351" s="4"/>
      <c r="P3351" s="4"/>
      <c r="Q3351" s="2"/>
      <c r="R3351" s="8"/>
      <c r="S3351" s="4"/>
      <c r="T3351" s="4"/>
      <c r="V3351" s="9"/>
      <c r="W3351" s="4"/>
      <c r="X3351" s="17"/>
      <c r="Y3351" s="16"/>
      <c r="Z3351" s="16"/>
      <c r="AD3351" s="5"/>
    </row>
    <row r="3352" spans="2:30" x14ac:dyDescent="0.2">
      <c r="B3352" s="4"/>
      <c r="C3352" s="3"/>
      <c r="D3352" s="26"/>
      <c r="E3352" s="10"/>
      <c r="F3352" s="94"/>
      <c r="G3352" s="2"/>
      <c r="J3352" s="3"/>
      <c r="K3352" s="3"/>
      <c r="L3352" s="3"/>
      <c r="M3352" s="3"/>
      <c r="N3352" s="24"/>
      <c r="O3352" s="4"/>
      <c r="P3352" s="4"/>
      <c r="Q3352" s="2"/>
      <c r="R3352" s="8"/>
      <c r="S3352" s="4"/>
      <c r="T3352" s="4"/>
      <c r="V3352" s="9"/>
      <c r="W3352" s="4"/>
      <c r="X3352" s="17"/>
      <c r="Y3352" s="16"/>
      <c r="Z3352" s="16"/>
      <c r="AD3352" s="5"/>
    </row>
    <row r="3353" spans="2:30" x14ac:dyDescent="0.2">
      <c r="B3353" s="4"/>
      <c r="C3353" s="3"/>
      <c r="D3353" s="26"/>
      <c r="E3353" s="10"/>
      <c r="F3353" s="94"/>
      <c r="G3353" s="2"/>
      <c r="J3353" s="3"/>
      <c r="K3353" s="3"/>
      <c r="L3353" s="3"/>
      <c r="M3353" s="3"/>
      <c r="N3353" s="24"/>
      <c r="O3353" s="4"/>
      <c r="P3353" s="4"/>
      <c r="Q3353" s="2"/>
      <c r="R3353" s="8"/>
      <c r="S3353" s="4"/>
      <c r="T3353" s="4"/>
      <c r="V3353" s="9"/>
      <c r="W3353" s="4"/>
      <c r="X3353" s="17"/>
      <c r="Y3353" s="16"/>
      <c r="Z3353" s="16"/>
      <c r="AD3353" s="5"/>
    </row>
    <row r="3354" spans="2:30" x14ac:dyDescent="0.2">
      <c r="B3354" s="4"/>
      <c r="C3354" s="3"/>
      <c r="D3354" s="26"/>
      <c r="E3354" s="10"/>
      <c r="F3354" s="94"/>
      <c r="G3354" s="2"/>
      <c r="J3354" s="3"/>
      <c r="K3354" s="3"/>
      <c r="L3354" s="3"/>
      <c r="M3354" s="3"/>
      <c r="N3354" s="24"/>
      <c r="O3354" s="4"/>
      <c r="P3354" s="4"/>
      <c r="Q3354" s="2"/>
      <c r="R3354" s="8"/>
      <c r="S3354" s="4"/>
      <c r="T3354" s="4"/>
      <c r="V3354" s="9"/>
      <c r="W3354" s="4"/>
      <c r="X3354" s="17"/>
      <c r="Y3354" s="16"/>
      <c r="Z3354" s="16"/>
      <c r="AD3354" s="5"/>
    </row>
    <row r="3355" spans="2:30" x14ac:dyDescent="0.2">
      <c r="B3355" s="4"/>
      <c r="C3355" s="3"/>
      <c r="D3355" s="26"/>
      <c r="E3355" s="10"/>
      <c r="F3355" s="94"/>
      <c r="G3355" s="2"/>
      <c r="J3355" s="3"/>
      <c r="K3355" s="3"/>
      <c r="L3355" s="3"/>
      <c r="M3355" s="3"/>
      <c r="N3355" s="24"/>
      <c r="O3355" s="4"/>
      <c r="P3355" s="4"/>
      <c r="Q3355" s="2"/>
      <c r="R3355" s="8"/>
      <c r="S3355" s="4"/>
      <c r="T3355" s="4"/>
      <c r="V3355" s="9"/>
      <c r="W3355" s="4"/>
      <c r="X3355" s="17"/>
      <c r="Y3355" s="16"/>
      <c r="Z3355" s="16"/>
      <c r="AD3355" s="5"/>
    </row>
    <row r="3356" spans="2:30" x14ac:dyDescent="0.2">
      <c r="B3356" s="4"/>
      <c r="C3356" s="3"/>
      <c r="D3356" s="26"/>
      <c r="E3356" s="10"/>
      <c r="F3356" s="94"/>
      <c r="G3356" s="2"/>
      <c r="J3356" s="3"/>
      <c r="K3356" s="3"/>
      <c r="L3356" s="3"/>
      <c r="M3356" s="3"/>
      <c r="N3356" s="24"/>
      <c r="O3356" s="4"/>
      <c r="P3356" s="4"/>
      <c r="Q3356" s="2"/>
      <c r="R3356" s="8"/>
      <c r="S3356" s="4"/>
      <c r="T3356" s="4"/>
      <c r="V3356" s="9"/>
      <c r="W3356" s="4"/>
      <c r="X3356" s="17"/>
      <c r="Y3356" s="16"/>
      <c r="Z3356" s="16"/>
      <c r="AD3356" s="5"/>
    </row>
    <row r="3357" spans="2:30" x14ac:dyDescent="0.2">
      <c r="B3357" s="4"/>
      <c r="C3357" s="3"/>
      <c r="D3357" s="26"/>
      <c r="E3357" s="10"/>
      <c r="F3357" s="94"/>
      <c r="G3357" s="2"/>
      <c r="J3357" s="3"/>
      <c r="K3357" s="3"/>
      <c r="L3357" s="3"/>
      <c r="M3357" s="3"/>
      <c r="N3357" s="24"/>
      <c r="O3357" s="4"/>
      <c r="P3357" s="4"/>
      <c r="Q3357" s="2"/>
      <c r="R3357" s="8"/>
      <c r="S3357" s="4"/>
      <c r="T3357" s="4"/>
      <c r="V3357" s="9"/>
      <c r="W3357" s="4"/>
      <c r="X3357" s="89" t="s">
        <v>40</v>
      </c>
      <c r="Y3357" s="89" t="s">
        <v>41</v>
      </c>
      <c r="Z3357" s="89"/>
      <c r="AD3357" s="5"/>
    </row>
    <row r="3358" spans="2:30" x14ac:dyDescent="0.2">
      <c r="B3358" s="4"/>
      <c r="C3358" s="3"/>
      <c r="D3358" s="26"/>
      <c r="E3358" s="10"/>
      <c r="F3358" s="94"/>
      <c r="G3358" s="2"/>
      <c r="J3358" s="3"/>
      <c r="K3358" s="3"/>
      <c r="L3358" s="3"/>
      <c r="M3358" s="3"/>
      <c r="N3358" s="24"/>
      <c r="O3358" s="4"/>
      <c r="P3358" s="4"/>
      <c r="Q3358" s="2"/>
      <c r="R3358" s="8"/>
      <c r="S3358" s="4"/>
      <c r="T3358" s="4"/>
      <c r="V3358" s="9"/>
      <c r="W3358" s="76"/>
      <c r="X3358" s="90">
        <v>0</v>
      </c>
      <c r="Y3358" s="92">
        <v>1022.19073351</v>
      </c>
      <c r="Z3358" s="92"/>
      <c r="AD3358" s="5"/>
    </row>
    <row r="3359" spans="2:30" x14ac:dyDescent="0.2">
      <c r="B3359" s="4"/>
      <c r="C3359" s="3"/>
      <c r="D3359" s="26"/>
      <c r="E3359" s="10"/>
      <c r="F3359" s="94"/>
      <c r="G3359" s="2"/>
      <c r="J3359" s="3"/>
      <c r="K3359" s="3"/>
      <c r="L3359" s="3"/>
      <c r="M3359" s="3"/>
      <c r="N3359" s="24"/>
      <c r="O3359" s="4"/>
      <c r="P3359" s="4"/>
      <c r="Q3359" s="2"/>
      <c r="R3359" s="8"/>
      <c r="S3359" s="4"/>
      <c r="T3359" s="4"/>
      <c r="V3359" s="9"/>
      <c r="W3359" s="4"/>
      <c r="X3359" s="17"/>
      <c r="Y3359" s="16"/>
      <c r="Z3359" s="16"/>
      <c r="AD3359" s="5"/>
    </row>
    <row r="3360" spans="2:30" x14ac:dyDescent="0.2">
      <c r="B3360" s="4"/>
      <c r="C3360" s="3"/>
      <c r="D3360" s="26"/>
      <c r="E3360" s="10"/>
      <c r="F3360" s="94"/>
      <c r="G3360" s="2"/>
      <c r="J3360" s="3"/>
      <c r="K3360" s="3"/>
      <c r="L3360" s="3"/>
      <c r="M3360" s="3"/>
      <c r="N3360" s="24"/>
      <c r="O3360" s="4"/>
      <c r="P3360" s="4"/>
      <c r="Q3360" s="2"/>
      <c r="R3360" s="8"/>
      <c r="S3360" s="4"/>
      <c r="T3360" s="4"/>
      <c r="V3360" s="9"/>
      <c r="W3360" s="4"/>
      <c r="X3360" s="17"/>
      <c r="Y3360" s="16"/>
      <c r="Z3360" s="16"/>
      <c r="AD3360" s="5"/>
    </row>
    <row r="3361" spans="2:30" x14ac:dyDescent="0.2">
      <c r="B3361" s="4"/>
      <c r="C3361" s="3"/>
      <c r="D3361" s="26"/>
      <c r="E3361" s="10"/>
      <c r="F3361" s="94"/>
      <c r="G3361" s="2"/>
      <c r="J3361" s="3"/>
      <c r="K3361" s="3"/>
      <c r="L3361" s="3"/>
      <c r="M3361" s="3"/>
      <c r="N3361" s="24"/>
      <c r="O3361" s="4"/>
      <c r="P3361" s="4"/>
      <c r="Q3361" s="2"/>
      <c r="R3361" s="8"/>
      <c r="S3361" s="4"/>
      <c r="T3361" s="4"/>
      <c r="V3361" s="9"/>
      <c r="W3361" s="4"/>
      <c r="X3361" s="17"/>
      <c r="Y3361" s="16"/>
      <c r="Z3361" s="16"/>
      <c r="AD3361" s="5"/>
    </row>
    <row r="3362" spans="2:30" x14ac:dyDescent="0.2">
      <c r="B3362" s="4"/>
      <c r="C3362" s="3"/>
      <c r="D3362" s="26"/>
      <c r="E3362" s="10"/>
      <c r="F3362" s="94"/>
      <c r="G3362" s="2"/>
      <c r="J3362" s="3"/>
      <c r="K3362" s="3"/>
      <c r="L3362" s="3"/>
      <c r="M3362" s="3"/>
      <c r="N3362" s="24"/>
      <c r="O3362" s="4"/>
      <c r="P3362" s="4"/>
      <c r="Q3362" s="2"/>
      <c r="R3362" s="8"/>
      <c r="S3362" s="4"/>
      <c r="T3362" s="4"/>
      <c r="V3362" s="9"/>
      <c r="W3362" s="4"/>
      <c r="X3362" s="17"/>
      <c r="Y3362" s="16"/>
      <c r="Z3362" s="16"/>
      <c r="AD3362" s="5"/>
    </row>
    <row r="3363" spans="2:30" x14ac:dyDescent="0.2">
      <c r="B3363" s="4"/>
      <c r="C3363" s="3"/>
      <c r="D3363" s="26"/>
      <c r="E3363" s="10"/>
      <c r="F3363" s="94"/>
      <c r="G3363" s="2"/>
      <c r="J3363" s="3"/>
      <c r="K3363" s="3"/>
      <c r="L3363" s="3"/>
      <c r="M3363" s="3"/>
      <c r="N3363" s="24"/>
      <c r="O3363" s="4"/>
      <c r="P3363" s="4"/>
      <c r="Q3363" s="2"/>
      <c r="R3363" s="8"/>
      <c r="S3363" s="4"/>
      <c r="T3363" s="4"/>
      <c r="V3363" s="9"/>
      <c r="W3363" s="4"/>
      <c r="X3363" s="17"/>
      <c r="Y3363" s="16"/>
      <c r="Z3363" s="16"/>
      <c r="AD3363" s="5"/>
    </row>
    <row r="3364" spans="2:30" x14ac:dyDescent="0.2">
      <c r="B3364" s="4"/>
      <c r="C3364" s="3"/>
      <c r="D3364" s="26"/>
      <c r="E3364" s="10"/>
      <c r="F3364" s="94"/>
      <c r="G3364" s="2"/>
      <c r="J3364" s="3"/>
      <c r="K3364" s="3"/>
      <c r="L3364" s="3"/>
      <c r="M3364" s="3"/>
      <c r="N3364" s="24"/>
      <c r="O3364" s="4"/>
      <c r="P3364" s="4"/>
      <c r="Q3364" s="2"/>
      <c r="R3364" s="8"/>
      <c r="S3364" s="4"/>
      <c r="T3364" s="4"/>
      <c r="V3364" s="9"/>
      <c r="W3364" s="4"/>
      <c r="X3364" s="17"/>
      <c r="Y3364" s="16"/>
      <c r="Z3364" s="16"/>
      <c r="AD3364" s="5"/>
    </row>
    <row r="3365" spans="2:30" x14ac:dyDescent="0.2">
      <c r="B3365" s="4"/>
      <c r="C3365" s="3"/>
      <c r="D3365" s="26"/>
      <c r="E3365" s="10"/>
      <c r="F3365" s="94"/>
      <c r="G3365" s="2"/>
      <c r="J3365" s="3"/>
      <c r="K3365" s="3"/>
      <c r="L3365" s="3"/>
      <c r="M3365" s="3"/>
      <c r="N3365" s="24"/>
      <c r="O3365" s="4"/>
      <c r="P3365" s="4"/>
      <c r="Q3365" s="2"/>
      <c r="R3365" s="8"/>
      <c r="S3365" s="4"/>
      <c r="T3365" s="4"/>
      <c r="V3365" s="9"/>
      <c r="W3365" s="4"/>
      <c r="X3365" s="17"/>
      <c r="Y3365" s="16"/>
      <c r="Z3365" s="16"/>
      <c r="AD3365" s="5"/>
    </row>
    <row r="3366" spans="2:30" x14ac:dyDescent="0.2">
      <c r="B3366" s="4"/>
      <c r="C3366" s="3"/>
      <c r="D3366" s="26"/>
      <c r="E3366" s="10"/>
      <c r="F3366" s="94"/>
      <c r="G3366" s="2"/>
      <c r="J3366" s="3"/>
      <c r="K3366" s="3"/>
      <c r="L3366" s="3"/>
      <c r="M3366" s="3"/>
      <c r="N3366" s="24"/>
      <c r="O3366" s="4"/>
      <c r="P3366" s="4"/>
      <c r="Q3366" s="2"/>
      <c r="R3366" s="8"/>
      <c r="S3366" s="4"/>
      <c r="T3366" s="4"/>
      <c r="V3366" s="9"/>
      <c r="W3366" s="4"/>
      <c r="X3366" s="17"/>
      <c r="Y3366" s="16"/>
      <c r="Z3366" s="16"/>
      <c r="AD3366" s="5"/>
    </row>
    <row r="3367" spans="2:30" x14ac:dyDescent="0.2">
      <c r="B3367" s="4"/>
      <c r="C3367" s="3"/>
      <c r="D3367" s="26"/>
      <c r="E3367" s="10"/>
      <c r="F3367" s="94"/>
      <c r="G3367" s="2"/>
      <c r="J3367" s="3"/>
      <c r="K3367" s="3"/>
      <c r="L3367" s="3"/>
      <c r="M3367" s="3"/>
      <c r="N3367" s="24"/>
      <c r="O3367" s="4"/>
      <c r="P3367" s="4"/>
      <c r="Q3367" s="2"/>
      <c r="R3367" s="8"/>
      <c r="S3367" s="4"/>
      <c r="T3367" s="4"/>
      <c r="V3367" s="9"/>
      <c r="W3367" s="4"/>
      <c r="X3367" s="17"/>
      <c r="Y3367" s="16"/>
      <c r="Z3367" s="16"/>
      <c r="AD3367" s="5"/>
    </row>
    <row r="3368" spans="2:30" x14ac:dyDescent="0.2">
      <c r="B3368" s="4"/>
      <c r="C3368" s="3"/>
      <c r="D3368" s="26"/>
      <c r="E3368" s="10"/>
      <c r="F3368" s="94"/>
      <c r="G3368" s="2"/>
      <c r="J3368" s="3"/>
      <c r="K3368" s="3"/>
      <c r="L3368" s="3"/>
      <c r="M3368" s="3"/>
      <c r="N3368" s="24"/>
      <c r="O3368" s="4"/>
      <c r="P3368" s="4"/>
      <c r="Q3368" s="2"/>
      <c r="R3368" s="8"/>
      <c r="S3368" s="4"/>
      <c r="T3368" s="4"/>
      <c r="V3368" s="9"/>
      <c r="W3368" s="4"/>
      <c r="X3368" s="17"/>
      <c r="Y3368" s="16"/>
      <c r="Z3368" s="16"/>
      <c r="AD3368" s="5"/>
    </row>
    <row r="3369" spans="2:30" x14ac:dyDescent="0.2">
      <c r="B3369" s="4"/>
      <c r="C3369" s="3"/>
      <c r="D3369" s="26"/>
      <c r="E3369" s="10"/>
      <c r="F3369" s="94"/>
      <c r="G3369" s="2"/>
      <c r="J3369" s="3"/>
      <c r="K3369" s="3"/>
      <c r="L3369" s="3"/>
      <c r="M3369" s="3"/>
      <c r="N3369" s="24"/>
      <c r="O3369" s="4"/>
      <c r="P3369" s="4"/>
      <c r="Q3369" s="2"/>
      <c r="R3369" s="8"/>
      <c r="S3369" s="4"/>
      <c r="T3369" s="4"/>
      <c r="V3369" s="9"/>
      <c r="W3369" s="4"/>
      <c r="X3369" s="17"/>
      <c r="Y3369" s="16"/>
      <c r="Z3369" s="16"/>
      <c r="AD3369" s="5"/>
    </row>
    <row r="3370" spans="2:30" x14ac:dyDescent="0.2">
      <c r="B3370" s="4"/>
      <c r="C3370" s="3"/>
      <c r="D3370" s="26"/>
      <c r="E3370" s="10"/>
      <c r="F3370" s="94"/>
      <c r="G3370" s="2"/>
      <c r="J3370" s="3"/>
      <c r="K3370" s="3"/>
      <c r="L3370" s="3"/>
      <c r="M3370" s="3"/>
      <c r="N3370" s="24"/>
      <c r="O3370" s="4"/>
      <c r="P3370" s="4"/>
      <c r="Q3370" s="2"/>
      <c r="R3370" s="8"/>
      <c r="S3370" s="4"/>
      <c r="T3370" s="4"/>
      <c r="V3370" s="9"/>
      <c r="W3370" s="4"/>
      <c r="X3370" s="17"/>
      <c r="Y3370" s="16"/>
      <c r="Z3370" s="16"/>
      <c r="AD3370" s="5"/>
    </row>
    <row r="3371" spans="2:30" x14ac:dyDescent="0.2">
      <c r="B3371" s="4"/>
      <c r="C3371" s="3"/>
      <c r="D3371" s="26"/>
      <c r="E3371" s="10"/>
      <c r="F3371" s="94"/>
      <c r="G3371" s="2"/>
      <c r="J3371" s="3"/>
      <c r="K3371" s="3"/>
      <c r="L3371" s="3"/>
      <c r="M3371" s="3"/>
      <c r="N3371" s="24"/>
      <c r="O3371" s="4"/>
      <c r="P3371" s="4"/>
      <c r="Q3371" s="2"/>
      <c r="R3371" s="8"/>
      <c r="S3371" s="4"/>
      <c r="T3371" s="4"/>
      <c r="V3371" s="9"/>
      <c r="W3371" s="4"/>
      <c r="X3371" s="17"/>
      <c r="Y3371" s="16"/>
      <c r="Z3371" s="16"/>
      <c r="AD3371" s="5"/>
    </row>
    <row r="3372" spans="2:30" x14ac:dyDescent="0.2">
      <c r="B3372" s="4"/>
      <c r="C3372" s="3"/>
      <c r="D3372" s="26"/>
      <c r="E3372" s="10"/>
      <c r="F3372" s="94"/>
      <c r="G3372" s="2"/>
      <c r="J3372" s="3"/>
      <c r="K3372" s="3"/>
      <c r="L3372" s="3"/>
      <c r="M3372" s="3"/>
      <c r="N3372" s="24"/>
      <c r="O3372" s="4"/>
      <c r="P3372" s="4"/>
      <c r="Q3372" s="2"/>
      <c r="R3372" s="8"/>
      <c r="S3372" s="4"/>
      <c r="T3372" s="4"/>
      <c r="V3372" s="9"/>
      <c r="W3372" s="4"/>
      <c r="X3372" s="17"/>
      <c r="Y3372" s="16"/>
      <c r="Z3372" s="16"/>
      <c r="AD3372" s="5"/>
    </row>
    <row r="3373" spans="2:30" x14ac:dyDescent="0.2">
      <c r="B3373" s="4"/>
      <c r="C3373" s="3"/>
      <c r="D3373" s="26"/>
      <c r="E3373" s="10"/>
      <c r="F3373" s="94"/>
      <c r="G3373" s="2"/>
      <c r="J3373" s="3"/>
      <c r="K3373" s="3"/>
      <c r="L3373" s="3"/>
      <c r="M3373" s="3"/>
      <c r="N3373" s="24"/>
      <c r="O3373" s="4"/>
      <c r="P3373" s="4"/>
      <c r="Q3373" s="2"/>
      <c r="R3373" s="8"/>
      <c r="S3373" s="4"/>
      <c r="T3373" s="4"/>
      <c r="V3373" s="9"/>
      <c r="W3373" s="4"/>
      <c r="X3373" s="17"/>
      <c r="Y3373" s="16"/>
      <c r="Z3373" s="16"/>
      <c r="AD3373" s="5"/>
    </row>
    <row r="3374" spans="2:30" x14ac:dyDescent="0.2">
      <c r="B3374" s="4"/>
      <c r="C3374" s="3"/>
      <c r="D3374" s="26"/>
      <c r="E3374" s="10"/>
      <c r="F3374" s="94"/>
      <c r="G3374" s="2"/>
      <c r="J3374" s="3"/>
      <c r="K3374" s="3"/>
      <c r="L3374" s="3"/>
      <c r="M3374" s="3"/>
      <c r="N3374" s="24"/>
      <c r="O3374" s="4"/>
      <c r="P3374" s="4"/>
      <c r="Q3374" s="2"/>
      <c r="R3374" s="8"/>
      <c r="S3374" s="4"/>
      <c r="T3374" s="4"/>
      <c r="V3374" s="9"/>
      <c r="W3374" s="4"/>
      <c r="X3374" s="17"/>
      <c r="Y3374" s="16"/>
      <c r="Z3374" s="16"/>
      <c r="AD3374" s="5"/>
    </row>
    <row r="3375" spans="2:30" x14ac:dyDescent="0.2">
      <c r="B3375" s="4"/>
      <c r="C3375" s="3"/>
      <c r="D3375" s="26"/>
      <c r="E3375" s="10"/>
      <c r="F3375" s="94"/>
      <c r="G3375" s="2"/>
      <c r="J3375" s="3"/>
      <c r="K3375" s="3"/>
      <c r="L3375" s="3"/>
      <c r="M3375" s="3"/>
      <c r="N3375" s="24"/>
      <c r="O3375" s="4"/>
      <c r="P3375" s="4"/>
      <c r="Q3375" s="2"/>
      <c r="R3375" s="8"/>
      <c r="S3375" s="4"/>
      <c r="T3375" s="4"/>
      <c r="V3375" s="9"/>
      <c r="W3375" s="4"/>
      <c r="X3375" s="17"/>
      <c r="Y3375" s="16"/>
      <c r="Z3375" s="16"/>
      <c r="AD3375" s="5"/>
    </row>
    <row r="3376" spans="2:30" x14ac:dyDescent="0.2">
      <c r="B3376" s="4"/>
      <c r="C3376" s="3"/>
      <c r="D3376" s="26"/>
      <c r="E3376" s="10"/>
      <c r="F3376" s="94"/>
      <c r="G3376" s="2"/>
      <c r="J3376" s="3"/>
      <c r="K3376" s="3"/>
      <c r="L3376" s="3"/>
      <c r="M3376" s="3"/>
      <c r="N3376" s="24"/>
      <c r="O3376" s="4"/>
      <c r="P3376" s="4"/>
      <c r="Q3376" s="2"/>
      <c r="R3376" s="8"/>
      <c r="S3376" s="4"/>
      <c r="T3376" s="4"/>
      <c r="V3376" s="9"/>
      <c r="W3376" s="4"/>
      <c r="X3376" s="17"/>
      <c r="Y3376" s="16"/>
      <c r="Z3376" s="16"/>
      <c r="AD3376" s="5"/>
    </row>
    <row r="3377" spans="2:30" x14ac:dyDescent="0.2">
      <c r="B3377" s="4"/>
      <c r="C3377" s="3"/>
      <c r="D3377" s="26"/>
      <c r="E3377" s="10"/>
      <c r="F3377" s="94"/>
      <c r="G3377" s="2"/>
      <c r="J3377" s="3"/>
      <c r="K3377" s="3"/>
      <c r="L3377" s="3"/>
      <c r="M3377" s="3"/>
      <c r="N3377" s="24"/>
      <c r="O3377" s="4"/>
      <c r="P3377" s="4"/>
      <c r="Q3377" s="2"/>
      <c r="R3377" s="8"/>
      <c r="S3377" s="4"/>
      <c r="T3377" s="4"/>
      <c r="V3377" s="9"/>
      <c r="W3377" s="4"/>
      <c r="X3377" s="17"/>
      <c r="Y3377" s="16"/>
      <c r="Z3377" s="16"/>
      <c r="AD3377" s="5"/>
    </row>
    <row r="3378" spans="2:30" x14ac:dyDescent="0.2">
      <c r="B3378" s="4"/>
      <c r="C3378" s="3"/>
      <c r="D3378" s="26"/>
      <c r="E3378" s="10"/>
      <c r="F3378" s="94"/>
      <c r="G3378" s="2"/>
      <c r="J3378" s="3"/>
      <c r="K3378" s="3"/>
      <c r="L3378" s="3"/>
      <c r="M3378" s="3"/>
      <c r="N3378" s="24"/>
      <c r="O3378" s="4"/>
      <c r="P3378" s="4"/>
      <c r="Q3378" s="2"/>
      <c r="R3378" s="8"/>
      <c r="S3378" s="4"/>
      <c r="T3378" s="4"/>
      <c r="V3378" s="9"/>
      <c r="W3378" s="4"/>
      <c r="X3378" s="17"/>
      <c r="Y3378" s="16"/>
      <c r="Z3378" s="16"/>
      <c r="AD3378" s="5"/>
    </row>
    <row r="3379" spans="2:30" x14ac:dyDescent="0.2">
      <c r="B3379" s="4"/>
      <c r="C3379" s="3"/>
      <c r="D3379" s="26"/>
      <c r="E3379" s="10"/>
      <c r="F3379" s="94"/>
      <c r="G3379" s="2"/>
      <c r="J3379" s="3"/>
      <c r="K3379" s="3"/>
      <c r="L3379" s="3"/>
      <c r="M3379" s="3"/>
      <c r="N3379" s="24"/>
      <c r="O3379" s="4"/>
      <c r="P3379" s="4"/>
      <c r="Q3379" s="2"/>
      <c r="R3379" s="8"/>
      <c r="S3379" s="4"/>
      <c r="T3379" s="4"/>
      <c r="V3379" s="9"/>
      <c r="W3379" s="4"/>
      <c r="X3379" s="17"/>
      <c r="Y3379" s="16"/>
      <c r="Z3379" s="16"/>
      <c r="AD3379" s="5"/>
    </row>
    <row r="3380" spans="2:30" x14ac:dyDescent="0.2">
      <c r="B3380" s="4"/>
      <c r="C3380" s="3"/>
      <c r="D3380" s="26"/>
      <c r="E3380" s="10"/>
      <c r="F3380" s="94"/>
      <c r="G3380" s="2"/>
      <c r="J3380" s="3"/>
      <c r="K3380" s="3"/>
      <c r="L3380" s="3"/>
      <c r="M3380" s="3"/>
      <c r="N3380" s="24"/>
      <c r="O3380" s="4"/>
      <c r="P3380" s="4"/>
      <c r="Q3380" s="2"/>
      <c r="R3380" s="8"/>
      <c r="S3380" s="4"/>
      <c r="T3380" s="4"/>
      <c r="V3380" s="9"/>
      <c r="W3380" s="4"/>
      <c r="X3380" s="17"/>
      <c r="Y3380" s="16"/>
      <c r="Z3380" s="16"/>
      <c r="AD3380" s="5"/>
    </row>
    <row r="3381" spans="2:30" x14ac:dyDescent="0.2">
      <c r="B3381" s="4"/>
      <c r="C3381" s="3"/>
      <c r="D3381" s="26"/>
      <c r="E3381" s="10"/>
      <c r="F3381" s="94"/>
      <c r="G3381" s="2"/>
      <c r="J3381" s="3"/>
      <c r="K3381" s="3"/>
      <c r="L3381" s="3"/>
      <c r="M3381" s="3"/>
      <c r="N3381" s="24"/>
      <c r="O3381" s="4"/>
      <c r="P3381" s="4"/>
      <c r="Q3381" s="2"/>
      <c r="R3381" s="8"/>
      <c r="S3381" s="4"/>
      <c r="T3381" s="4"/>
      <c r="V3381" s="9"/>
      <c r="W3381" s="4"/>
      <c r="X3381" s="17"/>
      <c r="Y3381" s="16"/>
      <c r="Z3381" s="16"/>
      <c r="AD3381" s="5"/>
    </row>
    <row r="3382" spans="2:30" x14ac:dyDescent="0.2">
      <c r="B3382" s="4"/>
      <c r="C3382" s="3"/>
      <c r="D3382" s="26"/>
      <c r="E3382" s="10"/>
      <c r="F3382" s="94"/>
      <c r="G3382" s="2"/>
      <c r="J3382" s="3"/>
      <c r="K3382" s="3"/>
      <c r="L3382" s="3"/>
      <c r="M3382" s="3"/>
      <c r="N3382" s="24"/>
      <c r="O3382" s="4"/>
      <c r="P3382" s="4"/>
      <c r="Q3382" s="2"/>
      <c r="R3382" s="8"/>
      <c r="S3382" s="4"/>
      <c r="T3382" s="4"/>
      <c r="V3382" s="9"/>
      <c r="W3382" s="4"/>
      <c r="X3382" s="17"/>
      <c r="Y3382" s="16"/>
      <c r="Z3382" s="16"/>
      <c r="AD3382" s="5"/>
    </row>
    <row r="3383" spans="2:30" x14ac:dyDescent="0.2">
      <c r="B3383" s="4"/>
      <c r="C3383" s="3"/>
      <c r="D3383" s="26"/>
      <c r="E3383" s="10"/>
      <c r="F3383" s="94"/>
      <c r="G3383" s="2"/>
      <c r="J3383" s="3"/>
      <c r="K3383" s="3"/>
      <c r="L3383" s="3"/>
      <c r="M3383" s="3"/>
      <c r="N3383" s="24"/>
      <c r="O3383" s="4"/>
      <c r="P3383" s="4"/>
      <c r="Q3383" s="2"/>
      <c r="R3383" s="8"/>
      <c r="S3383" s="4"/>
      <c r="T3383" s="4"/>
      <c r="V3383" s="9"/>
      <c r="W3383" s="4"/>
      <c r="X3383" s="17"/>
      <c r="Y3383" s="16"/>
      <c r="Z3383" s="16"/>
      <c r="AD3383" s="5"/>
    </row>
    <row r="3384" spans="2:30" x14ac:dyDescent="0.2">
      <c r="B3384" s="4"/>
      <c r="C3384" s="3"/>
      <c r="D3384" s="26"/>
      <c r="E3384" s="10"/>
      <c r="F3384" s="94"/>
      <c r="G3384" s="2"/>
      <c r="J3384" s="3"/>
      <c r="K3384" s="3"/>
      <c r="L3384" s="3"/>
      <c r="M3384" s="3"/>
      <c r="N3384" s="24"/>
      <c r="O3384" s="4"/>
      <c r="P3384" s="4"/>
      <c r="Q3384" s="2"/>
      <c r="R3384" s="8"/>
      <c r="S3384" s="4"/>
      <c r="T3384" s="4"/>
      <c r="V3384" s="9"/>
      <c r="W3384" s="4"/>
      <c r="X3384" s="17"/>
      <c r="Y3384" s="16"/>
      <c r="Z3384" s="16"/>
      <c r="AD3384" s="5"/>
    </row>
    <row r="3385" spans="2:30" x14ac:dyDescent="0.2">
      <c r="B3385" s="4"/>
      <c r="C3385" s="3"/>
      <c r="D3385" s="26"/>
      <c r="E3385" s="10"/>
      <c r="F3385" s="94"/>
      <c r="G3385" s="2"/>
      <c r="J3385" s="3"/>
      <c r="K3385" s="3"/>
      <c r="L3385" s="3"/>
      <c r="M3385" s="3"/>
      <c r="N3385" s="24"/>
      <c r="O3385" s="4"/>
      <c r="P3385" s="4"/>
      <c r="Q3385" s="2"/>
      <c r="R3385" s="8"/>
      <c r="S3385" s="4"/>
      <c r="T3385" s="4"/>
      <c r="V3385" s="9"/>
      <c r="W3385" s="4"/>
      <c r="X3385" s="17"/>
      <c r="Y3385" s="16"/>
      <c r="Z3385" s="16"/>
      <c r="AD3385" s="5"/>
    </row>
    <row r="3386" spans="2:30" x14ac:dyDescent="0.2">
      <c r="B3386" s="4"/>
      <c r="C3386" s="3"/>
      <c r="D3386" s="26"/>
      <c r="E3386" s="10"/>
      <c r="F3386" s="94"/>
      <c r="G3386" s="2"/>
      <c r="J3386" s="3"/>
      <c r="K3386" s="3"/>
      <c r="L3386" s="3"/>
      <c r="M3386" s="3"/>
      <c r="N3386" s="24"/>
      <c r="O3386" s="4"/>
      <c r="P3386" s="4"/>
      <c r="Q3386" s="2"/>
      <c r="R3386" s="8"/>
      <c r="S3386" s="4"/>
      <c r="T3386" s="4"/>
      <c r="V3386" s="9"/>
      <c r="W3386" s="4"/>
      <c r="X3386" s="17"/>
      <c r="Y3386" s="16"/>
      <c r="Z3386" s="16"/>
      <c r="AD3386" s="5"/>
    </row>
    <row r="3387" spans="2:30" x14ac:dyDescent="0.2">
      <c r="B3387" s="4"/>
      <c r="C3387" s="3"/>
      <c r="D3387" s="26"/>
      <c r="E3387" s="10"/>
      <c r="F3387" s="94"/>
      <c r="G3387" s="2"/>
      <c r="J3387" s="3"/>
      <c r="K3387" s="3"/>
      <c r="L3387" s="3"/>
      <c r="M3387" s="3"/>
      <c r="N3387" s="24"/>
      <c r="O3387" s="4"/>
      <c r="P3387" s="4"/>
      <c r="Q3387" s="2"/>
      <c r="R3387" s="8"/>
      <c r="S3387" s="4"/>
      <c r="T3387" s="4"/>
      <c r="V3387" s="9"/>
      <c r="W3387" s="4"/>
      <c r="X3387" s="89" t="s">
        <v>40</v>
      </c>
      <c r="Y3387" s="89" t="s">
        <v>41</v>
      </c>
      <c r="Z3387" s="89"/>
      <c r="AD3387" s="5"/>
    </row>
    <row r="3388" spans="2:30" x14ac:dyDescent="0.2">
      <c r="B3388" s="4"/>
      <c r="C3388" s="3"/>
      <c r="D3388" s="26"/>
      <c r="E3388" s="10"/>
      <c r="F3388" s="94"/>
      <c r="G3388" s="2"/>
      <c r="J3388" s="3"/>
      <c r="K3388" s="3"/>
      <c r="L3388" s="3"/>
      <c r="M3388" s="3"/>
      <c r="N3388" s="24"/>
      <c r="O3388" s="4"/>
      <c r="P3388" s="4"/>
      <c r="Q3388" s="2"/>
      <c r="R3388" s="8"/>
      <c r="S3388" s="4"/>
      <c r="T3388" s="4"/>
      <c r="V3388" s="9"/>
      <c r="W3388" s="76"/>
      <c r="X3388" s="90">
        <v>316.92466667000002</v>
      </c>
      <c r="Y3388" s="92">
        <v>711.42992865999986</v>
      </c>
      <c r="Z3388" s="92"/>
      <c r="AD3388" s="5"/>
    </row>
    <row r="3389" spans="2:30" x14ac:dyDescent="0.2">
      <c r="B3389" s="4"/>
      <c r="C3389" s="3"/>
      <c r="D3389" s="26"/>
      <c r="E3389" s="10"/>
      <c r="F3389" s="94"/>
      <c r="G3389" s="2"/>
      <c r="J3389" s="3"/>
      <c r="K3389" s="3"/>
      <c r="L3389" s="3"/>
      <c r="M3389" s="3"/>
      <c r="N3389" s="24"/>
      <c r="O3389" s="4"/>
      <c r="P3389" s="4"/>
      <c r="Q3389" s="2"/>
      <c r="R3389" s="8"/>
      <c r="S3389" s="4"/>
      <c r="T3389" s="4"/>
      <c r="V3389" s="9"/>
      <c r="W3389" s="4"/>
      <c r="X3389" s="17"/>
      <c r="Y3389" s="16"/>
      <c r="Z3389" s="16"/>
      <c r="AD3389" s="5"/>
    </row>
    <row r="3390" spans="2:30" x14ac:dyDescent="0.2">
      <c r="B3390" s="4"/>
      <c r="C3390" s="3"/>
      <c r="D3390" s="26"/>
      <c r="E3390" s="10"/>
      <c r="F3390" s="94"/>
      <c r="G3390" s="2"/>
      <c r="J3390" s="3"/>
      <c r="K3390" s="3"/>
      <c r="L3390" s="3"/>
      <c r="M3390" s="3"/>
      <c r="N3390" s="24"/>
      <c r="O3390" s="4"/>
      <c r="P3390" s="4"/>
      <c r="Q3390" s="2"/>
      <c r="R3390" s="8"/>
      <c r="S3390" s="4"/>
      <c r="T3390" s="4"/>
      <c r="V3390" s="9"/>
      <c r="W3390" s="4"/>
      <c r="X3390" s="17"/>
      <c r="Y3390" s="16"/>
      <c r="Z3390" s="16"/>
      <c r="AD3390" s="5"/>
    </row>
    <row r="3391" spans="2:30" x14ac:dyDescent="0.2">
      <c r="B3391" s="4"/>
      <c r="C3391" s="3"/>
      <c r="D3391" s="26"/>
      <c r="E3391" s="10"/>
      <c r="F3391" s="94"/>
      <c r="G3391" s="2"/>
      <c r="J3391" s="3"/>
      <c r="K3391" s="3"/>
      <c r="L3391" s="3"/>
      <c r="M3391" s="3"/>
      <c r="N3391" s="24"/>
      <c r="O3391" s="4"/>
      <c r="P3391" s="4"/>
      <c r="Q3391" s="2"/>
      <c r="R3391" s="8"/>
      <c r="S3391" s="4"/>
      <c r="T3391" s="4"/>
      <c r="V3391" s="9"/>
      <c r="W3391" s="4"/>
      <c r="X3391" s="17"/>
      <c r="Y3391" s="16"/>
      <c r="Z3391" s="16"/>
      <c r="AD3391" s="5"/>
    </row>
    <row r="3392" spans="2:30" x14ac:dyDescent="0.2">
      <c r="B3392" s="4"/>
      <c r="C3392" s="3"/>
      <c r="D3392" s="26"/>
      <c r="E3392" s="10"/>
      <c r="F3392" s="94"/>
      <c r="G3392" s="2"/>
      <c r="J3392" s="3"/>
      <c r="K3392" s="3"/>
      <c r="L3392" s="3"/>
      <c r="M3392" s="3"/>
      <c r="N3392" s="24"/>
      <c r="O3392" s="4"/>
      <c r="P3392" s="4"/>
      <c r="Q3392" s="2"/>
      <c r="R3392" s="8"/>
      <c r="S3392" s="4"/>
      <c r="T3392" s="4"/>
      <c r="V3392" s="9"/>
      <c r="W3392" s="4"/>
      <c r="X3392" s="17"/>
      <c r="Y3392" s="16"/>
      <c r="Z3392" s="16"/>
      <c r="AD3392" s="5"/>
    </row>
    <row r="3393" spans="2:30" x14ac:dyDescent="0.2">
      <c r="B3393" s="4"/>
      <c r="C3393" s="3"/>
      <c r="D3393" s="26"/>
      <c r="E3393" s="10"/>
      <c r="F3393" s="94"/>
      <c r="G3393" s="2"/>
      <c r="J3393" s="3"/>
      <c r="K3393" s="3"/>
      <c r="L3393" s="3"/>
      <c r="M3393" s="3"/>
      <c r="N3393" s="24"/>
      <c r="O3393" s="4"/>
      <c r="P3393" s="4"/>
      <c r="Q3393" s="2"/>
      <c r="R3393" s="8"/>
      <c r="S3393" s="4"/>
      <c r="T3393" s="4"/>
      <c r="V3393" s="9"/>
      <c r="W3393" s="4"/>
      <c r="X3393" s="17"/>
      <c r="Y3393" s="16"/>
      <c r="Z3393" s="16"/>
      <c r="AD3393" s="5"/>
    </row>
    <row r="3394" spans="2:30" x14ac:dyDescent="0.2">
      <c r="B3394" s="4"/>
      <c r="C3394" s="3"/>
      <c r="D3394" s="26"/>
      <c r="E3394" s="10"/>
      <c r="F3394" s="94"/>
      <c r="G3394" s="2"/>
      <c r="J3394" s="3"/>
      <c r="K3394" s="3"/>
      <c r="L3394" s="3"/>
      <c r="M3394" s="3"/>
      <c r="N3394" s="24"/>
      <c r="O3394" s="4"/>
      <c r="P3394" s="4"/>
      <c r="Q3394" s="2"/>
      <c r="R3394" s="8"/>
      <c r="S3394" s="4"/>
      <c r="T3394" s="4"/>
      <c r="V3394" s="9"/>
      <c r="W3394" s="4"/>
      <c r="X3394" s="17"/>
      <c r="Y3394" s="16"/>
      <c r="Z3394" s="16"/>
      <c r="AD3394" s="5"/>
    </row>
    <row r="3395" spans="2:30" x14ac:dyDescent="0.2">
      <c r="B3395" s="4"/>
      <c r="C3395" s="3"/>
      <c r="D3395" s="26"/>
      <c r="E3395" s="10"/>
      <c r="F3395" s="94"/>
      <c r="G3395" s="2"/>
      <c r="J3395" s="3"/>
      <c r="K3395" s="3"/>
      <c r="L3395" s="3"/>
      <c r="M3395" s="3"/>
      <c r="N3395" s="24"/>
      <c r="O3395" s="4"/>
      <c r="P3395" s="4"/>
      <c r="Q3395" s="2"/>
      <c r="R3395" s="8"/>
      <c r="S3395" s="4"/>
      <c r="T3395" s="4"/>
      <c r="V3395" s="9"/>
      <c r="W3395" s="4"/>
      <c r="X3395" s="17"/>
      <c r="Y3395" s="16"/>
      <c r="Z3395" s="16"/>
      <c r="AD3395" s="5"/>
    </row>
    <row r="3396" spans="2:30" x14ac:dyDescent="0.2">
      <c r="B3396" s="4"/>
      <c r="C3396" s="3"/>
      <c r="D3396" s="26"/>
      <c r="E3396" s="10"/>
      <c r="F3396" s="94"/>
      <c r="G3396" s="2"/>
      <c r="J3396" s="3"/>
      <c r="K3396" s="3"/>
      <c r="L3396" s="3"/>
      <c r="M3396" s="3"/>
      <c r="N3396" s="24"/>
      <c r="O3396" s="4"/>
      <c r="P3396" s="4"/>
      <c r="Q3396" s="2"/>
      <c r="R3396" s="8"/>
      <c r="S3396" s="4"/>
      <c r="T3396" s="4"/>
      <c r="V3396" s="9"/>
      <c r="W3396" s="4"/>
      <c r="X3396" s="17"/>
      <c r="Y3396" s="16"/>
      <c r="Z3396" s="16"/>
      <c r="AD3396" s="5"/>
    </row>
    <row r="3397" spans="2:30" x14ac:dyDescent="0.2">
      <c r="B3397" s="4"/>
      <c r="C3397" s="3"/>
      <c r="D3397" s="26"/>
      <c r="E3397" s="10"/>
      <c r="F3397" s="94"/>
      <c r="G3397" s="2"/>
      <c r="J3397" s="3"/>
      <c r="K3397" s="3"/>
      <c r="L3397" s="3"/>
      <c r="M3397" s="3"/>
      <c r="N3397" s="24"/>
      <c r="O3397" s="4"/>
      <c r="P3397" s="4"/>
      <c r="Q3397" s="2"/>
      <c r="R3397" s="8"/>
      <c r="S3397" s="4"/>
      <c r="T3397" s="4"/>
      <c r="V3397" s="9"/>
      <c r="W3397" s="4"/>
      <c r="X3397" s="17"/>
      <c r="Y3397" s="16"/>
      <c r="Z3397" s="16"/>
      <c r="AD3397" s="5"/>
    </row>
    <row r="3398" spans="2:30" x14ac:dyDescent="0.2">
      <c r="B3398" s="4"/>
      <c r="C3398" s="3"/>
      <c r="D3398" s="26"/>
      <c r="E3398" s="10"/>
      <c r="F3398" s="94"/>
      <c r="G3398" s="2"/>
      <c r="J3398" s="3"/>
      <c r="K3398" s="3"/>
      <c r="L3398" s="3"/>
      <c r="M3398" s="3"/>
      <c r="N3398" s="24"/>
      <c r="O3398" s="4"/>
      <c r="P3398" s="4"/>
      <c r="Q3398" s="2"/>
      <c r="R3398" s="8"/>
      <c r="S3398" s="4"/>
      <c r="T3398" s="4"/>
      <c r="V3398" s="9"/>
      <c r="W3398" s="4"/>
      <c r="X3398" s="17"/>
      <c r="Y3398" s="16"/>
      <c r="Z3398" s="16"/>
      <c r="AD3398" s="5"/>
    </row>
    <row r="3399" spans="2:30" x14ac:dyDescent="0.2">
      <c r="B3399" s="4"/>
      <c r="C3399" s="3"/>
      <c r="D3399" s="26"/>
      <c r="E3399" s="10"/>
      <c r="F3399" s="94"/>
      <c r="G3399" s="2"/>
      <c r="J3399" s="3"/>
      <c r="K3399" s="3"/>
      <c r="L3399" s="3"/>
      <c r="M3399" s="3"/>
      <c r="N3399" s="24"/>
      <c r="O3399" s="4"/>
      <c r="P3399" s="4"/>
      <c r="Q3399" s="2"/>
      <c r="R3399" s="8"/>
      <c r="S3399" s="4"/>
      <c r="T3399" s="4"/>
      <c r="V3399" s="9"/>
      <c r="W3399" s="4"/>
      <c r="X3399" s="17"/>
      <c r="Y3399" s="16"/>
      <c r="Z3399" s="16"/>
      <c r="AD3399" s="5"/>
    </row>
    <row r="3400" spans="2:30" x14ac:dyDescent="0.2">
      <c r="B3400" s="4"/>
      <c r="C3400" s="3"/>
      <c r="D3400" s="26"/>
      <c r="E3400" s="10"/>
      <c r="F3400" s="94"/>
      <c r="G3400" s="2"/>
      <c r="J3400" s="3"/>
      <c r="K3400" s="3"/>
      <c r="L3400" s="3"/>
      <c r="M3400" s="3"/>
      <c r="N3400" s="24"/>
      <c r="O3400" s="4"/>
      <c r="P3400" s="4"/>
      <c r="Q3400" s="2"/>
      <c r="R3400" s="8"/>
      <c r="S3400" s="4"/>
      <c r="T3400" s="4"/>
      <c r="V3400" s="9"/>
      <c r="W3400" s="4"/>
      <c r="X3400" s="17"/>
      <c r="Y3400" s="16"/>
      <c r="Z3400" s="16"/>
      <c r="AD3400" s="5"/>
    </row>
    <row r="3401" spans="2:30" x14ac:dyDescent="0.2">
      <c r="B3401" s="4"/>
      <c r="C3401" s="3"/>
      <c r="D3401" s="26"/>
      <c r="E3401" s="10"/>
      <c r="F3401" s="94"/>
      <c r="G3401" s="2"/>
      <c r="J3401" s="3"/>
      <c r="K3401" s="3"/>
      <c r="L3401" s="3"/>
      <c r="M3401" s="3"/>
      <c r="N3401" s="24"/>
      <c r="O3401" s="4"/>
      <c r="P3401" s="4"/>
      <c r="Q3401" s="2"/>
      <c r="R3401" s="8"/>
      <c r="S3401" s="4"/>
      <c r="T3401" s="4"/>
      <c r="V3401" s="9"/>
      <c r="W3401" s="4"/>
      <c r="X3401" s="17"/>
      <c r="Y3401" s="16"/>
      <c r="Z3401" s="16"/>
      <c r="AD3401" s="5"/>
    </row>
    <row r="3402" spans="2:30" x14ac:dyDescent="0.2">
      <c r="B3402" s="4"/>
      <c r="C3402" s="3"/>
      <c r="D3402" s="26"/>
      <c r="E3402" s="10"/>
      <c r="F3402" s="94"/>
      <c r="G3402" s="2"/>
      <c r="J3402" s="3"/>
      <c r="K3402" s="3"/>
      <c r="L3402" s="3"/>
      <c r="M3402" s="3"/>
      <c r="N3402" s="24"/>
      <c r="O3402" s="4"/>
      <c r="P3402" s="4"/>
      <c r="Q3402" s="2"/>
      <c r="R3402" s="8"/>
      <c r="S3402" s="4"/>
      <c r="T3402" s="4"/>
      <c r="V3402" s="9"/>
      <c r="W3402" s="4"/>
      <c r="X3402" s="17"/>
      <c r="Y3402" s="16"/>
      <c r="Z3402" s="16"/>
      <c r="AD3402" s="5"/>
    </row>
    <row r="3403" spans="2:30" x14ac:dyDescent="0.2">
      <c r="B3403" s="4"/>
      <c r="C3403" s="3"/>
      <c r="D3403" s="26"/>
      <c r="E3403" s="10"/>
      <c r="F3403" s="94"/>
      <c r="G3403" s="2"/>
      <c r="J3403" s="3"/>
      <c r="K3403" s="3"/>
      <c r="L3403" s="3"/>
      <c r="M3403" s="3"/>
      <c r="N3403" s="24"/>
      <c r="O3403" s="4"/>
      <c r="P3403" s="4"/>
      <c r="Q3403" s="2"/>
      <c r="R3403" s="8"/>
      <c r="S3403" s="4"/>
      <c r="T3403" s="4"/>
      <c r="V3403" s="9"/>
      <c r="W3403" s="4"/>
      <c r="X3403" s="17"/>
      <c r="Y3403" s="16"/>
      <c r="Z3403" s="16"/>
      <c r="AD3403" s="5"/>
    </row>
    <row r="3404" spans="2:30" x14ac:dyDescent="0.2">
      <c r="B3404" s="4"/>
      <c r="C3404" s="3"/>
      <c r="D3404" s="26"/>
      <c r="E3404" s="10"/>
      <c r="F3404" s="94"/>
      <c r="G3404" s="2"/>
      <c r="J3404" s="3"/>
      <c r="K3404" s="3"/>
      <c r="L3404" s="3"/>
      <c r="M3404" s="3"/>
      <c r="N3404" s="24"/>
      <c r="O3404" s="4"/>
      <c r="P3404" s="4"/>
      <c r="Q3404" s="2"/>
      <c r="R3404" s="8"/>
      <c r="S3404" s="4"/>
      <c r="T3404" s="4"/>
      <c r="V3404" s="9"/>
      <c r="W3404" s="4"/>
      <c r="X3404" s="17"/>
      <c r="Y3404" s="16"/>
      <c r="Z3404" s="16"/>
      <c r="AD3404" s="5"/>
    </row>
    <row r="3405" spans="2:30" x14ac:dyDescent="0.2">
      <c r="B3405" s="4"/>
      <c r="C3405" s="3"/>
      <c r="D3405" s="26"/>
      <c r="E3405" s="10"/>
      <c r="F3405" s="94"/>
      <c r="G3405" s="2"/>
      <c r="J3405" s="3"/>
      <c r="K3405" s="3"/>
      <c r="L3405" s="3"/>
      <c r="M3405" s="3"/>
      <c r="N3405" s="24"/>
      <c r="O3405" s="4"/>
      <c r="P3405" s="4"/>
      <c r="Q3405" s="2"/>
      <c r="R3405" s="8"/>
      <c r="S3405" s="4"/>
      <c r="T3405" s="4"/>
      <c r="V3405" s="9"/>
      <c r="W3405" s="4"/>
      <c r="X3405" s="17"/>
      <c r="Y3405" s="16"/>
      <c r="Z3405" s="16"/>
      <c r="AD3405" s="5"/>
    </row>
    <row r="3406" spans="2:30" x14ac:dyDescent="0.2">
      <c r="B3406" s="4"/>
      <c r="C3406" s="3"/>
      <c r="D3406" s="26"/>
      <c r="E3406" s="10"/>
      <c r="F3406" s="94"/>
      <c r="G3406" s="2"/>
      <c r="J3406" s="3"/>
      <c r="K3406" s="3"/>
      <c r="L3406" s="3"/>
      <c r="M3406" s="3"/>
      <c r="N3406" s="24"/>
      <c r="O3406" s="4"/>
      <c r="P3406" s="4"/>
      <c r="Q3406" s="2"/>
      <c r="R3406" s="8"/>
      <c r="S3406" s="4"/>
      <c r="T3406" s="4"/>
      <c r="V3406" s="9"/>
      <c r="W3406" s="4"/>
      <c r="X3406" s="17"/>
      <c r="Y3406" s="16"/>
      <c r="Z3406" s="16"/>
      <c r="AD3406" s="5"/>
    </row>
    <row r="3407" spans="2:30" x14ac:dyDescent="0.2">
      <c r="B3407" s="4"/>
      <c r="C3407" s="3"/>
      <c r="D3407" s="26"/>
      <c r="E3407" s="10"/>
      <c r="F3407" s="94"/>
      <c r="G3407" s="2"/>
      <c r="J3407" s="3"/>
      <c r="K3407" s="3"/>
      <c r="L3407" s="3"/>
      <c r="M3407" s="3"/>
      <c r="N3407" s="24"/>
      <c r="O3407" s="4"/>
      <c r="P3407" s="4"/>
      <c r="Q3407" s="2"/>
      <c r="R3407" s="8"/>
      <c r="S3407" s="4"/>
      <c r="T3407" s="4"/>
      <c r="V3407" s="9"/>
      <c r="W3407" s="4"/>
      <c r="X3407" s="17"/>
      <c r="Y3407" s="16"/>
      <c r="Z3407" s="16"/>
      <c r="AD3407" s="5"/>
    </row>
    <row r="3408" spans="2:30" x14ac:dyDescent="0.2">
      <c r="B3408" s="4"/>
      <c r="C3408" s="3"/>
      <c r="D3408" s="26"/>
      <c r="E3408" s="10"/>
      <c r="F3408" s="94"/>
      <c r="G3408" s="2"/>
      <c r="J3408" s="3"/>
      <c r="K3408" s="3"/>
      <c r="L3408" s="3"/>
      <c r="M3408" s="3"/>
      <c r="N3408" s="24"/>
      <c r="O3408" s="4"/>
      <c r="P3408" s="4"/>
      <c r="Q3408" s="2"/>
      <c r="R3408" s="8"/>
      <c r="S3408" s="4"/>
      <c r="T3408" s="4"/>
      <c r="V3408" s="9"/>
      <c r="W3408" s="4"/>
      <c r="X3408" s="17"/>
      <c r="Y3408" s="16"/>
      <c r="Z3408" s="16"/>
      <c r="AD3408" s="5"/>
    </row>
    <row r="3409" spans="2:30" x14ac:dyDescent="0.2">
      <c r="B3409" s="4"/>
      <c r="C3409" s="3"/>
      <c r="D3409" s="26"/>
      <c r="E3409" s="10"/>
      <c r="F3409" s="94"/>
      <c r="G3409" s="2"/>
      <c r="J3409" s="3"/>
      <c r="K3409" s="3"/>
      <c r="L3409" s="3"/>
      <c r="M3409" s="3"/>
      <c r="N3409" s="24"/>
      <c r="O3409" s="4"/>
      <c r="P3409" s="4"/>
      <c r="Q3409" s="2"/>
      <c r="R3409" s="8"/>
      <c r="S3409" s="4"/>
      <c r="T3409" s="4"/>
      <c r="V3409" s="9"/>
      <c r="W3409" s="4"/>
      <c r="X3409" s="17"/>
      <c r="Y3409" s="16"/>
      <c r="Z3409" s="16"/>
      <c r="AD3409" s="5"/>
    </row>
    <row r="3410" spans="2:30" x14ac:dyDescent="0.2">
      <c r="B3410" s="4"/>
      <c r="C3410" s="3"/>
      <c r="D3410" s="26"/>
      <c r="E3410" s="10"/>
      <c r="F3410" s="94"/>
      <c r="G3410" s="2"/>
      <c r="J3410" s="3"/>
      <c r="K3410" s="3"/>
      <c r="L3410" s="3"/>
      <c r="M3410" s="3"/>
      <c r="N3410" s="24"/>
      <c r="O3410" s="4"/>
      <c r="P3410" s="4"/>
      <c r="Q3410" s="2"/>
      <c r="R3410" s="8"/>
      <c r="S3410" s="4"/>
      <c r="T3410" s="4"/>
      <c r="V3410" s="9"/>
      <c r="W3410" s="4"/>
      <c r="X3410" s="17"/>
      <c r="Y3410" s="16"/>
      <c r="Z3410" s="16"/>
      <c r="AD3410" s="5"/>
    </row>
    <row r="3411" spans="2:30" x14ac:dyDescent="0.2">
      <c r="B3411" s="4"/>
      <c r="C3411" s="3"/>
      <c r="D3411" s="26"/>
      <c r="E3411" s="10"/>
      <c r="F3411" s="94"/>
      <c r="G3411" s="2"/>
      <c r="J3411" s="3"/>
      <c r="K3411" s="3"/>
      <c r="L3411" s="3"/>
      <c r="M3411" s="3"/>
      <c r="N3411" s="24"/>
      <c r="O3411" s="4"/>
      <c r="P3411" s="4"/>
      <c r="Q3411" s="2"/>
      <c r="R3411" s="8"/>
      <c r="S3411" s="4"/>
      <c r="T3411" s="4"/>
      <c r="V3411" s="9"/>
      <c r="W3411" s="4"/>
      <c r="X3411" s="17"/>
      <c r="Y3411" s="16"/>
      <c r="Z3411" s="16"/>
      <c r="AD3411" s="5"/>
    </row>
    <row r="3412" spans="2:30" x14ac:dyDescent="0.2">
      <c r="B3412" s="4"/>
      <c r="C3412" s="3"/>
      <c r="D3412" s="26"/>
      <c r="E3412" s="10"/>
      <c r="F3412" s="94"/>
      <c r="G3412" s="2"/>
      <c r="J3412" s="3"/>
      <c r="K3412" s="3"/>
      <c r="L3412" s="3"/>
      <c r="M3412" s="3"/>
      <c r="N3412" s="24"/>
      <c r="O3412" s="4"/>
      <c r="P3412" s="4"/>
      <c r="Q3412" s="2"/>
      <c r="R3412" s="8"/>
      <c r="S3412" s="4"/>
      <c r="T3412" s="4"/>
      <c r="V3412" s="9"/>
      <c r="W3412" s="4"/>
      <c r="X3412" s="17"/>
      <c r="Y3412" s="16"/>
      <c r="Z3412" s="16"/>
      <c r="AD3412" s="5"/>
    </row>
    <row r="3413" spans="2:30" x14ac:dyDescent="0.2">
      <c r="B3413" s="4"/>
      <c r="C3413" s="3"/>
      <c r="D3413" s="26"/>
      <c r="E3413" s="10"/>
      <c r="F3413" s="94"/>
      <c r="G3413" s="2"/>
      <c r="J3413" s="3"/>
      <c r="K3413" s="3"/>
      <c r="L3413" s="3"/>
      <c r="M3413" s="3"/>
      <c r="N3413" s="24"/>
      <c r="O3413" s="4"/>
      <c r="P3413" s="4"/>
      <c r="Q3413" s="2"/>
      <c r="R3413" s="8"/>
      <c r="S3413" s="4"/>
      <c r="T3413" s="4"/>
      <c r="V3413" s="9"/>
      <c r="W3413" s="4"/>
      <c r="X3413" s="17"/>
      <c r="Y3413" s="16"/>
      <c r="Z3413" s="16"/>
      <c r="AD3413" s="5"/>
    </row>
    <row r="3414" spans="2:30" x14ac:dyDescent="0.2">
      <c r="B3414" s="4"/>
      <c r="C3414" s="3"/>
      <c r="D3414" s="26"/>
      <c r="E3414" s="10"/>
      <c r="F3414" s="94"/>
      <c r="G3414" s="2"/>
      <c r="J3414" s="3"/>
      <c r="K3414" s="3"/>
      <c r="L3414" s="3"/>
      <c r="M3414" s="3"/>
      <c r="N3414" s="24"/>
      <c r="O3414" s="4"/>
      <c r="P3414" s="4"/>
      <c r="Q3414" s="2"/>
      <c r="R3414" s="8"/>
      <c r="S3414" s="4"/>
      <c r="T3414" s="4"/>
      <c r="V3414" s="9"/>
      <c r="W3414" s="4"/>
      <c r="X3414" s="17"/>
      <c r="Y3414" s="16"/>
      <c r="Z3414" s="16"/>
      <c r="AD3414" s="5"/>
    </row>
    <row r="3415" spans="2:30" x14ac:dyDescent="0.2">
      <c r="B3415" s="4"/>
      <c r="C3415" s="3"/>
      <c r="D3415" s="26"/>
      <c r="E3415" s="10"/>
      <c r="F3415" s="94"/>
      <c r="G3415" s="2"/>
      <c r="J3415" s="3"/>
      <c r="K3415" s="3"/>
      <c r="L3415" s="3"/>
      <c r="M3415" s="3"/>
      <c r="N3415" s="24"/>
      <c r="O3415" s="4"/>
      <c r="P3415" s="4"/>
      <c r="Q3415" s="2"/>
      <c r="R3415" s="8"/>
      <c r="S3415" s="4"/>
      <c r="T3415" s="4"/>
      <c r="V3415" s="9"/>
      <c r="W3415" s="4"/>
      <c r="X3415" s="17"/>
      <c r="Y3415" s="16"/>
      <c r="Z3415" s="16"/>
      <c r="AD3415" s="5"/>
    </row>
    <row r="3416" spans="2:30" x14ac:dyDescent="0.2">
      <c r="B3416" s="4"/>
      <c r="C3416" s="3"/>
      <c r="D3416" s="26"/>
      <c r="E3416" s="10"/>
      <c r="F3416" s="94"/>
      <c r="G3416" s="2"/>
      <c r="J3416" s="3"/>
      <c r="K3416" s="3"/>
      <c r="L3416" s="3"/>
      <c r="M3416" s="3"/>
      <c r="N3416" s="24"/>
      <c r="O3416" s="4"/>
      <c r="P3416" s="4"/>
      <c r="Q3416" s="2"/>
      <c r="R3416" s="8"/>
      <c r="S3416" s="4"/>
      <c r="T3416" s="4"/>
      <c r="V3416" s="9"/>
      <c r="W3416" s="4"/>
      <c r="X3416" s="17"/>
      <c r="Y3416" s="16"/>
      <c r="Z3416" s="16"/>
      <c r="AD3416" s="5"/>
    </row>
    <row r="3417" spans="2:30" x14ac:dyDescent="0.2">
      <c r="B3417" s="4"/>
      <c r="C3417" s="3"/>
      <c r="D3417" s="26"/>
      <c r="E3417" s="10"/>
      <c r="F3417" s="94"/>
      <c r="G3417" s="2"/>
      <c r="J3417" s="3"/>
      <c r="K3417" s="3"/>
      <c r="L3417" s="3"/>
      <c r="M3417" s="3"/>
      <c r="N3417" s="24"/>
      <c r="O3417" s="4"/>
      <c r="P3417" s="4"/>
      <c r="Q3417" s="2"/>
      <c r="R3417" s="8"/>
      <c r="S3417" s="4"/>
      <c r="T3417" s="4"/>
      <c r="V3417" s="9"/>
      <c r="W3417" s="4"/>
      <c r="X3417" s="17"/>
      <c r="Y3417" s="16"/>
      <c r="Z3417" s="16"/>
      <c r="AD3417" s="5"/>
    </row>
    <row r="3418" spans="2:30" x14ac:dyDescent="0.2">
      <c r="B3418" s="4"/>
      <c r="C3418" s="3"/>
      <c r="D3418" s="26"/>
      <c r="E3418" s="10"/>
      <c r="F3418" s="94"/>
      <c r="G3418" s="2"/>
      <c r="J3418" s="3"/>
      <c r="K3418" s="3"/>
      <c r="L3418" s="3"/>
      <c r="M3418" s="3"/>
      <c r="N3418" s="24"/>
      <c r="O3418" s="4"/>
      <c r="P3418" s="4"/>
      <c r="Q3418" s="2"/>
      <c r="R3418" s="8"/>
      <c r="S3418" s="4"/>
      <c r="T3418" s="4"/>
      <c r="V3418" s="9"/>
      <c r="W3418" s="4"/>
      <c r="X3418" s="89" t="s">
        <v>40</v>
      </c>
      <c r="Y3418" s="89" t="s">
        <v>41</v>
      </c>
      <c r="Z3418" s="89"/>
      <c r="AD3418" s="5"/>
    </row>
    <row r="3419" spans="2:30" x14ac:dyDescent="0.2">
      <c r="B3419" s="4"/>
      <c r="C3419" s="3"/>
      <c r="D3419" s="26"/>
      <c r="E3419" s="10"/>
      <c r="F3419" s="94"/>
      <c r="G3419" s="2"/>
      <c r="J3419" s="3"/>
      <c r="K3419" s="3"/>
      <c r="L3419" s="3"/>
      <c r="M3419" s="3"/>
      <c r="N3419" s="24"/>
      <c r="O3419" s="4"/>
      <c r="P3419" s="4"/>
      <c r="Q3419" s="2"/>
      <c r="R3419" s="8"/>
      <c r="S3419" s="4"/>
      <c r="T3419" s="4"/>
      <c r="V3419" s="9"/>
      <c r="W3419" s="3"/>
      <c r="X3419" s="90">
        <v>107.64488889</v>
      </c>
      <c r="Y3419" s="92">
        <v>917.32805051000014</v>
      </c>
      <c r="Z3419" s="92"/>
      <c r="AD3419" s="5"/>
    </row>
    <row r="3420" spans="2:30" x14ac:dyDescent="0.2">
      <c r="B3420" s="4"/>
      <c r="C3420" s="3"/>
      <c r="D3420" s="26"/>
      <c r="E3420" s="10"/>
      <c r="F3420" s="94"/>
      <c r="G3420" s="2"/>
      <c r="J3420" s="3"/>
      <c r="K3420" s="3"/>
      <c r="L3420" s="3"/>
      <c r="M3420" s="3"/>
      <c r="N3420" s="24"/>
      <c r="O3420" s="4"/>
      <c r="P3420" s="4"/>
      <c r="Q3420" s="2"/>
      <c r="R3420" s="8"/>
      <c r="S3420" s="4"/>
      <c r="T3420" s="4"/>
      <c r="V3420" s="9"/>
      <c r="W3420" s="4"/>
      <c r="X3420" s="17"/>
      <c r="Y3420" s="16"/>
      <c r="Z3420" s="16"/>
      <c r="AD3420" s="5"/>
    </row>
    <row r="3421" spans="2:30" x14ac:dyDescent="0.2">
      <c r="B3421" s="4"/>
      <c r="C3421" s="3"/>
      <c r="D3421" s="26"/>
      <c r="E3421" s="10"/>
      <c r="F3421" s="94"/>
      <c r="G3421" s="2"/>
      <c r="J3421" s="3"/>
      <c r="K3421" s="3"/>
      <c r="L3421" s="3"/>
      <c r="M3421" s="3"/>
      <c r="N3421" s="24"/>
      <c r="O3421" s="4"/>
      <c r="P3421" s="4"/>
      <c r="Q3421" s="2"/>
      <c r="R3421" s="8"/>
      <c r="S3421" s="4"/>
      <c r="T3421" s="4"/>
      <c r="V3421" s="9"/>
      <c r="W3421" s="4"/>
      <c r="X3421" s="17"/>
      <c r="Y3421" s="16"/>
      <c r="Z3421" s="16"/>
      <c r="AD3421" s="5"/>
    </row>
    <row r="3422" spans="2:30" x14ac:dyDescent="0.2">
      <c r="B3422" s="4"/>
      <c r="C3422" s="3"/>
      <c r="D3422" s="26"/>
      <c r="E3422" s="10"/>
      <c r="F3422" s="94"/>
      <c r="G3422" s="2"/>
      <c r="J3422" s="3"/>
      <c r="K3422" s="3"/>
      <c r="L3422" s="3"/>
      <c r="M3422" s="3"/>
      <c r="N3422" s="24"/>
      <c r="O3422" s="4"/>
      <c r="P3422" s="4"/>
      <c r="Q3422" s="2"/>
      <c r="R3422" s="8"/>
      <c r="S3422" s="4"/>
      <c r="T3422" s="4"/>
      <c r="V3422" s="9"/>
      <c r="W3422" s="4"/>
      <c r="X3422" s="17"/>
      <c r="Y3422" s="16"/>
      <c r="Z3422" s="16"/>
      <c r="AD3422" s="5"/>
    </row>
    <row r="3423" spans="2:30" x14ac:dyDescent="0.2">
      <c r="B3423" s="4"/>
      <c r="C3423" s="3"/>
      <c r="D3423" s="26"/>
      <c r="E3423" s="10"/>
      <c r="F3423" s="94"/>
      <c r="G3423" s="2"/>
      <c r="J3423" s="3"/>
      <c r="K3423" s="3"/>
      <c r="L3423" s="3"/>
      <c r="M3423" s="3"/>
      <c r="N3423" s="24"/>
      <c r="O3423" s="4"/>
      <c r="P3423" s="4"/>
      <c r="Q3423" s="2"/>
      <c r="R3423" s="8"/>
      <c r="S3423" s="4"/>
      <c r="T3423" s="4"/>
      <c r="V3423" s="9"/>
      <c r="W3423" s="4"/>
      <c r="X3423" s="17"/>
      <c r="Y3423" s="16"/>
      <c r="Z3423" s="16"/>
      <c r="AD3423" s="5"/>
    </row>
    <row r="3424" spans="2:30" x14ac:dyDescent="0.2">
      <c r="B3424" s="4"/>
      <c r="C3424" s="3"/>
      <c r="D3424" s="26"/>
      <c r="E3424" s="10"/>
      <c r="F3424" s="94"/>
      <c r="G3424" s="2"/>
      <c r="J3424" s="3"/>
      <c r="K3424" s="3"/>
      <c r="L3424" s="3"/>
      <c r="M3424" s="3"/>
      <c r="N3424" s="24"/>
      <c r="O3424" s="4"/>
      <c r="P3424" s="4"/>
      <c r="Q3424" s="2"/>
      <c r="R3424" s="8"/>
      <c r="S3424" s="4"/>
      <c r="T3424" s="4"/>
      <c r="V3424" s="9"/>
      <c r="W3424" s="4"/>
      <c r="X3424" s="17"/>
      <c r="Y3424" s="16"/>
      <c r="Z3424" s="16"/>
      <c r="AD3424" s="5"/>
    </row>
    <row r="3425" spans="2:30" x14ac:dyDescent="0.2">
      <c r="B3425" s="4"/>
      <c r="C3425" s="3"/>
      <c r="D3425" s="26"/>
      <c r="E3425" s="10"/>
      <c r="F3425" s="94"/>
      <c r="G3425" s="2"/>
      <c r="J3425" s="3"/>
      <c r="K3425" s="3"/>
      <c r="L3425" s="3"/>
      <c r="M3425" s="3"/>
      <c r="N3425" s="24"/>
      <c r="O3425" s="4"/>
      <c r="P3425" s="4"/>
      <c r="Q3425" s="2"/>
      <c r="R3425" s="8"/>
      <c r="S3425" s="4"/>
      <c r="T3425" s="4"/>
      <c r="V3425" s="9"/>
      <c r="W3425" s="4"/>
      <c r="X3425" s="17"/>
      <c r="Y3425" s="16"/>
      <c r="Z3425" s="16"/>
      <c r="AD3425" s="5"/>
    </row>
    <row r="3426" spans="2:30" x14ac:dyDescent="0.2">
      <c r="B3426" s="4"/>
      <c r="C3426" s="3"/>
      <c r="D3426" s="26"/>
      <c r="E3426" s="10"/>
      <c r="F3426" s="94"/>
      <c r="G3426" s="2"/>
      <c r="J3426" s="3"/>
      <c r="K3426" s="3"/>
      <c r="L3426" s="3"/>
      <c r="M3426" s="3"/>
      <c r="N3426" s="24"/>
      <c r="O3426" s="4"/>
      <c r="P3426" s="4"/>
      <c r="Q3426" s="2"/>
      <c r="R3426" s="8"/>
      <c r="S3426" s="4"/>
      <c r="T3426" s="4"/>
      <c r="V3426" s="9"/>
      <c r="W3426" s="4"/>
      <c r="X3426" s="17"/>
      <c r="Y3426" s="16"/>
      <c r="Z3426" s="16"/>
      <c r="AD3426" s="5"/>
    </row>
    <row r="3427" spans="2:30" x14ac:dyDescent="0.2">
      <c r="B3427" s="4"/>
      <c r="C3427" s="3"/>
      <c r="D3427" s="26"/>
      <c r="E3427" s="10"/>
      <c r="F3427" s="94"/>
      <c r="G3427" s="2"/>
      <c r="J3427" s="3"/>
      <c r="K3427" s="3"/>
      <c r="L3427" s="3"/>
      <c r="M3427" s="3"/>
      <c r="N3427" s="24"/>
      <c r="O3427" s="4"/>
      <c r="P3427" s="4"/>
      <c r="Q3427" s="2"/>
      <c r="R3427" s="8"/>
      <c r="S3427" s="4"/>
      <c r="T3427" s="4"/>
      <c r="V3427" s="9"/>
      <c r="W3427" s="4"/>
      <c r="X3427" s="17"/>
      <c r="Y3427" s="16"/>
      <c r="Z3427" s="16"/>
      <c r="AD3427" s="5"/>
    </row>
    <row r="3428" spans="2:30" x14ac:dyDescent="0.2">
      <c r="B3428" s="4"/>
      <c r="C3428" s="3"/>
      <c r="D3428" s="26"/>
      <c r="E3428" s="10"/>
      <c r="F3428" s="94"/>
      <c r="G3428" s="2"/>
      <c r="J3428" s="3"/>
      <c r="K3428" s="3"/>
      <c r="L3428" s="3"/>
      <c r="M3428" s="3"/>
      <c r="N3428" s="24"/>
      <c r="O3428" s="4"/>
      <c r="P3428" s="4"/>
      <c r="Q3428" s="2"/>
      <c r="R3428" s="8"/>
      <c r="S3428" s="4"/>
      <c r="T3428" s="4"/>
      <c r="V3428" s="9"/>
      <c r="W3428" s="4"/>
      <c r="X3428" s="17"/>
      <c r="Y3428" s="16"/>
      <c r="Z3428" s="16"/>
      <c r="AD3428" s="5"/>
    </row>
    <row r="3429" spans="2:30" x14ac:dyDescent="0.2">
      <c r="B3429" s="4"/>
      <c r="C3429" s="3"/>
      <c r="D3429" s="26"/>
      <c r="E3429" s="10"/>
      <c r="F3429" s="94"/>
      <c r="G3429" s="2"/>
      <c r="J3429" s="3"/>
      <c r="K3429" s="3"/>
      <c r="L3429" s="3"/>
      <c r="M3429" s="3"/>
      <c r="N3429" s="24"/>
      <c r="O3429" s="4"/>
      <c r="P3429" s="4"/>
      <c r="Q3429" s="2"/>
      <c r="R3429" s="8"/>
      <c r="S3429" s="4"/>
      <c r="T3429" s="4"/>
      <c r="V3429" s="9"/>
      <c r="W3429" s="4"/>
      <c r="X3429" s="17"/>
      <c r="Y3429" s="16"/>
      <c r="Z3429" s="16"/>
      <c r="AD3429" s="5"/>
    </row>
    <row r="3430" spans="2:30" x14ac:dyDescent="0.2">
      <c r="B3430" s="4"/>
      <c r="C3430" s="3"/>
      <c r="D3430" s="26"/>
      <c r="E3430" s="10"/>
      <c r="F3430" s="94"/>
      <c r="G3430" s="2"/>
      <c r="J3430" s="3"/>
      <c r="K3430" s="3"/>
      <c r="L3430" s="3"/>
      <c r="M3430" s="3"/>
      <c r="N3430" s="24"/>
      <c r="O3430" s="4"/>
      <c r="P3430" s="4"/>
      <c r="Q3430" s="2"/>
      <c r="R3430" s="8"/>
      <c r="S3430" s="4"/>
      <c r="T3430" s="4"/>
      <c r="V3430" s="9"/>
      <c r="W3430" s="4"/>
      <c r="X3430" s="17"/>
      <c r="Y3430" s="16"/>
      <c r="Z3430" s="16"/>
      <c r="AD3430" s="5"/>
    </row>
    <row r="3431" spans="2:30" x14ac:dyDescent="0.2">
      <c r="B3431" s="4"/>
      <c r="C3431" s="3"/>
      <c r="D3431" s="26"/>
      <c r="E3431" s="10"/>
      <c r="F3431" s="94"/>
      <c r="G3431" s="2"/>
      <c r="J3431" s="3"/>
      <c r="K3431" s="3"/>
      <c r="L3431" s="3"/>
      <c r="M3431" s="3"/>
      <c r="N3431" s="24"/>
      <c r="O3431" s="4"/>
      <c r="P3431" s="4"/>
      <c r="Q3431" s="2"/>
      <c r="R3431" s="8"/>
      <c r="S3431" s="4"/>
      <c r="T3431" s="4"/>
      <c r="V3431" s="9"/>
      <c r="W3431" s="4"/>
      <c r="X3431" s="17"/>
      <c r="Y3431" s="16"/>
      <c r="Z3431" s="16"/>
      <c r="AD3431" s="5"/>
    </row>
    <row r="3432" spans="2:30" x14ac:dyDescent="0.2">
      <c r="B3432" s="4"/>
      <c r="C3432" s="3"/>
      <c r="D3432" s="26"/>
      <c r="E3432" s="10"/>
      <c r="F3432" s="94"/>
      <c r="G3432" s="2"/>
      <c r="J3432" s="3"/>
      <c r="K3432" s="3"/>
      <c r="L3432" s="3"/>
      <c r="M3432" s="3"/>
      <c r="N3432" s="24"/>
      <c r="O3432" s="4"/>
      <c r="P3432" s="4"/>
      <c r="Q3432" s="2"/>
      <c r="R3432" s="8"/>
      <c r="S3432" s="4"/>
      <c r="T3432" s="4"/>
      <c r="V3432" s="9"/>
      <c r="W3432" s="4"/>
      <c r="X3432" s="17"/>
      <c r="Y3432" s="16"/>
      <c r="Z3432" s="16"/>
      <c r="AD3432" s="5"/>
    </row>
    <row r="3433" spans="2:30" x14ac:dyDescent="0.2">
      <c r="B3433" s="4"/>
      <c r="C3433" s="3"/>
      <c r="D3433" s="26"/>
      <c r="E3433" s="10"/>
      <c r="F3433" s="94"/>
      <c r="G3433" s="2"/>
      <c r="J3433" s="3"/>
      <c r="K3433" s="3"/>
      <c r="L3433" s="3"/>
      <c r="M3433" s="3"/>
      <c r="N3433" s="24"/>
      <c r="O3433" s="4"/>
      <c r="P3433" s="4"/>
      <c r="Q3433" s="2"/>
      <c r="R3433" s="8"/>
      <c r="S3433" s="4"/>
      <c r="T3433" s="4"/>
      <c r="V3433" s="9"/>
      <c r="W3433" s="4"/>
      <c r="X3433" s="17"/>
      <c r="Y3433" s="16"/>
      <c r="Z3433" s="16"/>
      <c r="AD3433" s="5"/>
    </row>
    <row r="3434" spans="2:30" x14ac:dyDescent="0.2">
      <c r="B3434" s="4"/>
      <c r="C3434" s="3"/>
      <c r="D3434" s="26"/>
      <c r="E3434" s="10"/>
      <c r="F3434" s="94"/>
      <c r="G3434" s="2"/>
      <c r="J3434" s="3"/>
      <c r="K3434" s="3"/>
      <c r="L3434" s="3"/>
      <c r="M3434" s="3"/>
      <c r="N3434" s="24"/>
      <c r="O3434" s="4"/>
      <c r="P3434" s="4"/>
      <c r="Q3434" s="2"/>
      <c r="R3434" s="8"/>
      <c r="S3434" s="4"/>
      <c r="T3434" s="4"/>
      <c r="V3434" s="9"/>
      <c r="W3434" s="4"/>
      <c r="X3434" s="17"/>
      <c r="Y3434" s="16"/>
      <c r="Z3434" s="16"/>
      <c r="AD3434" s="5"/>
    </row>
    <row r="3435" spans="2:30" x14ac:dyDescent="0.2">
      <c r="B3435" s="4"/>
      <c r="C3435" s="3"/>
      <c r="D3435" s="26"/>
      <c r="E3435" s="10"/>
      <c r="F3435" s="94"/>
      <c r="G3435" s="2"/>
      <c r="J3435" s="3"/>
      <c r="K3435" s="3"/>
      <c r="L3435" s="3"/>
      <c r="M3435" s="3"/>
      <c r="N3435" s="24"/>
      <c r="O3435" s="4"/>
      <c r="P3435" s="4"/>
      <c r="Q3435" s="2"/>
      <c r="R3435" s="8"/>
      <c r="S3435" s="4"/>
      <c r="T3435" s="4"/>
      <c r="V3435" s="9"/>
      <c r="W3435" s="4"/>
      <c r="X3435" s="17"/>
      <c r="Y3435" s="16"/>
      <c r="Z3435" s="16"/>
      <c r="AD3435" s="5"/>
    </row>
    <row r="3436" spans="2:30" x14ac:dyDescent="0.2">
      <c r="B3436" s="4"/>
      <c r="C3436" s="3"/>
      <c r="D3436" s="26"/>
      <c r="E3436" s="10"/>
      <c r="F3436" s="94"/>
      <c r="G3436" s="2"/>
      <c r="J3436" s="3"/>
      <c r="K3436" s="3"/>
      <c r="L3436" s="3"/>
      <c r="M3436" s="3"/>
      <c r="N3436" s="24"/>
      <c r="O3436" s="4"/>
      <c r="P3436" s="4"/>
      <c r="Q3436" s="2"/>
      <c r="R3436" s="8"/>
      <c r="S3436" s="4"/>
      <c r="T3436" s="4"/>
      <c r="V3436" s="9"/>
      <c r="W3436" s="4"/>
      <c r="X3436" s="17"/>
      <c r="Y3436" s="16"/>
      <c r="Z3436" s="16"/>
      <c r="AD3436" s="5"/>
    </row>
    <row r="3437" spans="2:30" x14ac:dyDescent="0.2">
      <c r="B3437" s="4"/>
      <c r="C3437" s="3"/>
      <c r="D3437" s="26"/>
      <c r="E3437" s="10"/>
      <c r="F3437" s="94"/>
      <c r="G3437" s="2"/>
      <c r="J3437" s="3"/>
      <c r="K3437" s="3"/>
      <c r="L3437" s="3"/>
      <c r="M3437" s="3"/>
      <c r="N3437" s="24"/>
      <c r="O3437" s="4"/>
      <c r="P3437" s="4"/>
      <c r="Q3437" s="2"/>
      <c r="R3437" s="8"/>
      <c r="S3437" s="4"/>
      <c r="T3437" s="4"/>
      <c r="V3437" s="9"/>
      <c r="W3437" s="4"/>
      <c r="X3437" s="17"/>
      <c r="Y3437" s="16"/>
      <c r="Z3437" s="16"/>
      <c r="AD3437" s="5"/>
    </row>
    <row r="3438" spans="2:30" x14ac:dyDescent="0.2">
      <c r="B3438" s="4"/>
      <c r="C3438" s="3"/>
      <c r="D3438" s="26"/>
      <c r="E3438" s="10"/>
      <c r="F3438" s="94"/>
      <c r="G3438" s="2"/>
      <c r="J3438" s="3"/>
      <c r="K3438" s="3"/>
      <c r="L3438" s="3"/>
      <c r="M3438" s="3"/>
      <c r="N3438" s="24"/>
      <c r="O3438" s="4"/>
      <c r="P3438" s="4"/>
      <c r="Q3438" s="2"/>
      <c r="R3438" s="8"/>
      <c r="S3438" s="4"/>
      <c r="T3438" s="4"/>
      <c r="V3438" s="9"/>
      <c r="W3438" s="4"/>
      <c r="X3438" s="17"/>
      <c r="Y3438" s="16"/>
      <c r="Z3438" s="16"/>
      <c r="AD3438" s="5"/>
    </row>
    <row r="3439" spans="2:30" x14ac:dyDescent="0.2">
      <c r="B3439" s="4"/>
      <c r="C3439" s="3"/>
      <c r="D3439" s="26"/>
      <c r="E3439" s="10"/>
      <c r="F3439" s="94"/>
      <c r="G3439" s="2"/>
      <c r="J3439" s="3"/>
      <c r="K3439" s="3"/>
      <c r="L3439" s="3"/>
      <c r="M3439" s="3"/>
      <c r="N3439" s="24"/>
      <c r="O3439" s="4"/>
      <c r="P3439" s="4"/>
      <c r="Q3439" s="2"/>
      <c r="R3439" s="8"/>
      <c r="S3439" s="4"/>
      <c r="T3439" s="4"/>
      <c r="V3439" s="9"/>
      <c r="W3439" s="4"/>
      <c r="X3439" s="17"/>
      <c r="Y3439" s="16"/>
      <c r="Z3439" s="16"/>
      <c r="AD3439" s="5"/>
    </row>
    <row r="3440" spans="2:30" x14ac:dyDescent="0.2">
      <c r="B3440" s="4"/>
      <c r="C3440" s="3"/>
      <c r="D3440" s="26"/>
      <c r="E3440" s="10"/>
      <c r="F3440" s="94"/>
      <c r="G3440" s="2"/>
      <c r="J3440" s="3"/>
      <c r="K3440" s="3"/>
      <c r="L3440" s="3"/>
      <c r="M3440" s="3"/>
      <c r="N3440" s="24"/>
      <c r="O3440" s="4"/>
      <c r="P3440" s="4"/>
      <c r="Q3440" s="2"/>
      <c r="R3440" s="8"/>
      <c r="S3440" s="4"/>
      <c r="T3440" s="4"/>
      <c r="V3440" s="9"/>
      <c r="W3440" s="4"/>
      <c r="X3440" s="17"/>
      <c r="Y3440" s="16"/>
      <c r="Z3440" s="16"/>
      <c r="AD3440" s="5"/>
    </row>
    <row r="3441" spans="2:30" x14ac:dyDescent="0.2">
      <c r="B3441" s="4"/>
      <c r="C3441" s="3"/>
      <c r="D3441" s="26"/>
      <c r="E3441" s="10"/>
      <c r="F3441" s="94"/>
      <c r="G3441" s="2"/>
      <c r="J3441" s="3"/>
      <c r="K3441" s="3"/>
      <c r="L3441" s="3"/>
      <c r="M3441" s="3"/>
      <c r="N3441" s="24"/>
      <c r="O3441" s="4"/>
      <c r="P3441" s="4"/>
      <c r="Q3441" s="2"/>
      <c r="R3441" s="8"/>
      <c r="S3441" s="4"/>
      <c r="T3441" s="4"/>
      <c r="V3441" s="9"/>
      <c r="W3441" s="4"/>
      <c r="X3441" s="17"/>
      <c r="Y3441" s="16"/>
      <c r="Z3441" s="16"/>
      <c r="AD3441" s="5"/>
    </row>
    <row r="3442" spans="2:30" x14ac:dyDescent="0.2">
      <c r="B3442" s="4"/>
      <c r="C3442" s="3"/>
      <c r="D3442" s="26"/>
      <c r="E3442" s="10"/>
      <c r="F3442" s="94"/>
      <c r="G3442" s="2"/>
      <c r="J3442" s="3"/>
      <c r="K3442" s="3"/>
      <c r="L3442" s="3"/>
      <c r="M3442" s="3"/>
      <c r="N3442" s="24"/>
      <c r="O3442" s="4"/>
      <c r="P3442" s="4"/>
      <c r="Q3442" s="2"/>
      <c r="R3442" s="8"/>
      <c r="S3442" s="4"/>
      <c r="T3442" s="4"/>
      <c r="V3442" s="9"/>
      <c r="W3442" s="4"/>
      <c r="X3442" s="17"/>
      <c r="Y3442" s="16"/>
      <c r="Z3442" s="16"/>
      <c r="AD3442" s="5"/>
    </row>
    <row r="3443" spans="2:30" x14ac:dyDescent="0.2">
      <c r="B3443" s="4"/>
      <c r="C3443" s="3"/>
      <c r="D3443" s="26"/>
      <c r="E3443" s="10"/>
      <c r="F3443" s="94"/>
      <c r="G3443" s="2"/>
      <c r="J3443" s="3"/>
      <c r="K3443" s="3"/>
      <c r="L3443" s="3"/>
      <c r="M3443" s="3"/>
      <c r="N3443" s="24"/>
      <c r="O3443" s="4"/>
      <c r="P3443" s="4"/>
      <c r="Q3443" s="2"/>
      <c r="R3443" s="8"/>
      <c r="S3443" s="4"/>
      <c r="T3443" s="4"/>
      <c r="V3443" s="9"/>
      <c r="W3443" s="4"/>
      <c r="X3443" s="17"/>
      <c r="Y3443" s="16"/>
      <c r="Z3443" s="16"/>
      <c r="AD3443" s="5"/>
    </row>
    <row r="3444" spans="2:30" x14ac:dyDescent="0.2">
      <c r="B3444" s="4"/>
      <c r="C3444" s="3"/>
      <c r="D3444" s="26"/>
      <c r="E3444" s="10"/>
      <c r="F3444" s="94"/>
      <c r="G3444" s="2"/>
      <c r="J3444" s="3"/>
      <c r="K3444" s="3"/>
      <c r="L3444" s="3"/>
      <c r="M3444" s="3"/>
      <c r="N3444" s="24"/>
      <c r="O3444" s="4"/>
      <c r="P3444" s="4"/>
      <c r="Q3444" s="2"/>
      <c r="R3444" s="8"/>
      <c r="S3444" s="4"/>
      <c r="T3444" s="4"/>
      <c r="V3444" s="9"/>
      <c r="W3444" s="4"/>
      <c r="X3444" s="17"/>
      <c r="Y3444" s="16"/>
      <c r="Z3444" s="16"/>
      <c r="AD3444" s="5"/>
    </row>
    <row r="3445" spans="2:30" x14ac:dyDescent="0.2">
      <c r="B3445" s="4"/>
      <c r="C3445" s="3"/>
      <c r="D3445" s="26"/>
      <c r="E3445" s="10"/>
      <c r="F3445" s="94"/>
      <c r="G3445" s="2"/>
      <c r="J3445" s="3"/>
      <c r="K3445" s="3"/>
      <c r="L3445" s="3"/>
      <c r="M3445" s="3"/>
      <c r="N3445" s="24"/>
      <c r="O3445" s="4"/>
      <c r="P3445" s="4"/>
      <c r="Q3445" s="2"/>
      <c r="R3445" s="8"/>
      <c r="S3445" s="4"/>
      <c r="T3445" s="4"/>
      <c r="V3445" s="9"/>
      <c r="W3445" s="4"/>
      <c r="X3445" s="17"/>
      <c r="Y3445" s="16"/>
      <c r="Z3445" s="16"/>
      <c r="AD3445" s="5"/>
    </row>
    <row r="3446" spans="2:30" x14ac:dyDescent="0.2">
      <c r="B3446" s="4"/>
      <c r="C3446" s="3"/>
      <c r="D3446" s="26"/>
      <c r="E3446" s="10"/>
      <c r="F3446" s="94"/>
      <c r="G3446" s="2"/>
      <c r="J3446" s="3"/>
      <c r="K3446" s="3"/>
      <c r="L3446" s="3"/>
      <c r="M3446" s="3"/>
      <c r="N3446" s="24"/>
      <c r="O3446" s="4"/>
      <c r="P3446" s="4"/>
      <c r="Q3446" s="2"/>
      <c r="R3446" s="8"/>
      <c r="S3446" s="4"/>
      <c r="T3446" s="4"/>
      <c r="V3446" s="9"/>
      <c r="W3446" s="4"/>
      <c r="X3446" s="17"/>
      <c r="Y3446" s="16"/>
      <c r="Z3446" s="16"/>
      <c r="AD3446" s="5"/>
    </row>
    <row r="3447" spans="2:30" x14ac:dyDescent="0.2">
      <c r="B3447" s="4"/>
      <c r="C3447" s="3"/>
      <c r="D3447" s="26"/>
      <c r="E3447" s="10"/>
      <c r="F3447" s="94"/>
      <c r="G3447" s="2"/>
      <c r="J3447" s="3"/>
      <c r="K3447" s="3"/>
      <c r="L3447" s="3"/>
      <c r="M3447" s="3"/>
      <c r="N3447" s="24"/>
      <c r="O3447" s="4"/>
      <c r="P3447" s="4"/>
      <c r="Q3447" s="2"/>
      <c r="R3447" s="8"/>
      <c r="S3447" s="4"/>
      <c r="T3447" s="4"/>
      <c r="V3447" s="9"/>
      <c r="W3447" s="4"/>
      <c r="X3447" s="17"/>
      <c r="Y3447" s="16"/>
      <c r="Z3447" s="16"/>
      <c r="AD3447" s="5"/>
    </row>
    <row r="3448" spans="2:30" x14ac:dyDescent="0.2">
      <c r="B3448" s="4"/>
      <c r="C3448" s="3"/>
      <c r="D3448" s="26"/>
      <c r="E3448" s="10"/>
      <c r="F3448" s="94"/>
      <c r="G3448" s="2"/>
      <c r="J3448" s="3"/>
      <c r="K3448" s="3"/>
      <c r="L3448" s="3"/>
      <c r="M3448" s="3"/>
      <c r="N3448" s="24"/>
      <c r="O3448" s="4"/>
      <c r="P3448" s="4"/>
      <c r="Q3448" s="2"/>
      <c r="R3448" s="8"/>
      <c r="S3448" s="4"/>
      <c r="T3448" s="4"/>
      <c r="V3448" s="9"/>
      <c r="W3448" s="4"/>
      <c r="X3448" s="17"/>
      <c r="Y3448" s="16"/>
      <c r="Z3448" s="16"/>
      <c r="AD3448" s="5"/>
    </row>
    <row r="3449" spans="2:30" x14ac:dyDescent="0.2">
      <c r="B3449" s="4"/>
      <c r="C3449" s="3"/>
      <c r="D3449" s="26"/>
      <c r="E3449" s="10"/>
      <c r="F3449" s="94"/>
      <c r="G3449" s="2"/>
      <c r="J3449" s="3"/>
      <c r="K3449" s="3"/>
      <c r="L3449" s="3"/>
      <c r="M3449" s="3"/>
      <c r="N3449" s="24"/>
      <c r="O3449" s="4"/>
      <c r="P3449" s="4"/>
      <c r="Q3449" s="2"/>
      <c r="R3449" s="8"/>
      <c r="S3449" s="4"/>
      <c r="T3449" s="4"/>
      <c r="V3449" s="9"/>
      <c r="W3449" s="4"/>
      <c r="X3449" s="89" t="s">
        <v>40</v>
      </c>
      <c r="Y3449" s="89" t="s">
        <v>41</v>
      </c>
      <c r="Z3449" s="89"/>
      <c r="AD3449" s="5"/>
    </row>
    <row r="3450" spans="2:30" x14ac:dyDescent="0.2">
      <c r="B3450" s="4"/>
      <c r="C3450" s="3"/>
      <c r="D3450" s="26"/>
      <c r="E3450" s="10"/>
      <c r="F3450" s="94"/>
      <c r="G3450" s="2"/>
      <c r="J3450" s="3"/>
      <c r="K3450" s="3"/>
      <c r="L3450" s="3"/>
      <c r="M3450" s="3"/>
      <c r="N3450" s="24"/>
      <c r="O3450" s="4"/>
      <c r="P3450" s="4"/>
      <c r="Q3450" s="2"/>
      <c r="R3450" s="8"/>
      <c r="S3450" s="4"/>
      <c r="T3450" s="4"/>
      <c r="V3450" s="9"/>
      <c r="W3450" s="79"/>
      <c r="X3450" s="90">
        <v>103.52622221999999</v>
      </c>
      <c r="Y3450" s="92">
        <v>931.58668969999997</v>
      </c>
      <c r="Z3450" s="92"/>
      <c r="AD3450" s="5"/>
    </row>
    <row r="3451" spans="2:30" x14ac:dyDescent="0.2">
      <c r="B3451" s="4"/>
      <c r="C3451" s="3"/>
      <c r="D3451" s="26"/>
      <c r="E3451" s="10"/>
      <c r="F3451" s="94"/>
      <c r="G3451" s="2"/>
      <c r="J3451" s="3"/>
      <c r="K3451" s="3"/>
      <c r="L3451" s="3"/>
      <c r="M3451" s="3"/>
      <c r="N3451" s="24"/>
      <c r="O3451" s="4"/>
      <c r="P3451" s="4"/>
      <c r="Q3451" s="2"/>
      <c r="R3451" s="8"/>
      <c r="S3451" s="4"/>
      <c r="T3451" s="4"/>
      <c r="V3451" s="9"/>
      <c r="W3451" s="4"/>
      <c r="X3451" s="17"/>
      <c r="Y3451" s="93"/>
      <c r="Z3451" s="93"/>
      <c r="AD3451" s="5"/>
    </row>
    <row r="3452" spans="2:30" x14ac:dyDescent="0.2">
      <c r="B3452" s="4"/>
      <c r="C3452" s="3"/>
      <c r="D3452" s="26"/>
      <c r="E3452" s="10"/>
      <c r="F3452" s="94"/>
      <c r="G3452" s="2"/>
      <c r="J3452" s="3"/>
      <c r="K3452" s="3"/>
      <c r="L3452" s="3"/>
      <c r="M3452" s="3"/>
      <c r="N3452" s="24"/>
      <c r="O3452" s="4"/>
      <c r="P3452" s="4"/>
      <c r="Q3452" s="2"/>
      <c r="R3452" s="8"/>
      <c r="S3452" s="4"/>
      <c r="T3452" s="4"/>
      <c r="V3452" s="9"/>
      <c r="W3452" s="4"/>
      <c r="X3452" s="17"/>
      <c r="Y3452" s="16"/>
      <c r="Z3452" s="16"/>
      <c r="AD3452" s="5"/>
    </row>
    <row r="3453" spans="2:30" x14ac:dyDescent="0.2">
      <c r="B3453" s="4"/>
      <c r="C3453" s="3"/>
      <c r="D3453" s="26"/>
      <c r="E3453" s="10"/>
      <c r="F3453" s="94"/>
      <c r="G3453" s="2"/>
      <c r="J3453" s="3"/>
      <c r="K3453" s="3"/>
      <c r="L3453" s="3"/>
      <c r="M3453" s="3"/>
      <c r="N3453" s="24"/>
      <c r="O3453" s="4"/>
      <c r="P3453" s="4"/>
      <c r="Q3453" s="2"/>
      <c r="R3453" s="8"/>
      <c r="S3453" s="4"/>
      <c r="T3453" s="4"/>
      <c r="V3453" s="9"/>
      <c r="W3453" s="4"/>
      <c r="X3453" s="17"/>
      <c r="Y3453" s="16"/>
      <c r="Z3453" s="16"/>
      <c r="AD3453" s="5"/>
    </row>
    <row r="3454" spans="2:30" x14ac:dyDescent="0.2">
      <c r="B3454" s="4"/>
      <c r="C3454" s="3"/>
      <c r="D3454" s="26"/>
      <c r="E3454" s="10"/>
      <c r="F3454" s="94"/>
      <c r="G3454" s="2"/>
      <c r="J3454" s="3"/>
      <c r="K3454" s="3"/>
      <c r="L3454" s="3"/>
      <c r="M3454" s="3"/>
      <c r="N3454" s="24"/>
      <c r="O3454" s="4"/>
      <c r="P3454" s="4"/>
      <c r="Q3454" s="2"/>
      <c r="R3454" s="8"/>
      <c r="S3454" s="4"/>
      <c r="T3454" s="4"/>
      <c r="V3454" s="9"/>
      <c r="W3454" s="4"/>
      <c r="X3454" s="17"/>
      <c r="Y3454" s="16"/>
      <c r="Z3454" s="16"/>
      <c r="AD3454" s="5"/>
    </row>
    <row r="3455" spans="2:30" x14ac:dyDescent="0.2">
      <c r="B3455" s="4"/>
      <c r="C3455" s="3"/>
      <c r="D3455" s="26"/>
      <c r="E3455" s="10"/>
      <c r="F3455" s="94"/>
      <c r="G3455" s="2"/>
      <c r="J3455" s="3"/>
      <c r="K3455" s="3"/>
      <c r="L3455" s="3"/>
      <c r="M3455" s="3"/>
      <c r="N3455" s="24"/>
      <c r="O3455" s="4"/>
      <c r="P3455" s="4"/>
      <c r="Q3455" s="2"/>
      <c r="R3455" s="8"/>
      <c r="S3455" s="4"/>
      <c r="T3455" s="4"/>
      <c r="V3455" s="9"/>
      <c r="W3455" s="4"/>
      <c r="X3455" s="17"/>
      <c r="Y3455" s="16"/>
      <c r="Z3455" s="16"/>
      <c r="AD3455" s="5"/>
    </row>
    <row r="3456" spans="2:30" x14ac:dyDescent="0.2">
      <c r="B3456" s="4"/>
      <c r="C3456" s="3"/>
      <c r="D3456" s="26"/>
      <c r="E3456" s="10"/>
      <c r="F3456" s="94"/>
      <c r="G3456" s="2"/>
      <c r="J3456" s="3"/>
      <c r="K3456" s="3"/>
      <c r="L3456" s="3"/>
      <c r="M3456" s="3"/>
      <c r="N3456" s="24"/>
      <c r="O3456" s="4"/>
      <c r="P3456" s="4"/>
      <c r="Q3456" s="2"/>
      <c r="R3456" s="8"/>
      <c r="S3456" s="4"/>
      <c r="T3456" s="4"/>
      <c r="V3456" s="9"/>
      <c r="W3456" s="4"/>
      <c r="X3456" s="17"/>
      <c r="Y3456" s="16"/>
      <c r="Z3456" s="16"/>
      <c r="AD3456" s="5"/>
    </row>
    <row r="3457" spans="2:30" x14ac:dyDescent="0.2">
      <c r="B3457" s="4"/>
      <c r="C3457" s="3"/>
      <c r="D3457" s="26"/>
      <c r="E3457" s="10"/>
      <c r="F3457" s="94"/>
      <c r="G3457" s="2"/>
      <c r="J3457" s="3"/>
      <c r="K3457" s="3"/>
      <c r="L3457" s="3"/>
      <c r="M3457" s="3"/>
      <c r="N3457" s="24"/>
      <c r="O3457" s="4"/>
      <c r="P3457" s="4"/>
      <c r="Q3457" s="2"/>
      <c r="R3457" s="8"/>
      <c r="S3457" s="4"/>
      <c r="T3457" s="4"/>
      <c r="V3457" s="9"/>
      <c r="W3457" s="4"/>
      <c r="X3457" s="17"/>
      <c r="Y3457" s="16"/>
      <c r="Z3457" s="16"/>
      <c r="AD3457" s="5"/>
    </row>
    <row r="3458" spans="2:30" x14ac:dyDescent="0.2">
      <c r="B3458" s="4"/>
      <c r="C3458" s="3"/>
      <c r="D3458" s="26"/>
      <c r="E3458" s="10"/>
      <c r="F3458" s="94"/>
      <c r="G3458" s="2"/>
      <c r="J3458" s="3"/>
      <c r="K3458" s="3"/>
      <c r="L3458" s="3"/>
      <c r="M3458" s="3"/>
      <c r="N3458" s="24"/>
      <c r="O3458" s="4"/>
      <c r="P3458" s="4"/>
      <c r="Q3458" s="2"/>
      <c r="R3458" s="8"/>
      <c r="S3458" s="4"/>
      <c r="T3458" s="4"/>
      <c r="V3458" s="9"/>
      <c r="W3458" s="4"/>
      <c r="X3458" s="17"/>
      <c r="Y3458" s="16"/>
      <c r="Z3458" s="16"/>
      <c r="AD3458" s="5"/>
    </row>
    <row r="3459" spans="2:30" x14ac:dyDescent="0.2">
      <c r="B3459" s="4"/>
      <c r="C3459" s="3"/>
      <c r="D3459" s="26"/>
      <c r="E3459" s="10"/>
      <c r="F3459" s="94"/>
      <c r="G3459" s="2"/>
      <c r="J3459" s="3"/>
      <c r="K3459" s="3"/>
      <c r="L3459" s="3"/>
      <c r="M3459" s="3"/>
      <c r="N3459" s="24"/>
      <c r="O3459" s="4"/>
      <c r="P3459" s="4"/>
      <c r="Q3459" s="2"/>
      <c r="R3459" s="8"/>
      <c r="S3459" s="4"/>
      <c r="T3459" s="4"/>
      <c r="V3459" s="9"/>
      <c r="W3459" s="4"/>
      <c r="X3459" s="17"/>
      <c r="Y3459" s="16"/>
      <c r="Z3459" s="16"/>
      <c r="AD3459" s="5"/>
    </row>
    <row r="3460" spans="2:30" x14ac:dyDescent="0.2">
      <c r="B3460" s="4"/>
      <c r="C3460" s="3"/>
      <c r="D3460" s="26"/>
      <c r="E3460" s="10"/>
      <c r="F3460" s="94"/>
      <c r="G3460" s="2"/>
      <c r="J3460" s="3"/>
      <c r="K3460" s="3"/>
      <c r="L3460" s="3"/>
      <c r="M3460" s="3"/>
      <c r="N3460" s="24"/>
      <c r="O3460" s="4"/>
      <c r="P3460" s="4"/>
      <c r="Q3460" s="2"/>
      <c r="R3460" s="8"/>
      <c r="S3460" s="4"/>
      <c r="T3460" s="4"/>
      <c r="V3460" s="9"/>
      <c r="W3460" s="4"/>
      <c r="X3460" s="17"/>
      <c r="Y3460" s="16"/>
      <c r="Z3460" s="16"/>
      <c r="AD3460" s="5"/>
    </row>
    <row r="3461" spans="2:30" x14ac:dyDescent="0.2">
      <c r="B3461" s="4"/>
      <c r="C3461" s="3"/>
      <c r="D3461" s="26"/>
      <c r="E3461" s="10"/>
      <c r="F3461" s="94"/>
      <c r="G3461" s="2"/>
      <c r="J3461" s="3"/>
      <c r="K3461" s="3"/>
      <c r="L3461" s="3"/>
      <c r="M3461" s="3"/>
      <c r="N3461" s="24"/>
      <c r="O3461" s="4"/>
      <c r="P3461" s="4"/>
      <c r="Q3461" s="2"/>
      <c r="R3461" s="8"/>
      <c r="S3461" s="4"/>
      <c r="T3461" s="4"/>
      <c r="V3461" s="9"/>
      <c r="W3461" s="4"/>
      <c r="X3461" s="17"/>
      <c r="Y3461" s="16"/>
      <c r="Z3461" s="16"/>
      <c r="AD3461" s="5"/>
    </row>
    <row r="3462" spans="2:30" x14ac:dyDescent="0.2">
      <c r="B3462" s="4"/>
      <c r="C3462" s="3"/>
      <c r="D3462" s="26"/>
      <c r="E3462" s="10"/>
      <c r="F3462" s="94"/>
      <c r="G3462" s="2"/>
      <c r="J3462" s="3"/>
      <c r="K3462" s="3"/>
      <c r="L3462" s="3"/>
      <c r="M3462" s="3"/>
      <c r="N3462" s="24"/>
      <c r="O3462" s="4"/>
      <c r="P3462" s="4"/>
      <c r="Q3462" s="2"/>
      <c r="R3462" s="8"/>
      <c r="S3462" s="4"/>
      <c r="T3462" s="4"/>
      <c r="V3462" s="9"/>
      <c r="W3462" s="4"/>
      <c r="X3462" s="17"/>
      <c r="Y3462" s="16"/>
      <c r="Z3462" s="16"/>
      <c r="AD3462" s="5"/>
    </row>
    <row r="3463" spans="2:30" x14ac:dyDescent="0.2">
      <c r="B3463" s="4"/>
      <c r="C3463" s="3"/>
      <c r="D3463" s="26"/>
      <c r="E3463" s="10"/>
      <c r="F3463" s="94"/>
      <c r="G3463" s="2"/>
      <c r="J3463" s="3"/>
      <c r="K3463" s="3"/>
      <c r="L3463" s="3"/>
      <c r="M3463" s="3"/>
      <c r="N3463" s="24"/>
      <c r="O3463" s="4"/>
      <c r="P3463" s="4"/>
      <c r="Q3463" s="2"/>
      <c r="R3463" s="8"/>
      <c r="S3463" s="4"/>
      <c r="T3463" s="4"/>
      <c r="V3463" s="9"/>
      <c r="W3463" s="4"/>
      <c r="X3463" s="17"/>
      <c r="Y3463" s="16"/>
      <c r="Z3463" s="16"/>
      <c r="AD3463" s="5"/>
    </row>
    <row r="3464" spans="2:30" x14ac:dyDescent="0.2">
      <c r="B3464" s="4"/>
      <c r="C3464" s="3"/>
      <c r="D3464" s="26"/>
      <c r="E3464" s="10"/>
      <c r="F3464" s="94"/>
      <c r="G3464" s="2"/>
      <c r="J3464" s="3"/>
      <c r="K3464" s="3"/>
      <c r="L3464" s="3"/>
      <c r="M3464" s="3"/>
      <c r="N3464" s="24"/>
      <c r="O3464" s="4"/>
      <c r="P3464" s="4"/>
      <c r="Q3464" s="2"/>
      <c r="R3464" s="8"/>
      <c r="S3464" s="4"/>
      <c r="T3464" s="4"/>
      <c r="V3464" s="9"/>
      <c r="W3464" s="4"/>
      <c r="X3464" s="17"/>
      <c r="Y3464" s="16"/>
      <c r="Z3464" s="16"/>
      <c r="AD3464" s="5"/>
    </row>
    <row r="3465" spans="2:30" x14ac:dyDescent="0.2">
      <c r="B3465" s="4"/>
      <c r="C3465" s="3"/>
      <c r="D3465" s="26"/>
      <c r="E3465" s="10"/>
      <c r="F3465" s="94"/>
      <c r="G3465" s="2"/>
      <c r="J3465" s="3"/>
      <c r="K3465" s="3"/>
      <c r="L3465" s="3"/>
      <c r="M3465" s="3"/>
      <c r="N3465" s="24"/>
      <c r="O3465" s="4"/>
      <c r="P3465" s="4"/>
      <c r="Q3465" s="2"/>
      <c r="R3465" s="8"/>
      <c r="S3465" s="4"/>
      <c r="T3465" s="4"/>
      <c r="V3465" s="9"/>
      <c r="W3465" s="4"/>
      <c r="X3465" s="17"/>
      <c r="Y3465" s="16"/>
      <c r="Z3465" s="16"/>
      <c r="AD3465" s="5"/>
    </row>
    <row r="3466" spans="2:30" x14ac:dyDescent="0.2">
      <c r="B3466" s="4"/>
      <c r="C3466" s="3"/>
      <c r="D3466" s="26"/>
      <c r="E3466" s="10"/>
      <c r="F3466" s="94"/>
      <c r="G3466" s="2"/>
      <c r="J3466" s="3"/>
      <c r="K3466" s="3"/>
      <c r="L3466" s="3"/>
      <c r="M3466" s="3"/>
      <c r="N3466" s="24"/>
      <c r="O3466" s="4"/>
      <c r="P3466" s="4"/>
      <c r="Q3466" s="2"/>
      <c r="R3466" s="8"/>
      <c r="S3466" s="4"/>
      <c r="T3466" s="4"/>
      <c r="V3466" s="9"/>
      <c r="W3466" s="4"/>
      <c r="X3466" s="17"/>
      <c r="Y3466" s="16"/>
      <c r="Z3466" s="16"/>
      <c r="AD3466" s="5"/>
    </row>
    <row r="3467" spans="2:30" x14ac:dyDescent="0.2">
      <c r="B3467" s="4"/>
      <c r="C3467" s="3"/>
      <c r="D3467" s="26"/>
      <c r="E3467" s="10"/>
      <c r="F3467" s="94"/>
      <c r="G3467" s="2"/>
      <c r="J3467" s="3"/>
      <c r="K3467" s="3"/>
      <c r="L3467" s="3"/>
      <c r="M3467" s="3"/>
      <c r="N3467" s="24"/>
      <c r="O3467" s="4"/>
      <c r="P3467" s="4"/>
      <c r="Q3467" s="2"/>
      <c r="R3467" s="8"/>
      <c r="S3467" s="4"/>
      <c r="T3467" s="4"/>
      <c r="V3467" s="9"/>
      <c r="W3467" s="4"/>
      <c r="X3467" s="17"/>
      <c r="Y3467" s="16"/>
      <c r="Z3467" s="16"/>
      <c r="AD3467" s="5"/>
    </row>
    <row r="3468" spans="2:30" x14ac:dyDescent="0.2">
      <c r="B3468" s="4"/>
      <c r="C3468" s="3"/>
      <c r="D3468" s="26"/>
      <c r="E3468" s="10"/>
      <c r="F3468" s="94"/>
      <c r="G3468" s="2"/>
      <c r="J3468" s="3"/>
      <c r="K3468" s="3"/>
      <c r="L3468" s="3"/>
      <c r="M3468" s="3"/>
      <c r="N3468" s="24"/>
      <c r="O3468" s="4"/>
      <c r="P3468" s="4"/>
      <c r="Q3468" s="2"/>
      <c r="R3468" s="8"/>
      <c r="S3468" s="4"/>
      <c r="T3468" s="4"/>
      <c r="V3468" s="9"/>
      <c r="W3468" s="4"/>
      <c r="X3468" s="17"/>
      <c r="Y3468" s="16"/>
      <c r="Z3468" s="16"/>
      <c r="AD3468" s="5"/>
    </row>
    <row r="3469" spans="2:30" x14ac:dyDescent="0.2">
      <c r="B3469" s="4"/>
      <c r="C3469" s="3"/>
      <c r="D3469" s="26"/>
      <c r="E3469" s="10"/>
      <c r="F3469" s="94"/>
      <c r="G3469" s="2"/>
      <c r="J3469" s="3"/>
      <c r="K3469" s="3"/>
      <c r="L3469" s="3"/>
      <c r="M3469" s="3"/>
      <c r="N3469" s="24"/>
      <c r="O3469" s="4"/>
      <c r="P3469" s="4"/>
      <c r="Q3469" s="2"/>
      <c r="R3469" s="8"/>
      <c r="S3469" s="4"/>
      <c r="T3469" s="4"/>
      <c r="V3469" s="9"/>
      <c r="W3469" s="4"/>
      <c r="X3469" s="17"/>
      <c r="Y3469" s="16"/>
      <c r="Z3469" s="16"/>
      <c r="AD3469" s="5"/>
    </row>
    <row r="3470" spans="2:30" x14ac:dyDescent="0.2">
      <c r="B3470" s="4"/>
      <c r="C3470" s="3"/>
      <c r="D3470" s="26"/>
      <c r="E3470" s="10"/>
      <c r="F3470" s="94"/>
      <c r="G3470" s="2"/>
      <c r="J3470" s="3"/>
      <c r="K3470" s="3"/>
      <c r="L3470" s="3"/>
      <c r="M3470" s="3"/>
      <c r="N3470" s="24"/>
      <c r="O3470" s="4"/>
      <c r="P3470" s="4"/>
      <c r="Q3470" s="2"/>
      <c r="R3470" s="8"/>
      <c r="S3470" s="4"/>
      <c r="T3470" s="4"/>
      <c r="V3470" s="9"/>
      <c r="W3470" s="4"/>
      <c r="X3470" s="17"/>
      <c r="Y3470" s="16"/>
      <c r="Z3470" s="16"/>
      <c r="AD3470" s="5"/>
    </row>
    <row r="3471" spans="2:30" x14ac:dyDescent="0.2">
      <c r="B3471" s="4"/>
      <c r="C3471" s="3"/>
      <c r="D3471" s="26"/>
      <c r="E3471" s="10"/>
      <c r="F3471" s="94"/>
      <c r="G3471" s="2"/>
      <c r="J3471" s="3"/>
      <c r="K3471" s="3"/>
      <c r="L3471" s="3"/>
      <c r="M3471" s="3"/>
      <c r="N3471" s="24"/>
      <c r="O3471" s="4"/>
      <c r="P3471" s="4"/>
      <c r="Q3471" s="2"/>
      <c r="R3471" s="8"/>
      <c r="S3471" s="4"/>
      <c r="T3471" s="4"/>
      <c r="V3471" s="9"/>
      <c r="W3471" s="4"/>
      <c r="X3471" s="17"/>
      <c r="Y3471" s="16"/>
      <c r="Z3471" s="16"/>
      <c r="AD3471" s="5"/>
    </row>
    <row r="3472" spans="2:30" x14ac:dyDescent="0.2">
      <c r="B3472" s="4"/>
      <c r="C3472" s="3"/>
      <c r="D3472" s="26"/>
      <c r="E3472" s="10"/>
      <c r="F3472" s="94"/>
      <c r="G3472" s="2"/>
      <c r="J3472" s="3"/>
      <c r="K3472" s="3"/>
      <c r="L3472" s="3"/>
      <c r="M3472" s="3"/>
      <c r="N3472" s="24"/>
      <c r="O3472" s="4"/>
      <c r="P3472" s="4"/>
      <c r="Q3472" s="2"/>
      <c r="R3472" s="8"/>
      <c r="S3472" s="4"/>
      <c r="T3472" s="4"/>
      <c r="V3472" s="9"/>
      <c r="W3472" s="4"/>
      <c r="X3472" s="17"/>
      <c r="Y3472" s="16"/>
      <c r="Z3472" s="16"/>
      <c r="AD3472" s="5"/>
    </row>
    <row r="3473" spans="2:30" x14ac:dyDescent="0.2">
      <c r="B3473" s="4"/>
      <c r="C3473" s="3"/>
      <c r="D3473" s="26"/>
      <c r="E3473" s="10"/>
      <c r="F3473" s="94"/>
      <c r="G3473" s="2"/>
      <c r="J3473" s="3"/>
      <c r="K3473" s="3"/>
      <c r="L3473" s="3"/>
      <c r="M3473" s="3"/>
      <c r="N3473" s="24"/>
      <c r="O3473" s="4"/>
      <c r="P3473" s="4"/>
      <c r="Q3473" s="2"/>
      <c r="R3473" s="8"/>
      <c r="S3473" s="4"/>
      <c r="T3473" s="4"/>
      <c r="V3473" s="9"/>
      <c r="W3473" s="4"/>
      <c r="X3473" s="17"/>
      <c r="Y3473" s="16"/>
      <c r="Z3473" s="16"/>
      <c r="AD3473" s="5"/>
    </row>
    <row r="3474" spans="2:30" x14ac:dyDescent="0.2">
      <c r="B3474" s="4"/>
      <c r="C3474" s="3"/>
      <c r="D3474" s="26"/>
      <c r="E3474" s="10"/>
      <c r="F3474" s="94"/>
      <c r="G3474" s="2"/>
      <c r="J3474" s="3"/>
      <c r="K3474" s="3"/>
      <c r="L3474" s="3"/>
      <c r="M3474" s="3"/>
      <c r="N3474" s="24"/>
      <c r="O3474" s="4"/>
      <c r="P3474" s="4"/>
      <c r="Q3474" s="2"/>
      <c r="R3474" s="8"/>
      <c r="S3474" s="4"/>
      <c r="T3474" s="4"/>
      <c r="V3474" s="9"/>
      <c r="W3474" s="4"/>
      <c r="X3474" s="17"/>
      <c r="Y3474" s="16"/>
      <c r="Z3474" s="16"/>
      <c r="AD3474" s="5"/>
    </row>
    <row r="3475" spans="2:30" x14ac:dyDescent="0.2">
      <c r="B3475" s="4"/>
      <c r="C3475" s="3"/>
      <c r="D3475" s="26"/>
      <c r="E3475" s="10"/>
      <c r="F3475" s="94"/>
      <c r="G3475" s="2"/>
      <c r="J3475" s="3"/>
      <c r="K3475" s="3"/>
      <c r="L3475" s="3"/>
      <c r="M3475" s="3"/>
      <c r="N3475" s="24"/>
      <c r="O3475" s="4"/>
      <c r="P3475" s="4"/>
      <c r="Q3475" s="2"/>
      <c r="R3475" s="8"/>
      <c r="S3475" s="4"/>
      <c r="T3475" s="4"/>
      <c r="V3475" s="9"/>
      <c r="W3475" s="4"/>
      <c r="X3475" s="17"/>
      <c r="Y3475" s="16"/>
      <c r="Z3475" s="16"/>
      <c r="AD3475" s="5"/>
    </row>
    <row r="3476" spans="2:30" x14ac:dyDescent="0.2">
      <c r="B3476" s="4"/>
      <c r="C3476" s="3"/>
      <c r="D3476" s="26"/>
      <c r="E3476" s="10"/>
      <c r="F3476" s="94"/>
      <c r="G3476" s="2"/>
      <c r="J3476" s="3"/>
      <c r="K3476" s="3"/>
      <c r="L3476" s="3"/>
      <c r="M3476" s="3"/>
      <c r="N3476" s="24"/>
      <c r="O3476" s="4"/>
      <c r="P3476" s="4"/>
      <c r="Q3476" s="2"/>
      <c r="R3476" s="8"/>
      <c r="S3476" s="4"/>
      <c r="T3476" s="4"/>
      <c r="V3476" s="9"/>
      <c r="W3476" s="4"/>
      <c r="X3476" s="17"/>
      <c r="Y3476" s="16"/>
      <c r="Z3476" s="16"/>
      <c r="AD3476" s="5"/>
    </row>
    <row r="3477" spans="2:30" x14ac:dyDescent="0.2">
      <c r="B3477" s="4"/>
      <c r="C3477" s="3"/>
      <c r="D3477" s="26"/>
      <c r="E3477" s="10"/>
      <c r="F3477" s="94"/>
      <c r="G3477" s="2"/>
      <c r="J3477" s="3"/>
      <c r="K3477" s="3"/>
      <c r="L3477" s="3"/>
      <c r="M3477" s="3"/>
      <c r="N3477" s="24"/>
      <c r="O3477" s="4"/>
      <c r="P3477" s="4"/>
      <c r="Q3477" s="2"/>
      <c r="R3477" s="8"/>
      <c r="S3477" s="4"/>
      <c r="T3477" s="4"/>
      <c r="V3477" s="9"/>
      <c r="W3477" s="4"/>
      <c r="X3477" s="89" t="s">
        <v>40</v>
      </c>
      <c r="Y3477" s="89" t="s">
        <v>41</v>
      </c>
      <c r="Z3477" s="89"/>
      <c r="AD3477" s="5"/>
    </row>
    <row r="3478" spans="2:30" x14ac:dyDescent="0.2">
      <c r="B3478" s="4"/>
      <c r="C3478" s="3"/>
      <c r="D3478" s="26"/>
      <c r="E3478" s="10"/>
      <c r="F3478" s="94"/>
      <c r="G3478" s="2"/>
      <c r="J3478" s="3"/>
      <c r="K3478" s="3"/>
      <c r="L3478" s="3"/>
      <c r="M3478" s="3"/>
      <c r="N3478" s="24"/>
      <c r="O3478" s="4"/>
      <c r="P3478" s="4"/>
      <c r="Q3478" s="2"/>
      <c r="R3478" s="8"/>
      <c r="S3478" s="4"/>
      <c r="T3478" s="4"/>
      <c r="V3478" s="9"/>
      <c r="W3478" s="4"/>
      <c r="X3478" s="90">
        <v>0</v>
      </c>
      <c r="Y3478" s="92">
        <v>1054.58857296</v>
      </c>
      <c r="Z3478" s="92"/>
      <c r="AD3478" s="5"/>
    </row>
    <row r="3479" spans="2:30" x14ac:dyDescent="0.2">
      <c r="B3479" s="4"/>
      <c r="C3479" s="3"/>
      <c r="D3479" s="26"/>
      <c r="E3479" s="10"/>
      <c r="F3479" s="94"/>
      <c r="G3479" s="2"/>
      <c r="J3479" s="3"/>
      <c r="K3479" s="3"/>
      <c r="L3479" s="3"/>
      <c r="M3479" s="3"/>
      <c r="N3479" s="24"/>
      <c r="O3479" s="4"/>
      <c r="P3479" s="4"/>
      <c r="Q3479" s="2"/>
      <c r="R3479" s="8"/>
      <c r="S3479" s="4"/>
      <c r="T3479" s="4"/>
      <c r="V3479" s="9"/>
      <c r="W3479" s="4"/>
      <c r="X3479" s="17"/>
      <c r="Y3479" s="16"/>
      <c r="Z3479" s="16"/>
      <c r="AD3479" s="5"/>
    </row>
    <row r="3480" spans="2:30" x14ac:dyDescent="0.2">
      <c r="B3480" s="4"/>
      <c r="C3480" s="3"/>
      <c r="D3480" s="26"/>
      <c r="E3480" s="10"/>
      <c r="F3480" s="94"/>
      <c r="G3480" s="2"/>
      <c r="J3480" s="3"/>
      <c r="K3480" s="3"/>
      <c r="L3480" s="3"/>
      <c r="M3480" s="3"/>
      <c r="N3480" s="24"/>
      <c r="O3480" s="4"/>
      <c r="P3480" s="4"/>
      <c r="Q3480" s="2"/>
      <c r="R3480" s="8"/>
      <c r="S3480" s="4"/>
      <c r="T3480" s="4"/>
      <c r="V3480" s="9"/>
      <c r="W3480" s="4"/>
      <c r="X3480" s="17"/>
      <c r="Y3480" s="16"/>
      <c r="Z3480" s="16"/>
      <c r="AD3480" s="5"/>
    </row>
    <row r="3481" spans="2:30" x14ac:dyDescent="0.2">
      <c r="B3481" s="4"/>
      <c r="C3481" s="3"/>
      <c r="D3481" s="26"/>
      <c r="E3481" s="10"/>
      <c r="F3481" s="94"/>
      <c r="G3481" s="2"/>
      <c r="J3481" s="3"/>
      <c r="K3481" s="3"/>
      <c r="L3481" s="3"/>
      <c r="M3481" s="3"/>
      <c r="N3481" s="24"/>
      <c r="O3481" s="4"/>
      <c r="P3481" s="4"/>
      <c r="Q3481" s="2"/>
      <c r="R3481" s="8"/>
      <c r="S3481" s="4"/>
      <c r="T3481" s="4"/>
      <c r="V3481" s="9"/>
      <c r="W3481" s="4"/>
      <c r="X3481" s="17"/>
      <c r="Y3481" s="16"/>
      <c r="Z3481" s="16"/>
      <c r="AD3481" s="5"/>
    </row>
    <row r="3482" spans="2:30" x14ac:dyDescent="0.2">
      <c r="B3482" s="4"/>
      <c r="C3482" s="3"/>
      <c r="D3482" s="26"/>
      <c r="E3482" s="10"/>
      <c r="F3482" s="94"/>
      <c r="G3482" s="2"/>
      <c r="J3482" s="3"/>
      <c r="K3482" s="3"/>
      <c r="L3482" s="3"/>
      <c r="M3482" s="3"/>
      <c r="N3482" s="24"/>
      <c r="O3482" s="4"/>
      <c r="P3482" s="4"/>
      <c r="Q3482" s="2"/>
      <c r="R3482" s="8"/>
      <c r="S3482" s="4"/>
      <c r="T3482" s="4"/>
      <c r="V3482" s="9"/>
      <c r="W3482" s="4"/>
      <c r="X3482" s="17"/>
      <c r="Y3482" s="16"/>
      <c r="Z3482" s="16"/>
      <c r="AD3482" s="5"/>
    </row>
    <row r="3483" spans="2:30" x14ac:dyDescent="0.2">
      <c r="B3483" s="4"/>
      <c r="C3483" s="3"/>
      <c r="D3483" s="26"/>
      <c r="E3483" s="10"/>
      <c r="F3483" s="94"/>
      <c r="G3483" s="2"/>
      <c r="J3483" s="3"/>
      <c r="K3483" s="3"/>
      <c r="L3483" s="3"/>
      <c r="M3483" s="3"/>
      <c r="N3483" s="24"/>
      <c r="O3483" s="4"/>
      <c r="P3483" s="4"/>
      <c r="Q3483" s="2"/>
      <c r="R3483" s="8"/>
      <c r="S3483" s="4"/>
      <c r="T3483" s="4"/>
      <c r="V3483" s="9"/>
      <c r="W3483" s="4"/>
      <c r="X3483" s="17"/>
      <c r="Y3483" s="16"/>
      <c r="Z3483" s="16"/>
      <c r="AD3483" s="5"/>
    </row>
    <row r="3484" spans="2:30" x14ac:dyDescent="0.2">
      <c r="B3484" s="4"/>
      <c r="C3484" s="3"/>
      <c r="D3484" s="26"/>
      <c r="E3484" s="10"/>
      <c r="F3484" s="94"/>
      <c r="G3484" s="2"/>
      <c r="J3484" s="3"/>
      <c r="K3484" s="3"/>
      <c r="L3484" s="3"/>
      <c r="M3484" s="3"/>
      <c r="N3484" s="24"/>
      <c r="O3484" s="4"/>
      <c r="P3484" s="4"/>
      <c r="Q3484" s="2"/>
      <c r="R3484" s="8"/>
      <c r="S3484" s="4"/>
      <c r="T3484" s="4"/>
      <c r="V3484" s="9"/>
      <c r="W3484" s="4"/>
      <c r="X3484" s="17"/>
      <c r="Y3484" s="16"/>
      <c r="Z3484" s="16"/>
      <c r="AD3484" s="5"/>
    </row>
    <row r="3485" spans="2:30" x14ac:dyDescent="0.2">
      <c r="B3485" s="4"/>
      <c r="C3485" s="3"/>
      <c r="D3485" s="26"/>
      <c r="E3485" s="10"/>
      <c r="F3485" s="94"/>
      <c r="G3485" s="2"/>
      <c r="J3485" s="3"/>
      <c r="K3485" s="3"/>
      <c r="L3485" s="3"/>
      <c r="M3485" s="3"/>
      <c r="N3485" s="24"/>
      <c r="O3485" s="4"/>
      <c r="P3485" s="4"/>
      <c r="Q3485" s="2"/>
      <c r="R3485" s="8"/>
      <c r="S3485" s="4"/>
      <c r="T3485" s="4"/>
      <c r="V3485" s="9"/>
      <c r="W3485" s="4"/>
      <c r="X3485" s="17"/>
      <c r="Y3485" s="16"/>
      <c r="Z3485" s="16"/>
      <c r="AD3485" s="5"/>
    </row>
    <row r="3486" spans="2:30" x14ac:dyDescent="0.2">
      <c r="B3486" s="4"/>
      <c r="C3486" s="3"/>
      <c r="D3486" s="26"/>
      <c r="E3486" s="10"/>
      <c r="F3486" s="94"/>
      <c r="G3486" s="2"/>
      <c r="J3486" s="3"/>
      <c r="K3486" s="3"/>
      <c r="L3486" s="3"/>
      <c r="M3486" s="3"/>
      <c r="N3486" s="24"/>
      <c r="O3486" s="4"/>
      <c r="P3486" s="4"/>
      <c r="Q3486" s="2"/>
      <c r="R3486" s="8"/>
      <c r="S3486" s="4"/>
      <c r="T3486" s="4"/>
      <c r="V3486" s="9"/>
      <c r="W3486" s="4"/>
      <c r="X3486" s="17"/>
      <c r="Y3486" s="16"/>
      <c r="Z3486" s="16"/>
      <c r="AD3486" s="5"/>
    </row>
    <row r="3487" spans="2:30" x14ac:dyDescent="0.2">
      <c r="B3487" s="4"/>
      <c r="C3487" s="3"/>
      <c r="D3487" s="26"/>
      <c r="E3487" s="10"/>
      <c r="F3487" s="94"/>
      <c r="G3487" s="2"/>
      <c r="J3487" s="3"/>
      <c r="K3487" s="3"/>
      <c r="L3487" s="3"/>
      <c r="M3487" s="3"/>
      <c r="N3487" s="24"/>
      <c r="O3487" s="4"/>
      <c r="P3487" s="4"/>
      <c r="Q3487" s="2"/>
      <c r="R3487" s="8"/>
      <c r="S3487" s="4"/>
      <c r="T3487" s="4"/>
      <c r="V3487" s="9"/>
      <c r="W3487" s="4"/>
      <c r="X3487" s="17"/>
      <c r="Y3487" s="16"/>
      <c r="Z3487" s="16"/>
      <c r="AD3487" s="5"/>
    </row>
    <row r="3488" spans="2:30" x14ac:dyDescent="0.2">
      <c r="B3488" s="4"/>
      <c r="C3488" s="3"/>
      <c r="D3488" s="26"/>
      <c r="E3488" s="10"/>
      <c r="F3488" s="94"/>
      <c r="G3488" s="2"/>
      <c r="J3488" s="3"/>
      <c r="K3488" s="3"/>
      <c r="L3488" s="3"/>
      <c r="M3488" s="3"/>
      <c r="N3488" s="24"/>
      <c r="O3488" s="4"/>
      <c r="P3488" s="4"/>
      <c r="Q3488" s="2"/>
      <c r="R3488" s="8"/>
      <c r="S3488" s="4"/>
      <c r="T3488" s="4"/>
      <c r="V3488" s="9"/>
      <c r="W3488" s="4"/>
      <c r="X3488" s="17"/>
      <c r="Y3488" s="16"/>
      <c r="Z3488" s="16"/>
      <c r="AD3488" s="5"/>
    </row>
    <row r="3489" spans="2:30" x14ac:dyDescent="0.2">
      <c r="B3489" s="4"/>
      <c r="C3489" s="3"/>
      <c r="D3489" s="26"/>
      <c r="E3489" s="10"/>
      <c r="F3489" s="94"/>
      <c r="G3489" s="2"/>
      <c r="J3489" s="3"/>
      <c r="K3489" s="3"/>
      <c r="L3489" s="3"/>
      <c r="M3489" s="3"/>
      <c r="N3489" s="24"/>
      <c r="O3489" s="4"/>
      <c r="P3489" s="4"/>
      <c r="Q3489" s="2"/>
      <c r="R3489" s="8"/>
      <c r="S3489" s="4"/>
      <c r="T3489" s="4"/>
      <c r="V3489" s="9"/>
      <c r="W3489" s="4"/>
      <c r="X3489" s="17"/>
      <c r="Y3489" s="16"/>
      <c r="Z3489" s="16"/>
      <c r="AD3489" s="5"/>
    </row>
    <row r="3490" spans="2:30" x14ac:dyDescent="0.2">
      <c r="B3490" s="4"/>
      <c r="C3490" s="3"/>
      <c r="D3490" s="26"/>
      <c r="E3490" s="10"/>
      <c r="F3490" s="94"/>
      <c r="G3490" s="2"/>
      <c r="J3490" s="3"/>
      <c r="K3490" s="3"/>
      <c r="L3490" s="3"/>
      <c r="M3490" s="3"/>
      <c r="N3490" s="24"/>
      <c r="O3490" s="4"/>
      <c r="P3490" s="4"/>
      <c r="Q3490" s="2"/>
      <c r="R3490" s="8"/>
      <c r="S3490" s="4"/>
      <c r="T3490" s="4"/>
      <c r="V3490" s="9"/>
      <c r="W3490" s="4"/>
      <c r="X3490" s="17"/>
      <c r="Y3490" s="16"/>
      <c r="Z3490" s="16"/>
      <c r="AD3490" s="5"/>
    </row>
    <row r="3491" spans="2:30" x14ac:dyDescent="0.2">
      <c r="B3491" s="4"/>
      <c r="C3491" s="3"/>
      <c r="D3491" s="26"/>
      <c r="E3491" s="10"/>
      <c r="F3491" s="94"/>
      <c r="G3491" s="2"/>
      <c r="J3491" s="3"/>
      <c r="K3491" s="3"/>
      <c r="L3491" s="3"/>
      <c r="M3491" s="3"/>
      <c r="N3491" s="24"/>
      <c r="O3491" s="4"/>
      <c r="P3491" s="4"/>
      <c r="Q3491" s="2"/>
      <c r="R3491" s="8"/>
      <c r="S3491" s="4"/>
      <c r="T3491" s="4"/>
      <c r="V3491" s="9"/>
      <c r="W3491" s="4"/>
      <c r="X3491" s="17"/>
      <c r="Y3491" s="16"/>
      <c r="Z3491" s="16"/>
      <c r="AD3491" s="5"/>
    </row>
    <row r="3492" spans="2:30" x14ac:dyDescent="0.2">
      <c r="B3492" s="4"/>
      <c r="C3492" s="3"/>
      <c r="D3492" s="26"/>
      <c r="E3492" s="10"/>
      <c r="F3492" s="94"/>
      <c r="G3492" s="2"/>
      <c r="J3492" s="3"/>
      <c r="K3492" s="3"/>
      <c r="L3492" s="3"/>
      <c r="M3492" s="3"/>
      <c r="N3492" s="24"/>
      <c r="O3492" s="4"/>
      <c r="P3492" s="4"/>
      <c r="Q3492" s="2"/>
      <c r="R3492" s="8"/>
      <c r="S3492" s="4"/>
      <c r="T3492" s="4"/>
      <c r="V3492" s="9"/>
      <c r="W3492" s="4"/>
      <c r="X3492" s="17"/>
      <c r="Y3492" s="16"/>
      <c r="Z3492" s="16"/>
      <c r="AD3492" s="5"/>
    </row>
    <row r="3493" spans="2:30" x14ac:dyDescent="0.2">
      <c r="B3493" s="4"/>
      <c r="C3493" s="3"/>
      <c r="D3493" s="26"/>
      <c r="E3493" s="10"/>
      <c r="F3493" s="94"/>
      <c r="G3493" s="2"/>
      <c r="J3493" s="3"/>
      <c r="K3493" s="3"/>
      <c r="L3493" s="3"/>
      <c r="M3493" s="3"/>
      <c r="N3493" s="24"/>
      <c r="O3493" s="4"/>
      <c r="P3493" s="4"/>
      <c r="Q3493" s="2"/>
      <c r="R3493" s="8"/>
      <c r="S3493" s="4"/>
      <c r="T3493" s="4"/>
      <c r="V3493" s="9"/>
      <c r="W3493" s="4"/>
      <c r="X3493" s="17"/>
      <c r="Y3493" s="16"/>
      <c r="Z3493" s="16"/>
      <c r="AD3493" s="5"/>
    </row>
    <row r="3494" spans="2:30" x14ac:dyDescent="0.2">
      <c r="B3494" s="4"/>
      <c r="C3494" s="3"/>
      <c r="D3494" s="26"/>
      <c r="E3494" s="10"/>
      <c r="F3494" s="94"/>
      <c r="G3494" s="2"/>
      <c r="J3494" s="3"/>
      <c r="K3494" s="3"/>
      <c r="L3494" s="3"/>
      <c r="M3494" s="3"/>
      <c r="N3494" s="24"/>
      <c r="O3494" s="4"/>
      <c r="P3494" s="4"/>
      <c r="Q3494" s="2"/>
      <c r="R3494" s="8"/>
      <c r="S3494" s="4"/>
      <c r="T3494" s="4"/>
      <c r="V3494" s="9"/>
      <c r="W3494" s="4"/>
      <c r="X3494" s="17"/>
      <c r="Y3494" s="16"/>
      <c r="Z3494" s="16"/>
      <c r="AD3494" s="5"/>
    </row>
    <row r="3495" spans="2:30" x14ac:dyDescent="0.2">
      <c r="B3495" s="4"/>
      <c r="C3495" s="3"/>
      <c r="D3495" s="26"/>
      <c r="E3495" s="10"/>
      <c r="F3495" s="94"/>
      <c r="G3495" s="2"/>
      <c r="J3495" s="3"/>
      <c r="K3495" s="3"/>
      <c r="L3495" s="3"/>
      <c r="M3495" s="3"/>
      <c r="N3495" s="24"/>
      <c r="O3495" s="4"/>
      <c r="P3495" s="4"/>
      <c r="Q3495" s="2"/>
      <c r="R3495" s="8"/>
      <c r="S3495" s="4"/>
      <c r="T3495" s="4"/>
      <c r="V3495" s="9"/>
      <c r="W3495" s="4"/>
      <c r="X3495" s="17"/>
      <c r="Y3495" s="16"/>
      <c r="Z3495" s="16"/>
      <c r="AD3495" s="5"/>
    </row>
    <row r="3496" spans="2:30" x14ac:dyDescent="0.2">
      <c r="B3496" s="4"/>
      <c r="C3496" s="3"/>
      <c r="D3496" s="26"/>
      <c r="E3496" s="10"/>
      <c r="F3496" s="94"/>
      <c r="G3496" s="2"/>
      <c r="J3496" s="3"/>
      <c r="K3496" s="3"/>
      <c r="L3496" s="3"/>
      <c r="M3496" s="3"/>
      <c r="N3496" s="24"/>
      <c r="O3496" s="4"/>
      <c r="P3496" s="4"/>
      <c r="Q3496" s="2"/>
      <c r="R3496" s="8"/>
      <c r="S3496" s="4"/>
      <c r="T3496" s="4"/>
      <c r="V3496" s="9"/>
      <c r="W3496" s="4"/>
      <c r="X3496" s="17"/>
      <c r="Y3496" s="16"/>
      <c r="Z3496" s="16"/>
      <c r="AD3496" s="5"/>
    </row>
    <row r="3497" spans="2:30" x14ac:dyDescent="0.2">
      <c r="B3497" s="4"/>
      <c r="C3497" s="3"/>
      <c r="D3497" s="26"/>
      <c r="E3497" s="10"/>
      <c r="F3497" s="94"/>
      <c r="G3497" s="2"/>
      <c r="J3497" s="3"/>
      <c r="K3497" s="3"/>
      <c r="L3497" s="3"/>
      <c r="M3497" s="3"/>
      <c r="N3497" s="24"/>
      <c r="O3497" s="4"/>
      <c r="P3497" s="4"/>
      <c r="Q3497" s="2"/>
      <c r="R3497" s="8"/>
      <c r="S3497" s="4"/>
      <c r="T3497" s="4"/>
      <c r="V3497" s="9"/>
      <c r="W3497" s="4"/>
      <c r="X3497" s="17"/>
      <c r="Y3497" s="16"/>
      <c r="Z3497" s="16"/>
      <c r="AD3497" s="5"/>
    </row>
    <row r="3498" spans="2:30" x14ac:dyDescent="0.2">
      <c r="B3498" s="4"/>
      <c r="C3498" s="3"/>
      <c r="D3498" s="26"/>
      <c r="E3498" s="10"/>
      <c r="F3498" s="94"/>
      <c r="G3498" s="2"/>
      <c r="J3498" s="3"/>
      <c r="K3498" s="3"/>
      <c r="L3498" s="3"/>
      <c r="M3498" s="3"/>
      <c r="N3498" s="24"/>
      <c r="O3498" s="4"/>
      <c r="P3498" s="4"/>
      <c r="Q3498" s="2"/>
      <c r="R3498" s="8"/>
      <c r="S3498" s="4"/>
      <c r="T3498" s="4"/>
      <c r="V3498" s="9"/>
      <c r="W3498" s="4"/>
      <c r="X3498" s="17"/>
      <c r="Y3498" s="16"/>
      <c r="Z3498" s="16"/>
      <c r="AD3498" s="5"/>
    </row>
    <row r="3499" spans="2:30" x14ac:dyDescent="0.2">
      <c r="B3499" s="4"/>
      <c r="C3499" s="3"/>
      <c r="D3499" s="26"/>
      <c r="E3499" s="10"/>
      <c r="F3499" s="94"/>
      <c r="G3499" s="2"/>
      <c r="J3499" s="3"/>
      <c r="K3499" s="3"/>
      <c r="L3499" s="3"/>
      <c r="M3499" s="3"/>
      <c r="N3499" s="24"/>
      <c r="O3499" s="4"/>
      <c r="P3499" s="4"/>
      <c r="Q3499" s="2"/>
      <c r="R3499" s="8"/>
      <c r="S3499" s="4"/>
      <c r="T3499" s="4"/>
      <c r="V3499" s="9"/>
      <c r="W3499" s="4"/>
      <c r="X3499" s="17"/>
      <c r="Y3499" s="16"/>
      <c r="Z3499" s="16"/>
      <c r="AD3499" s="5"/>
    </row>
    <row r="3500" spans="2:30" x14ac:dyDescent="0.2">
      <c r="B3500" s="4"/>
      <c r="C3500" s="3"/>
      <c r="D3500" s="26"/>
      <c r="E3500" s="10"/>
      <c r="F3500" s="94"/>
      <c r="G3500" s="2"/>
      <c r="J3500" s="3"/>
      <c r="K3500" s="3"/>
      <c r="L3500" s="3"/>
      <c r="M3500" s="3"/>
      <c r="N3500" s="24"/>
      <c r="O3500" s="4"/>
      <c r="P3500" s="4"/>
      <c r="Q3500" s="2"/>
      <c r="R3500" s="8"/>
      <c r="S3500" s="4"/>
      <c r="T3500" s="4"/>
      <c r="V3500" s="9"/>
      <c r="W3500" s="4"/>
      <c r="X3500" s="17"/>
      <c r="Y3500" s="16"/>
      <c r="Z3500" s="16"/>
      <c r="AD3500" s="5"/>
    </row>
    <row r="3501" spans="2:30" x14ac:dyDescent="0.2">
      <c r="B3501" s="4"/>
      <c r="C3501" s="3"/>
      <c r="D3501" s="26"/>
      <c r="E3501" s="10"/>
      <c r="F3501" s="94"/>
      <c r="G3501" s="2"/>
      <c r="J3501" s="3"/>
      <c r="K3501" s="3"/>
      <c r="L3501" s="3"/>
      <c r="M3501" s="3"/>
      <c r="N3501" s="24"/>
      <c r="O3501" s="4"/>
      <c r="P3501" s="4"/>
      <c r="Q3501" s="2"/>
      <c r="R3501" s="8"/>
      <c r="S3501" s="4"/>
      <c r="T3501" s="4"/>
      <c r="V3501" s="9"/>
      <c r="W3501" s="4"/>
      <c r="X3501" s="17"/>
      <c r="Y3501" s="16"/>
      <c r="Z3501" s="16"/>
      <c r="AD3501" s="5"/>
    </row>
    <row r="3502" spans="2:30" x14ac:dyDescent="0.2">
      <c r="B3502" s="4"/>
      <c r="C3502" s="3"/>
      <c r="D3502" s="26"/>
      <c r="E3502" s="10"/>
      <c r="F3502" s="94"/>
      <c r="G3502" s="2"/>
      <c r="J3502" s="3"/>
      <c r="K3502" s="3"/>
      <c r="L3502" s="3"/>
      <c r="M3502" s="3"/>
      <c r="N3502" s="24"/>
      <c r="O3502" s="4"/>
      <c r="P3502" s="4"/>
      <c r="Q3502" s="2"/>
      <c r="R3502" s="8"/>
      <c r="S3502" s="4"/>
      <c r="T3502" s="4"/>
      <c r="V3502" s="9"/>
      <c r="W3502" s="4"/>
      <c r="X3502" s="17"/>
      <c r="Y3502" s="16"/>
      <c r="Z3502" s="16"/>
      <c r="AD3502" s="5"/>
    </row>
    <row r="3503" spans="2:30" x14ac:dyDescent="0.2">
      <c r="B3503" s="4"/>
      <c r="C3503" s="3"/>
      <c r="D3503" s="26"/>
      <c r="E3503" s="10"/>
      <c r="F3503" s="94"/>
      <c r="G3503" s="2"/>
      <c r="J3503" s="3"/>
      <c r="K3503" s="3"/>
      <c r="L3503" s="3"/>
      <c r="M3503" s="3"/>
      <c r="N3503" s="24"/>
      <c r="O3503" s="4"/>
      <c r="P3503" s="4"/>
      <c r="Q3503" s="2"/>
      <c r="R3503" s="8"/>
      <c r="S3503" s="4"/>
      <c r="T3503" s="4"/>
      <c r="V3503" s="9"/>
      <c r="W3503" s="4"/>
      <c r="X3503" s="17"/>
      <c r="Y3503" s="16"/>
      <c r="Z3503" s="16"/>
      <c r="AD3503" s="5"/>
    </row>
    <row r="3504" spans="2:30" x14ac:dyDescent="0.2">
      <c r="B3504" s="4"/>
      <c r="C3504" s="3"/>
      <c r="D3504" s="26"/>
      <c r="E3504" s="10"/>
      <c r="F3504" s="94"/>
      <c r="G3504" s="2"/>
      <c r="J3504" s="3"/>
      <c r="K3504" s="3"/>
      <c r="L3504" s="3"/>
      <c r="M3504" s="3"/>
      <c r="N3504" s="24"/>
      <c r="O3504" s="4"/>
      <c r="P3504" s="4"/>
      <c r="Q3504" s="2"/>
      <c r="R3504" s="8"/>
      <c r="S3504" s="4"/>
      <c r="T3504" s="4"/>
      <c r="V3504" s="9"/>
      <c r="W3504" s="4"/>
      <c r="X3504" s="17"/>
      <c r="Y3504" s="16"/>
      <c r="Z3504" s="16"/>
      <c r="AD3504" s="5"/>
    </row>
    <row r="3505" spans="2:30" x14ac:dyDescent="0.2">
      <c r="B3505" s="4"/>
      <c r="C3505" s="3"/>
      <c r="D3505" s="26"/>
      <c r="E3505" s="10"/>
      <c r="F3505" s="94"/>
      <c r="G3505" s="2"/>
      <c r="J3505" s="3"/>
      <c r="K3505" s="3"/>
      <c r="L3505" s="3"/>
      <c r="M3505" s="3"/>
      <c r="N3505" s="24"/>
      <c r="O3505" s="4"/>
      <c r="P3505" s="4"/>
      <c r="Q3505" s="2"/>
      <c r="R3505" s="8"/>
      <c r="S3505" s="4"/>
      <c r="T3505" s="4"/>
      <c r="V3505" s="9"/>
      <c r="W3505" s="4"/>
      <c r="X3505" s="17"/>
      <c r="Y3505" s="16"/>
      <c r="Z3505" s="16"/>
      <c r="AD3505" s="5"/>
    </row>
    <row r="3506" spans="2:30" x14ac:dyDescent="0.2">
      <c r="B3506" s="4"/>
      <c r="C3506" s="3"/>
      <c r="D3506" s="26"/>
      <c r="E3506" s="10"/>
      <c r="F3506" s="94"/>
      <c r="G3506" s="2"/>
      <c r="J3506" s="3"/>
      <c r="K3506" s="3"/>
      <c r="L3506" s="3"/>
      <c r="M3506" s="3"/>
      <c r="N3506" s="24"/>
      <c r="O3506" s="4"/>
      <c r="P3506" s="4"/>
      <c r="Q3506" s="2"/>
      <c r="R3506" s="8"/>
      <c r="S3506" s="4"/>
      <c r="T3506" s="4"/>
      <c r="V3506" s="9"/>
      <c r="W3506" s="4"/>
      <c r="X3506" s="17"/>
      <c r="Y3506" s="16"/>
      <c r="Z3506" s="16"/>
      <c r="AD3506" s="5"/>
    </row>
    <row r="3507" spans="2:30" x14ac:dyDescent="0.2">
      <c r="B3507" s="4"/>
      <c r="C3507" s="3"/>
      <c r="D3507" s="26"/>
      <c r="E3507" s="10"/>
      <c r="F3507" s="94"/>
      <c r="G3507" s="2"/>
      <c r="J3507" s="3"/>
      <c r="K3507" s="3"/>
      <c r="L3507" s="3"/>
      <c r="M3507" s="3"/>
      <c r="N3507" s="24"/>
      <c r="O3507" s="4"/>
      <c r="P3507" s="4"/>
      <c r="Q3507" s="2"/>
      <c r="R3507" s="8"/>
      <c r="S3507" s="4"/>
      <c r="T3507" s="4"/>
      <c r="V3507" s="9"/>
      <c r="W3507" s="4"/>
      <c r="X3507" s="17"/>
      <c r="Y3507" s="16"/>
      <c r="Z3507" s="16"/>
      <c r="AD3507" s="5"/>
    </row>
    <row r="3508" spans="2:30" x14ac:dyDescent="0.2">
      <c r="B3508" s="4"/>
      <c r="C3508" s="3"/>
      <c r="D3508" s="26"/>
      <c r="E3508" s="10"/>
      <c r="F3508" s="94"/>
      <c r="G3508" s="2"/>
      <c r="J3508" s="3"/>
      <c r="K3508" s="3"/>
      <c r="L3508" s="3"/>
      <c r="M3508" s="3"/>
      <c r="N3508" s="24"/>
      <c r="O3508" s="4"/>
      <c r="P3508" s="4"/>
      <c r="Q3508" s="2"/>
      <c r="R3508" s="8"/>
      <c r="S3508" s="4"/>
      <c r="T3508" s="4"/>
      <c r="V3508" s="9"/>
      <c r="W3508" s="4"/>
      <c r="X3508" s="89" t="s">
        <v>40</v>
      </c>
      <c r="Y3508" s="89" t="s">
        <v>41</v>
      </c>
      <c r="Z3508" s="89"/>
      <c r="AD3508" s="5"/>
    </row>
    <row r="3509" spans="2:30" x14ac:dyDescent="0.2">
      <c r="B3509" s="4"/>
      <c r="C3509" s="3"/>
      <c r="D3509" s="26"/>
      <c r="E3509" s="10"/>
      <c r="F3509" s="94"/>
      <c r="G3509" s="2"/>
      <c r="J3509" s="3"/>
      <c r="K3509" s="3"/>
      <c r="L3509" s="3"/>
      <c r="M3509" s="3"/>
      <c r="N3509" s="24"/>
      <c r="O3509" s="4"/>
      <c r="P3509" s="4"/>
      <c r="Q3509" s="2"/>
      <c r="R3509" s="8"/>
      <c r="S3509" s="4"/>
      <c r="T3509" s="4"/>
      <c r="V3509" s="9"/>
      <c r="W3509" s="79"/>
      <c r="X3509" s="90">
        <v>0</v>
      </c>
      <c r="Y3509" s="92">
        <v>1079.5508335</v>
      </c>
      <c r="Z3509" s="92"/>
      <c r="AD3509" s="5"/>
    </row>
    <row r="3510" spans="2:30" x14ac:dyDescent="0.2">
      <c r="B3510" s="4"/>
      <c r="C3510" s="3"/>
      <c r="D3510" s="26"/>
      <c r="E3510" s="10"/>
      <c r="F3510" s="94"/>
      <c r="G3510" s="2"/>
      <c r="J3510" s="3"/>
      <c r="K3510" s="3"/>
      <c r="L3510" s="3"/>
      <c r="M3510" s="3"/>
      <c r="N3510" s="24"/>
      <c r="O3510" s="4"/>
      <c r="P3510" s="4"/>
      <c r="Q3510" s="2"/>
      <c r="R3510" s="8"/>
      <c r="S3510" s="4"/>
      <c r="T3510" s="4"/>
      <c r="V3510" s="9"/>
      <c r="W3510" s="4"/>
      <c r="X3510" s="17"/>
      <c r="Y3510" s="16"/>
      <c r="Z3510" s="16"/>
      <c r="AD3510" s="5"/>
    </row>
    <row r="3511" spans="2:30" x14ac:dyDescent="0.2">
      <c r="B3511" s="4"/>
      <c r="C3511" s="3"/>
      <c r="D3511" s="26"/>
      <c r="E3511" s="10"/>
      <c r="F3511" s="94"/>
      <c r="G3511" s="2"/>
      <c r="J3511" s="3"/>
      <c r="K3511" s="3"/>
      <c r="L3511" s="3"/>
      <c r="M3511" s="3"/>
      <c r="N3511" s="24"/>
      <c r="O3511" s="4"/>
      <c r="P3511" s="4"/>
      <c r="Q3511" s="2"/>
      <c r="R3511" s="8"/>
      <c r="S3511" s="4"/>
      <c r="T3511" s="4"/>
      <c r="V3511" s="9"/>
      <c r="W3511" s="4"/>
      <c r="X3511" s="17"/>
      <c r="Y3511" s="16"/>
      <c r="Z3511" s="16"/>
      <c r="AD3511" s="5"/>
    </row>
    <row r="3512" spans="2:30" x14ac:dyDescent="0.2">
      <c r="B3512" s="4"/>
      <c r="C3512" s="3"/>
      <c r="D3512" s="26"/>
      <c r="E3512" s="10"/>
      <c r="F3512" s="94"/>
      <c r="G3512" s="2"/>
      <c r="J3512" s="3"/>
      <c r="K3512" s="3"/>
      <c r="L3512" s="3"/>
      <c r="M3512" s="3"/>
      <c r="N3512" s="24"/>
      <c r="O3512" s="4"/>
      <c r="P3512" s="4"/>
      <c r="Q3512" s="2"/>
      <c r="R3512" s="8"/>
      <c r="S3512" s="4"/>
      <c r="T3512" s="4"/>
      <c r="V3512" s="9"/>
      <c r="W3512" s="4"/>
      <c r="X3512" s="17"/>
      <c r="Y3512" s="16"/>
      <c r="Z3512" s="16"/>
      <c r="AD3512" s="5"/>
    </row>
    <row r="3513" spans="2:30" x14ac:dyDescent="0.2">
      <c r="B3513" s="4"/>
      <c r="C3513" s="3"/>
      <c r="D3513" s="26"/>
      <c r="E3513" s="10"/>
      <c r="F3513" s="94"/>
      <c r="G3513" s="2"/>
      <c r="J3513" s="3"/>
      <c r="K3513" s="3"/>
      <c r="L3513" s="3"/>
      <c r="M3513" s="3"/>
      <c r="N3513" s="24"/>
      <c r="O3513" s="4"/>
      <c r="P3513" s="4"/>
      <c r="Q3513" s="2"/>
      <c r="R3513" s="8"/>
      <c r="S3513" s="4"/>
      <c r="T3513" s="4"/>
      <c r="V3513" s="9"/>
      <c r="W3513" s="4"/>
      <c r="X3513" s="17"/>
      <c r="Y3513" s="16"/>
      <c r="Z3513" s="16"/>
      <c r="AD3513" s="5"/>
    </row>
    <row r="3514" spans="2:30" x14ac:dyDescent="0.2">
      <c r="B3514" s="4"/>
      <c r="C3514" s="3"/>
      <c r="D3514" s="26"/>
      <c r="E3514" s="10"/>
      <c r="F3514" s="94"/>
      <c r="G3514" s="2"/>
      <c r="J3514" s="3"/>
      <c r="K3514" s="3"/>
      <c r="L3514" s="3"/>
      <c r="M3514" s="3"/>
      <c r="N3514" s="24"/>
      <c r="O3514" s="4"/>
      <c r="P3514" s="4"/>
      <c r="Q3514" s="2"/>
      <c r="R3514" s="8"/>
      <c r="S3514" s="4"/>
      <c r="T3514" s="4"/>
      <c r="V3514" s="9"/>
      <c r="W3514" s="4"/>
      <c r="X3514" s="17"/>
      <c r="Y3514" s="16"/>
      <c r="Z3514" s="16"/>
      <c r="AD3514" s="5"/>
    </row>
    <row r="3515" spans="2:30" x14ac:dyDescent="0.2">
      <c r="B3515" s="4"/>
      <c r="C3515" s="3"/>
      <c r="D3515" s="26"/>
      <c r="E3515" s="10"/>
      <c r="F3515" s="94"/>
      <c r="G3515" s="2"/>
      <c r="J3515" s="3"/>
      <c r="K3515" s="3"/>
      <c r="L3515" s="3"/>
      <c r="M3515" s="3"/>
      <c r="N3515" s="24"/>
      <c r="O3515" s="4"/>
      <c r="P3515" s="4"/>
      <c r="Q3515" s="2"/>
      <c r="R3515" s="8"/>
      <c r="S3515" s="4"/>
      <c r="T3515" s="4"/>
      <c r="V3515" s="9"/>
      <c r="W3515" s="4"/>
      <c r="X3515" s="17"/>
      <c r="Y3515" s="16"/>
      <c r="Z3515" s="16"/>
      <c r="AD3515" s="5"/>
    </row>
    <row r="3516" spans="2:30" x14ac:dyDescent="0.2">
      <c r="B3516" s="4"/>
      <c r="C3516" s="3"/>
      <c r="D3516" s="26"/>
      <c r="E3516" s="10"/>
      <c r="F3516" s="94"/>
      <c r="G3516" s="2"/>
      <c r="J3516" s="3"/>
      <c r="K3516" s="3"/>
      <c r="L3516" s="3"/>
      <c r="M3516" s="3"/>
      <c r="N3516" s="24"/>
      <c r="O3516" s="4"/>
      <c r="P3516" s="4"/>
      <c r="Q3516" s="2"/>
      <c r="R3516" s="8"/>
      <c r="S3516" s="4"/>
      <c r="T3516" s="4"/>
      <c r="V3516" s="9"/>
      <c r="W3516" s="4"/>
      <c r="X3516" s="17"/>
      <c r="Y3516" s="16"/>
      <c r="Z3516" s="16"/>
      <c r="AD3516" s="5"/>
    </row>
    <row r="3517" spans="2:30" x14ac:dyDescent="0.2">
      <c r="B3517" s="4"/>
      <c r="C3517" s="3"/>
      <c r="D3517" s="26"/>
      <c r="E3517" s="10"/>
      <c r="F3517" s="94"/>
      <c r="G3517" s="2"/>
      <c r="J3517" s="3"/>
      <c r="K3517" s="3"/>
      <c r="L3517" s="3"/>
      <c r="M3517" s="3"/>
      <c r="N3517" s="24"/>
      <c r="O3517" s="4"/>
      <c r="P3517" s="4"/>
      <c r="Q3517" s="2"/>
      <c r="R3517" s="8"/>
      <c r="S3517" s="4"/>
      <c r="T3517" s="4"/>
      <c r="V3517" s="9"/>
      <c r="W3517" s="4"/>
      <c r="X3517" s="17"/>
      <c r="Y3517" s="16"/>
      <c r="Z3517" s="16"/>
      <c r="AD3517" s="5"/>
    </row>
    <row r="3518" spans="2:30" x14ac:dyDescent="0.2">
      <c r="B3518" s="4"/>
      <c r="C3518" s="3"/>
      <c r="D3518" s="26"/>
      <c r="E3518" s="10"/>
      <c r="F3518" s="94"/>
      <c r="G3518" s="2"/>
      <c r="J3518" s="3"/>
      <c r="K3518" s="3"/>
      <c r="L3518" s="3"/>
      <c r="M3518" s="3"/>
      <c r="N3518" s="24"/>
      <c r="O3518" s="4"/>
      <c r="P3518" s="4"/>
      <c r="Q3518" s="2"/>
      <c r="R3518" s="8"/>
      <c r="S3518" s="4"/>
      <c r="T3518" s="4"/>
      <c r="V3518" s="9"/>
      <c r="W3518" s="4"/>
      <c r="X3518" s="17"/>
      <c r="Y3518" s="16"/>
      <c r="Z3518" s="16"/>
      <c r="AD3518" s="5"/>
    </row>
    <row r="3519" spans="2:30" x14ac:dyDescent="0.2">
      <c r="B3519" s="4"/>
      <c r="C3519" s="3"/>
      <c r="D3519" s="26"/>
      <c r="E3519" s="10"/>
      <c r="F3519" s="94"/>
      <c r="G3519" s="2"/>
      <c r="J3519" s="3"/>
      <c r="K3519" s="3"/>
      <c r="L3519" s="3"/>
      <c r="M3519" s="3"/>
      <c r="N3519" s="24"/>
      <c r="O3519" s="4"/>
      <c r="P3519" s="4"/>
      <c r="Q3519" s="2"/>
      <c r="R3519" s="8"/>
      <c r="S3519" s="4"/>
      <c r="T3519" s="4"/>
      <c r="V3519" s="9"/>
      <c r="W3519" s="4"/>
      <c r="X3519" s="17"/>
      <c r="Y3519" s="16"/>
      <c r="Z3519" s="16"/>
      <c r="AD3519" s="5"/>
    </row>
    <row r="3520" spans="2:30" x14ac:dyDescent="0.2">
      <c r="B3520" s="4"/>
      <c r="C3520" s="3"/>
      <c r="D3520" s="26"/>
      <c r="E3520" s="10"/>
      <c r="F3520" s="94"/>
      <c r="G3520" s="2"/>
      <c r="J3520" s="3"/>
      <c r="K3520" s="3"/>
      <c r="L3520" s="3"/>
      <c r="M3520" s="3"/>
      <c r="N3520" s="24"/>
      <c r="O3520" s="4"/>
      <c r="P3520" s="4"/>
      <c r="Q3520" s="2"/>
      <c r="R3520" s="8"/>
      <c r="S3520" s="4"/>
      <c r="T3520" s="4"/>
      <c r="V3520" s="9"/>
      <c r="W3520" s="4"/>
      <c r="X3520" s="17"/>
      <c r="Y3520" s="16"/>
      <c r="Z3520" s="16"/>
      <c r="AD3520" s="5"/>
    </row>
    <row r="3521" spans="2:30" x14ac:dyDescent="0.2">
      <c r="B3521" s="4"/>
      <c r="C3521" s="3"/>
      <c r="D3521" s="26"/>
      <c r="E3521" s="10"/>
      <c r="F3521" s="94"/>
      <c r="G3521" s="2"/>
      <c r="J3521" s="3"/>
      <c r="K3521" s="3"/>
      <c r="L3521" s="3"/>
      <c r="M3521" s="3"/>
      <c r="N3521" s="24"/>
      <c r="O3521" s="4"/>
      <c r="P3521" s="4"/>
      <c r="Q3521" s="2"/>
      <c r="R3521" s="8"/>
      <c r="S3521" s="4"/>
      <c r="T3521" s="4"/>
      <c r="V3521" s="9"/>
      <c r="W3521" s="4"/>
      <c r="X3521" s="17"/>
      <c r="Y3521" s="16"/>
      <c r="Z3521" s="16"/>
      <c r="AD3521" s="5"/>
    </row>
    <row r="3522" spans="2:30" x14ac:dyDescent="0.2">
      <c r="B3522" s="4"/>
      <c r="C3522" s="3"/>
      <c r="D3522" s="26"/>
      <c r="E3522" s="10"/>
      <c r="F3522" s="94"/>
      <c r="G3522" s="2"/>
      <c r="J3522" s="3"/>
      <c r="K3522" s="3"/>
      <c r="L3522" s="3"/>
      <c r="M3522" s="3"/>
      <c r="N3522" s="24"/>
      <c r="O3522" s="4"/>
      <c r="P3522" s="4"/>
      <c r="Q3522" s="2"/>
      <c r="R3522" s="8"/>
      <c r="S3522" s="4"/>
      <c r="T3522" s="4"/>
      <c r="V3522" s="9"/>
      <c r="W3522" s="4"/>
      <c r="X3522" s="17"/>
      <c r="Y3522" s="16"/>
      <c r="Z3522" s="16"/>
      <c r="AD3522" s="5"/>
    </row>
    <row r="3523" spans="2:30" x14ac:dyDescent="0.2">
      <c r="B3523" s="4"/>
      <c r="C3523" s="3"/>
      <c r="D3523" s="26"/>
      <c r="E3523" s="10"/>
      <c r="F3523" s="94"/>
      <c r="G3523" s="2"/>
      <c r="J3523" s="3"/>
      <c r="K3523" s="3"/>
      <c r="L3523" s="3"/>
      <c r="M3523" s="3"/>
      <c r="N3523" s="24"/>
      <c r="O3523" s="4"/>
      <c r="P3523" s="4"/>
      <c r="Q3523" s="2"/>
      <c r="R3523" s="8"/>
      <c r="S3523" s="4"/>
      <c r="T3523" s="4"/>
      <c r="V3523" s="9"/>
      <c r="W3523" s="4"/>
      <c r="X3523" s="17"/>
      <c r="Y3523" s="16"/>
      <c r="Z3523" s="16"/>
      <c r="AD3523" s="5"/>
    </row>
    <row r="3524" spans="2:30" x14ac:dyDescent="0.2">
      <c r="B3524" s="4"/>
      <c r="C3524" s="3"/>
      <c r="D3524" s="26"/>
      <c r="E3524" s="10"/>
      <c r="F3524" s="94"/>
      <c r="G3524" s="2"/>
      <c r="J3524" s="3"/>
      <c r="K3524" s="3"/>
      <c r="L3524" s="3"/>
      <c r="M3524" s="3"/>
      <c r="N3524" s="24"/>
      <c r="O3524" s="4"/>
      <c r="P3524" s="4"/>
      <c r="Q3524" s="2"/>
      <c r="R3524" s="8"/>
      <c r="S3524" s="4"/>
      <c r="T3524" s="4"/>
      <c r="V3524" s="9"/>
      <c r="W3524" s="4"/>
      <c r="X3524" s="17"/>
      <c r="Y3524" s="16"/>
      <c r="Z3524" s="16"/>
      <c r="AD3524" s="5"/>
    </row>
    <row r="3525" spans="2:30" x14ac:dyDescent="0.2">
      <c r="B3525" s="4"/>
      <c r="C3525" s="3"/>
      <c r="D3525" s="26"/>
      <c r="E3525" s="10"/>
      <c r="F3525" s="94"/>
      <c r="G3525" s="2"/>
      <c r="J3525" s="3"/>
      <c r="K3525" s="3"/>
      <c r="L3525" s="3"/>
      <c r="M3525" s="3"/>
      <c r="N3525" s="24"/>
      <c r="O3525" s="4"/>
      <c r="P3525" s="4"/>
      <c r="Q3525" s="2"/>
      <c r="R3525" s="8"/>
      <c r="S3525" s="4"/>
      <c r="T3525" s="4"/>
      <c r="V3525" s="9"/>
      <c r="W3525" s="4"/>
      <c r="X3525" s="17"/>
      <c r="Y3525" s="16"/>
      <c r="Z3525" s="16"/>
      <c r="AD3525" s="5"/>
    </row>
    <row r="3526" spans="2:30" x14ac:dyDescent="0.2">
      <c r="B3526" s="4"/>
      <c r="C3526" s="3"/>
      <c r="D3526" s="26"/>
      <c r="E3526" s="10"/>
      <c r="F3526" s="94"/>
      <c r="G3526" s="2"/>
      <c r="J3526" s="3"/>
      <c r="K3526" s="3"/>
      <c r="L3526" s="3"/>
      <c r="M3526" s="3"/>
      <c r="N3526" s="24"/>
      <c r="O3526" s="4"/>
      <c r="P3526" s="4"/>
      <c r="Q3526" s="2"/>
      <c r="R3526" s="8"/>
      <c r="S3526" s="4"/>
      <c r="T3526" s="4"/>
      <c r="V3526" s="9"/>
      <c r="W3526" s="4"/>
      <c r="X3526" s="17"/>
      <c r="Y3526" s="16"/>
      <c r="Z3526" s="16"/>
      <c r="AD3526" s="5"/>
    </row>
    <row r="3527" spans="2:30" x14ac:dyDescent="0.2">
      <c r="B3527" s="4"/>
      <c r="C3527" s="3"/>
      <c r="D3527" s="26"/>
      <c r="E3527" s="10"/>
      <c r="F3527" s="94"/>
      <c r="G3527" s="2"/>
      <c r="J3527" s="3"/>
      <c r="K3527" s="3"/>
      <c r="L3527" s="3"/>
      <c r="M3527" s="3"/>
      <c r="N3527" s="24"/>
      <c r="O3527" s="4"/>
      <c r="P3527" s="4"/>
      <c r="Q3527" s="2"/>
      <c r="R3527" s="8"/>
      <c r="S3527" s="4"/>
      <c r="T3527" s="4"/>
      <c r="V3527" s="9"/>
      <c r="W3527" s="4"/>
      <c r="X3527" s="17"/>
      <c r="Y3527" s="16"/>
      <c r="Z3527" s="16"/>
      <c r="AD3527" s="5"/>
    </row>
    <row r="3528" spans="2:30" x14ac:dyDescent="0.2">
      <c r="B3528" s="4"/>
      <c r="C3528" s="3"/>
      <c r="D3528" s="26"/>
      <c r="E3528" s="10"/>
      <c r="F3528" s="94"/>
      <c r="G3528" s="2"/>
      <c r="J3528" s="3"/>
      <c r="K3528" s="3"/>
      <c r="L3528" s="3"/>
      <c r="M3528" s="3"/>
      <c r="N3528" s="24"/>
      <c r="O3528" s="4"/>
      <c r="P3528" s="4"/>
      <c r="Q3528" s="2"/>
      <c r="R3528" s="8"/>
      <c r="S3528" s="4"/>
      <c r="T3528" s="4"/>
      <c r="V3528" s="9"/>
      <c r="W3528" s="4"/>
      <c r="X3528" s="17"/>
      <c r="Y3528" s="16"/>
      <c r="Z3528" s="16"/>
      <c r="AD3528" s="5"/>
    </row>
    <row r="3529" spans="2:30" x14ac:dyDescent="0.2">
      <c r="B3529" s="4"/>
      <c r="C3529" s="3"/>
      <c r="D3529" s="26"/>
      <c r="E3529" s="10"/>
      <c r="F3529" s="94"/>
      <c r="G3529" s="2"/>
      <c r="J3529" s="3"/>
      <c r="K3529" s="3"/>
      <c r="L3529" s="3"/>
      <c r="M3529" s="3"/>
      <c r="N3529" s="24"/>
      <c r="O3529" s="4"/>
      <c r="P3529" s="4"/>
      <c r="Q3529" s="2"/>
      <c r="R3529" s="8"/>
      <c r="S3529" s="4"/>
      <c r="T3529" s="4"/>
      <c r="V3529" s="9"/>
      <c r="W3529" s="4"/>
      <c r="X3529" s="17"/>
      <c r="Y3529" s="16"/>
      <c r="Z3529" s="16"/>
      <c r="AD3529" s="5"/>
    </row>
    <row r="3530" spans="2:30" x14ac:dyDescent="0.2">
      <c r="B3530" s="4"/>
      <c r="C3530" s="3"/>
      <c r="D3530" s="26"/>
      <c r="E3530" s="10"/>
      <c r="F3530" s="94"/>
      <c r="G3530" s="2"/>
      <c r="J3530" s="3"/>
      <c r="K3530" s="3"/>
      <c r="L3530" s="3"/>
      <c r="M3530" s="3"/>
      <c r="N3530" s="24"/>
      <c r="O3530" s="4"/>
      <c r="P3530" s="4"/>
      <c r="Q3530" s="2"/>
      <c r="R3530" s="8"/>
      <c r="S3530" s="4"/>
      <c r="T3530" s="4"/>
      <c r="V3530" s="9"/>
      <c r="W3530" s="4"/>
      <c r="X3530" s="17"/>
      <c r="Y3530" s="16"/>
      <c r="Z3530" s="16"/>
      <c r="AD3530" s="5"/>
    </row>
    <row r="3531" spans="2:30" x14ac:dyDescent="0.2">
      <c r="B3531" s="4"/>
      <c r="C3531" s="3"/>
      <c r="D3531" s="26"/>
      <c r="E3531" s="10"/>
      <c r="F3531" s="94"/>
      <c r="G3531" s="2"/>
      <c r="J3531" s="3"/>
      <c r="K3531" s="3"/>
      <c r="L3531" s="3"/>
      <c r="M3531" s="3"/>
      <c r="N3531" s="24"/>
      <c r="O3531" s="4"/>
      <c r="P3531" s="4"/>
      <c r="Q3531" s="2"/>
      <c r="R3531" s="8"/>
      <c r="S3531" s="4"/>
      <c r="T3531" s="4"/>
      <c r="V3531" s="9"/>
      <c r="W3531" s="4"/>
      <c r="X3531" s="17"/>
      <c r="Y3531" s="16"/>
      <c r="Z3531" s="16"/>
      <c r="AD3531" s="5"/>
    </row>
    <row r="3532" spans="2:30" x14ac:dyDescent="0.2">
      <c r="B3532" s="4"/>
      <c r="C3532" s="3"/>
      <c r="D3532" s="26"/>
      <c r="E3532" s="10"/>
      <c r="F3532" s="94"/>
      <c r="G3532" s="2"/>
      <c r="J3532" s="3"/>
      <c r="K3532" s="3"/>
      <c r="L3532" s="3"/>
      <c r="M3532" s="3"/>
      <c r="N3532" s="24"/>
      <c r="O3532" s="4"/>
      <c r="P3532" s="4"/>
      <c r="Q3532" s="2"/>
      <c r="R3532" s="8"/>
      <c r="S3532" s="4"/>
      <c r="T3532" s="4"/>
      <c r="V3532" s="9"/>
      <c r="W3532" s="4"/>
      <c r="X3532" s="17"/>
      <c r="Y3532" s="16"/>
      <c r="Z3532" s="16"/>
      <c r="AD3532" s="5"/>
    </row>
    <row r="3533" spans="2:30" x14ac:dyDescent="0.2">
      <c r="B3533" s="4"/>
      <c r="C3533" s="3"/>
      <c r="D3533" s="26"/>
      <c r="E3533" s="10"/>
      <c r="F3533" s="94"/>
      <c r="G3533" s="2"/>
      <c r="J3533" s="3"/>
      <c r="K3533" s="3"/>
      <c r="L3533" s="3"/>
      <c r="M3533" s="3"/>
      <c r="N3533" s="24"/>
      <c r="O3533" s="4"/>
      <c r="P3533" s="4"/>
      <c r="Q3533" s="2"/>
      <c r="R3533" s="8"/>
      <c r="S3533" s="4"/>
      <c r="T3533" s="4"/>
      <c r="V3533" s="9"/>
      <c r="W3533" s="4"/>
      <c r="X3533" s="17"/>
      <c r="Y3533" s="16"/>
      <c r="Z3533" s="16"/>
      <c r="AD3533" s="5"/>
    </row>
    <row r="3534" spans="2:30" x14ac:dyDescent="0.2">
      <c r="B3534" s="4"/>
      <c r="C3534" s="3"/>
      <c r="D3534" s="26"/>
      <c r="E3534" s="10"/>
      <c r="F3534" s="94"/>
      <c r="G3534" s="2"/>
      <c r="J3534" s="3"/>
      <c r="K3534" s="3"/>
      <c r="L3534" s="3"/>
      <c r="M3534" s="3"/>
      <c r="N3534" s="24"/>
      <c r="O3534" s="4"/>
      <c r="P3534" s="4"/>
      <c r="Q3534" s="2"/>
      <c r="R3534" s="8"/>
      <c r="S3534" s="4"/>
      <c r="T3534" s="4"/>
      <c r="V3534" s="9"/>
      <c r="W3534" s="4"/>
      <c r="X3534" s="17"/>
      <c r="Y3534" s="16"/>
      <c r="Z3534" s="16"/>
      <c r="AD3534" s="5"/>
    </row>
    <row r="3535" spans="2:30" x14ac:dyDescent="0.2">
      <c r="B3535" s="4"/>
      <c r="C3535" s="3"/>
      <c r="D3535" s="26"/>
      <c r="E3535" s="10"/>
      <c r="F3535" s="94"/>
      <c r="G3535" s="2"/>
      <c r="J3535" s="3"/>
      <c r="K3535" s="3"/>
      <c r="L3535" s="3"/>
      <c r="M3535" s="3"/>
      <c r="N3535" s="24"/>
      <c r="O3535" s="4"/>
      <c r="P3535" s="4"/>
      <c r="Q3535" s="2"/>
      <c r="R3535" s="8"/>
      <c r="S3535" s="4"/>
      <c r="T3535" s="4"/>
      <c r="V3535" s="9"/>
      <c r="W3535" s="4"/>
      <c r="X3535" s="17"/>
      <c r="Y3535" s="16"/>
      <c r="Z3535" s="16"/>
      <c r="AD3535" s="5"/>
    </row>
    <row r="3536" spans="2:30" x14ac:dyDescent="0.2">
      <c r="B3536" s="4"/>
      <c r="C3536" s="3"/>
      <c r="D3536" s="26"/>
      <c r="E3536" s="10"/>
      <c r="F3536" s="94"/>
      <c r="G3536" s="2"/>
      <c r="J3536" s="3"/>
      <c r="K3536" s="3"/>
      <c r="L3536" s="3"/>
      <c r="M3536" s="3"/>
      <c r="N3536" s="24"/>
      <c r="O3536" s="4"/>
      <c r="P3536" s="4"/>
      <c r="Q3536" s="2"/>
      <c r="R3536" s="8"/>
      <c r="S3536" s="4"/>
      <c r="T3536" s="4"/>
      <c r="V3536" s="9"/>
      <c r="W3536" s="4"/>
      <c r="X3536" s="17"/>
      <c r="Y3536" s="16"/>
      <c r="Z3536" s="16"/>
      <c r="AD3536" s="5"/>
    </row>
    <row r="3537" spans="2:30" x14ac:dyDescent="0.2">
      <c r="B3537" s="4"/>
      <c r="C3537" s="3"/>
      <c r="D3537" s="26"/>
      <c r="E3537" s="10"/>
      <c r="F3537" s="94"/>
      <c r="G3537" s="2"/>
      <c r="J3537" s="3"/>
      <c r="K3537" s="3"/>
      <c r="L3537" s="3"/>
      <c r="M3537" s="3"/>
      <c r="N3537" s="24"/>
      <c r="O3537" s="4"/>
      <c r="P3537" s="4"/>
      <c r="Q3537" s="2"/>
      <c r="R3537" s="8"/>
      <c r="S3537" s="4"/>
      <c r="T3537" s="4"/>
      <c r="V3537" s="9"/>
      <c r="W3537" s="4"/>
      <c r="X3537" s="17"/>
      <c r="Y3537" s="16"/>
      <c r="Z3537" s="16"/>
      <c r="AD3537" s="5"/>
    </row>
    <row r="3538" spans="2:30" x14ac:dyDescent="0.2">
      <c r="B3538" s="4"/>
      <c r="C3538" s="3"/>
      <c r="D3538" s="26"/>
      <c r="E3538" s="10"/>
      <c r="F3538" s="94"/>
      <c r="G3538" s="2"/>
      <c r="J3538" s="3"/>
      <c r="K3538" s="3"/>
      <c r="L3538" s="3"/>
      <c r="M3538" s="3"/>
      <c r="N3538" s="24"/>
      <c r="O3538" s="4"/>
      <c r="P3538" s="4"/>
      <c r="Q3538" s="2"/>
      <c r="R3538" s="8"/>
      <c r="S3538" s="4"/>
      <c r="T3538" s="4"/>
      <c r="V3538" s="9"/>
      <c r="W3538" s="4"/>
      <c r="X3538" s="89" t="s">
        <v>40</v>
      </c>
      <c r="Y3538" s="89" t="s">
        <v>41</v>
      </c>
      <c r="Z3538" s="89"/>
      <c r="AD3538" s="5"/>
    </row>
    <row r="3539" spans="2:30" x14ac:dyDescent="0.2">
      <c r="B3539" s="4"/>
      <c r="C3539" s="3"/>
      <c r="D3539" s="26"/>
      <c r="E3539" s="10"/>
      <c r="F3539" s="94"/>
      <c r="G3539" s="2"/>
      <c r="J3539" s="3"/>
      <c r="K3539" s="3"/>
      <c r="L3539" s="3"/>
      <c r="M3539" s="3"/>
      <c r="N3539" s="24"/>
      <c r="O3539" s="4"/>
      <c r="P3539" s="4"/>
      <c r="Q3539" s="2"/>
      <c r="R3539" s="8"/>
      <c r="S3539" s="4"/>
      <c r="T3539" s="4"/>
      <c r="V3539" s="9"/>
      <c r="W3539" s="79"/>
      <c r="X3539" s="90">
        <v>0</v>
      </c>
      <c r="Y3539" s="92">
        <v>1101.42901164</v>
      </c>
      <c r="Z3539" s="92"/>
      <c r="AD3539" s="5"/>
    </row>
    <row r="3540" spans="2:30" x14ac:dyDescent="0.2">
      <c r="B3540" s="4"/>
      <c r="C3540" s="76"/>
      <c r="D3540" s="22"/>
      <c r="E3540" s="22"/>
      <c r="F3540" s="23"/>
      <c r="G3540" s="2"/>
      <c r="K3540" s="3"/>
      <c r="L3540" s="3"/>
      <c r="M3540" s="3"/>
      <c r="N3540" s="24"/>
      <c r="O3540" s="4"/>
      <c r="P3540" s="4"/>
      <c r="R3540" s="8"/>
      <c r="S3540" s="4"/>
      <c r="T3540" s="4"/>
      <c r="W3540" s="4"/>
      <c r="X3540" s="17"/>
      <c r="Y3540" s="16"/>
      <c r="Z3540" s="16"/>
      <c r="AD3540" s="5"/>
    </row>
    <row r="3541" spans="2:30" x14ac:dyDescent="0.2">
      <c r="B3541" s="4"/>
      <c r="C3541" s="4"/>
      <c r="D3541" s="22"/>
      <c r="E3541" s="22"/>
      <c r="F3541" s="23"/>
      <c r="G3541" s="2"/>
      <c r="K3541" s="3"/>
      <c r="L3541" s="3"/>
      <c r="M3541" s="3"/>
      <c r="N3541" s="24"/>
      <c r="O3541" s="4"/>
      <c r="P3541" s="4"/>
      <c r="R3541" s="8"/>
      <c r="S3541" s="4"/>
      <c r="T3541" s="4"/>
      <c r="W3541" s="4"/>
      <c r="X3541" s="17"/>
      <c r="Y3541" s="16"/>
      <c r="Z3541" s="16"/>
      <c r="AD3541" s="5"/>
    </row>
    <row r="3542" spans="2:30" x14ac:dyDescent="0.2">
      <c r="B3542" s="4"/>
      <c r="C3542" s="4"/>
      <c r="D3542" s="22"/>
      <c r="E3542" s="22"/>
      <c r="F3542" s="23"/>
      <c r="G3542" s="2"/>
      <c r="K3542" s="3"/>
      <c r="L3542" s="3"/>
      <c r="M3542" s="3"/>
      <c r="N3542" s="24"/>
      <c r="O3542" s="4"/>
      <c r="P3542" s="4"/>
      <c r="R3542" s="8"/>
      <c r="S3542" s="4"/>
      <c r="T3542" s="4"/>
      <c r="W3542" s="4"/>
      <c r="X3542" s="17"/>
      <c r="Y3542" s="16"/>
      <c r="Z3542" s="16"/>
      <c r="AD3542" s="5"/>
    </row>
    <row r="3543" spans="2:30" x14ac:dyDescent="0.2">
      <c r="B3543" s="4"/>
      <c r="C3543" s="4"/>
      <c r="D3543" s="22"/>
      <c r="E3543" s="22"/>
      <c r="F3543" s="23"/>
      <c r="G3543" s="2"/>
      <c r="K3543" s="3"/>
      <c r="L3543" s="3"/>
      <c r="M3543" s="3"/>
      <c r="N3543" s="24"/>
      <c r="O3543" s="4"/>
      <c r="P3543" s="4"/>
      <c r="R3543" s="8"/>
      <c r="S3543" s="4"/>
      <c r="T3543" s="4"/>
      <c r="W3543" s="4"/>
      <c r="X3543" s="17"/>
      <c r="Y3543" s="16"/>
      <c r="Z3543" s="16"/>
      <c r="AD3543" s="5"/>
    </row>
    <row r="3544" spans="2:30" x14ac:dyDescent="0.2">
      <c r="B3544" s="4"/>
      <c r="C3544" s="4"/>
      <c r="D3544" s="22"/>
      <c r="E3544" s="22"/>
      <c r="F3544" s="23"/>
      <c r="G3544" s="2"/>
      <c r="K3544" s="3"/>
      <c r="L3544" s="3"/>
      <c r="M3544" s="3"/>
      <c r="N3544" s="24"/>
      <c r="O3544" s="4"/>
      <c r="P3544" s="4"/>
      <c r="R3544" s="8"/>
      <c r="S3544" s="4"/>
      <c r="T3544" s="4"/>
      <c r="W3544" s="4"/>
      <c r="X3544" s="17"/>
      <c r="Y3544" s="16"/>
      <c r="Z3544" s="16"/>
      <c r="AD3544" s="5"/>
    </row>
    <row r="3545" spans="2:30" x14ac:dyDescent="0.2">
      <c r="B3545" s="4"/>
      <c r="C3545" s="4"/>
      <c r="D3545" s="22"/>
      <c r="E3545" s="22"/>
      <c r="F3545" s="23"/>
      <c r="G3545" s="2"/>
      <c r="K3545" s="3"/>
      <c r="L3545" s="3"/>
      <c r="M3545" s="3"/>
      <c r="N3545" s="24"/>
      <c r="O3545" s="4"/>
      <c r="P3545" s="4"/>
      <c r="R3545" s="8"/>
      <c r="S3545" s="4"/>
      <c r="T3545" s="4"/>
      <c r="W3545" s="4"/>
      <c r="X3545" s="17"/>
      <c r="Y3545" s="16"/>
      <c r="Z3545" s="16"/>
      <c r="AD3545" s="5"/>
    </row>
    <row r="3546" spans="2:30" x14ac:dyDescent="0.2">
      <c r="B3546" s="4"/>
      <c r="C3546" s="4"/>
      <c r="D3546" s="22"/>
      <c r="E3546" s="22"/>
      <c r="F3546" s="23"/>
      <c r="G3546" s="2"/>
      <c r="K3546" s="3"/>
      <c r="L3546" s="3"/>
      <c r="M3546" s="3"/>
      <c r="N3546" s="24"/>
      <c r="O3546" s="4"/>
      <c r="P3546" s="4"/>
      <c r="R3546" s="8"/>
      <c r="S3546" s="4"/>
      <c r="T3546" s="4"/>
      <c r="W3546" s="4"/>
      <c r="X3546" s="17"/>
      <c r="Y3546" s="16"/>
      <c r="Z3546" s="16"/>
      <c r="AD3546" s="5"/>
    </row>
    <row r="3547" spans="2:30" x14ac:dyDescent="0.2">
      <c r="B3547" s="4"/>
      <c r="C3547" s="4"/>
      <c r="D3547" s="22"/>
      <c r="E3547" s="22"/>
      <c r="F3547" s="23"/>
      <c r="G3547" s="2"/>
      <c r="K3547" s="3"/>
      <c r="L3547" s="3"/>
      <c r="M3547" s="3"/>
      <c r="N3547" s="24"/>
      <c r="O3547" s="4"/>
      <c r="P3547" s="4"/>
      <c r="R3547" s="8"/>
      <c r="S3547" s="4"/>
      <c r="T3547" s="4"/>
      <c r="W3547" s="4"/>
      <c r="X3547" s="17"/>
      <c r="Y3547" s="16"/>
      <c r="Z3547" s="16"/>
      <c r="AD3547" s="5"/>
    </row>
    <row r="3548" spans="2:30" x14ac:dyDescent="0.2">
      <c r="B3548" s="4"/>
      <c r="C3548" s="4"/>
      <c r="D3548" s="22"/>
      <c r="E3548" s="22"/>
      <c r="F3548" s="23"/>
      <c r="G3548" s="2"/>
      <c r="K3548" s="3"/>
      <c r="L3548" s="3"/>
      <c r="M3548" s="3"/>
      <c r="N3548" s="24"/>
      <c r="O3548" s="4"/>
      <c r="P3548" s="4"/>
      <c r="R3548" s="8"/>
      <c r="S3548" s="4"/>
      <c r="T3548" s="4"/>
      <c r="W3548" s="4"/>
      <c r="X3548" s="17"/>
      <c r="Y3548" s="16"/>
      <c r="Z3548" s="16"/>
      <c r="AD3548" s="5"/>
    </row>
    <row r="3549" spans="2:30" x14ac:dyDescent="0.2">
      <c r="B3549" s="4"/>
      <c r="C3549" s="4"/>
      <c r="D3549" s="22"/>
      <c r="E3549" s="22"/>
      <c r="F3549" s="23"/>
      <c r="G3549" s="2"/>
      <c r="K3549" s="3"/>
      <c r="L3549" s="3"/>
      <c r="M3549" s="3"/>
      <c r="N3549" s="24"/>
      <c r="O3549" s="4"/>
      <c r="P3549" s="4"/>
      <c r="R3549" s="8"/>
      <c r="S3549" s="4"/>
      <c r="T3549" s="4"/>
      <c r="W3549" s="4"/>
      <c r="X3549" s="17"/>
      <c r="Y3549" s="16"/>
      <c r="Z3549" s="16"/>
      <c r="AD3549" s="5"/>
    </row>
    <row r="3550" spans="2:30" x14ac:dyDescent="0.2">
      <c r="B3550" s="4"/>
      <c r="C3550" s="4"/>
      <c r="D3550" s="22"/>
      <c r="E3550" s="22"/>
      <c r="F3550" s="23"/>
      <c r="G3550" s="2"/>
      <c r="K3550" s="3"/>
      <c r="L3550" s="3"/>
      <c r="M3550" s="3"/>
      <c r="N3550" s="24"/>
      <c r="O3550" s="4"/>
      <c r="P3550" s="4"/>
      <c r="R3550" s="8"/>
      <c r="S3550" s="4"/>
      <c r="T3550" s="4"/>
      <c r="W3550" s="4"/>
      <c r="X3550" s="17"/>
      <c r="Y3550" s="16"/>
      <c r="Z3550" s="16"/>
      <c r="AD3550" s="5"/>
    </row>
    <row r="3551" spans="2:30" x14ac:dyDescent="0.2">
      <c r="B3551" s="4"/>
      <c r="C3551" s="4"/>
      <c r="D3551" s="22"/>
      <c r="E3551" s="22"/>
      <c r="F3551" s="23"/>
      <c r="G3551" s="2"/>
      <c r="K3551" s="3"/>
      <c r="L3551" s="3"/>
      <c r="M3551" s="3"/>
      <c r="N3551" s="24"/>
      <c r="O3551" s="4"/>
      <c r="P3551" s="4"/>
      <c r="R3551" s="8"/>
      <c r="S3551" s="4"/>
      <c r="T3551" s="4"/>
      <c r="W3551" s="4"/>
      <c r="X3551" s="17"/>
      <c r="Y3551" s="16"/>
      <c r="Z3551" s="16"/>
      <c r="AD3551" s="5"/>
    </row>
    <row r="3552" spans="2:30" x14ac:dyDescent="0.2">
      <c r="B3552" s="4"/>
      <c r="C3552" s="4"/>
      <c r="D3552" s="22"/>
      <c r="E3552" s="22"/>
      <c r="F3552" s="23"/>
      <c r="G3552" s="2"/>
      <c r="K3552" s="3"/>
      <c r="L3552" s="3"/>
      <c r="M3552" s="3"/>
      <c r="N3552" s="24"/>
      <c r="O3552" s="4"/>
      <c r="P3552" s="4"/>
      <c r="R3552" s="8"/>
      <c r="S3552" s="4"/>
      <c r="T3552" s="4"/>
      <c r="W3552" s="4"/>
      <c r="X3552" s="17"/>
      <c r="Y3552" s="16"/>
      <c r="Z3552" s="16"/>
      <c r="AD3552" s="5"/>
    </row>
    <row r="3553" spans="2:30" x14ac:dyDescent="0.2">
      <c r="B3553" s="4"/>
      <c r="C3553" s="4"/>
      <c r="D3553" s="22"/>
      <c r="E3553" s="22"/>
      <c r="F3553" s="23"/>
      <c r="G3553" s="2"/>
      <c r="K3553" s="3"/>
      <c r="L3553" s="3"/>
      <c r="M3553" s="3"/>
      <c r="N3553" s="24"/>
      <c r="O3553" s="4"/>
      <c r="P3553" s="4"/>
      <c r="R3553" s="8"/>
      <c r="S3553" s="4"/>
      <c r="T3553" s="4"/>
      <c r="W3553" s="4"/>
      <c r="X3553" s="17"/>
      <c r="Y3553" s="16"/>
      <c r="Z3553" s="16"/>
      <c r="AD3553" s="5"/>
    </row>
    <row r="3554" spans="2:30" x14ac:dyDescent="0.2">
      <c r="B3554" s="4"/>
      <c r="C3554" s="4"/>
      <c r="D3554" s="22"/>
      <c r="E3554" s="22"/>
      <c r="F3554" s="23"/>
      <c r="G3554" s="2"/>
      <c r="K3554" s="3"/>
      <c r="L3554" s="3"/>
      <c r="M3554" s="3"/>
      <c r="N3554" s="24"/>
      <c r="O3554" s="4"/>
      <c r="P3554" s="4"/>
      <c r="R3554" s="8"/>
      <c r="S3554" s="4"/>
      <c r="T3554" s="4"/>
      <c r="W3554" s="4"/>
      <c r="X3554" s="17"/>
      <c r="Y3554" s="16"/>
      <c r="Z3554" s="16"/>
      <c r="AD3554" s="5"/>
    </row>
    <row r="3555" spans="2:30" x14ac:dyDescent="0.2">
      <c r="B3555" s="4"/>
      <c r="C3555" s="4"/>
      <c r="D3555" s="22"/>
      <c r="E3555" s="22"/>
      <c r="F3555" s="23"/>
      <c r="G3555" s="2"/>
      <c r="K3555" s="3"/>
      <c r="L3555" s="3"/>
      <c r="M3555" s="3"/>
      <c r="N3555" s="24"/>
      <c r="O3555" s="4"/>
      <c r="P3555" s="4"/>
      <c r="R3555" s="8"/>
      <c r="S3555" s="4"/>
      <c r="T3555" s="4"/>
      <c r="W3555" s="4"/>
      <c r="X3555" s="17"/>
      <c r="Y3555" s="16"/>
      <c r="Z3555" s="16"/>
      <c r="AD3555" s="5"/>
    </row>
    <row r="3556" spans="2:30" x14ac:dyDescent="0.2">
      <c r="B3556" s="4"/>
      <c r="C3556" s="4"/>
      <c r="D3556" s="22"/>
      <c r="E3556" s="22"/>
      <c r="F3556" s="23"/>
      <c r="G3556" s="2"/>
      <c r="K3556" s="3"/>
      <c r="L3556" s="3"/>
      <c r="M3556" s="3"/>
      <c r="N3556" s="24"/>
      <c r="O3556" s="4"/>
      <c r="P3556" s="4"/>
      <c r="R3556" s="8"/>
      <c r="S3556" s="4"/>
      <c r="T3556" s="4"/>
      <c r="W3556" s="4"/>
      <c r="X3556" s="17"/>
      <c r="Y3556" s="16"/>
      <c r="Z3556" s="16"/>
      <c r="AD3556" s="5"/>
    </row>
    <row r="3557" spans="2:30" x14ac:dyDescent="0.2">
      <c r="B3557" s="4"/>
      <c r="C3557" s="4"/>
      <c r="D3557" s="22"/>
      <c r="E3557" s="22"/>
      <c r="F3557" s="23"/>
      <c r="G3557" s="2"/>
      <c r="K3557" s="3"/>
      <c r="L3557" s="3"/>
      <c r="M3557" s="3"/>
      <c r="N3557" s="24"/>
      <c r="O3557" s="4"/>
      <c r="P3557" s="4"/>
      <c r="R3557" s="8"/>
      <c r="S3557" s="4"/>
      <c r="T3557" s="4"/>
      <c r="W3557" s="4"/>
      <c r="X3557" s="17"/>
      <c r="Y3557" s="16"/>
      <c r="Z3557" s="16"/>
      <c r="AD3557" s="5"/>
    </row>
    <row r="3558" spans="2:30" x14ac:dyDescent="0.2">
      <c r="B3558" s="4"/>
      <c r="C3558" s="4"/>
      <c r="D3558" s="22"/>
      <c r="E3558" s="22"/>
      <c r="F3558" s="23"/>
      <c r="G3558" s="2"/>
      <c r="K3558" s="3"/>
      <c r="L3558" s="3"/>
      <c r="M3558" s="3"/>
      <c r="N3558" s="24"/>
      <c r="O3558" s="4"/>
      <c r="P3558" s="4"/>
      <c r="R3558" s="8"/>
      <c r="S3558" s="4"/>
      <c r="T3558" s="4"/>
      <c r="W3558" s="4"/>
      <c r="X3558" s="17"/>
      <c r="Y3558" s="16"/>
      <c r="Z3558" s="16"/>
      <c r="AD3558" s="5"/>
    </row>
    <row r="3559" spans="2:30" x14ac:dyDescent="0.2">
      <c r="B3559" s="4"/>
      <c r="C3559" s="4"/>
      <c r="D3559" s="22"/>
      <c r="E3559" s="22"/>
      <c r="F3559" s="23"/>
      <c r="G3559" s="2"/>
      <c r="K3559" s="3"/>
      <c r="L3559" s="3"/>
      <c r="M3559" s="3"/>
      <c r="N3559" s="24"/>
      <c r="O3559" s="4"/>
      <c r="P3559" s="4"/>
      <c r="R3559" s="8"/>
      <c r="S3559" s="4"/>
      <c r="T3559" s="4"/>
      <c r="W3559" s="4"/>
      <c r="X3559" s="17"/>
      <c r="Y3559" s="16"/>
      <c r="Z3559" s="16"/>
      <c r="AD3559" s="5"/>
    </row>
    <row r="3560" spans="2:30" x14ac:dyDescent="0.2">
      <c r="B3560" s="4"/>
      <c r="C3560" s="4"/>
      <c r="D3560" s="22"/>
      <c r="E3560" s="22"/>
      <c r="F3560" s="23"/>
      <c r="G3560" s="2"/>
      <c r="K3560" s="3"/>
      <c r="L3560" s="3"/>
      <c r="M3560" s="3"/>
      <c r="N3560" s="24"/>
      <c r="O3560" s="4"/>
      <c r="P3560" s="4"/>
      <c r="R3560" s="8"/>
      <c r="S3560" s="4"/>
      <c r="T3560" s="4"/>
      <c r="W3560" s="4"/>
      <c r="X3560" s="17"/>
      <c r="Y3560" s="16"/>
      <c r="Z3560" s="16"/>
      <c r="AD3560" s="5"/>
    </row>
    <row r="3561" spans="2:30" x14ac:dyDescent="0.2">
      <c r="B3561" s="4"/>
      <c r="C3561" s="4"/>
      <c r="D3561" s="22"/>
      <c r="E3561" s="22"/>
      <c r="F3561" s="23"/>
      <c r="G3561" s="2"/>
      <c r="K3561" s="3"/>
      <c r="L3561" s="3"/>
      <c r="M3561" s="3"/>
      <c r="N3561" s="24"/>
      <c r="O3561" s="4"/>
      <c r="P3561" s="4"/>
      <c r="R3561" s="8"/>
      <c r="S3561" s="4"/>
      <c r="T3561" s="4"/>
      <c r="W3561" s="4"/>
      <c r="X3561" s="17"/>
      <c r="Y3561" s="16"/>
      <c r="Z3561" s="16"/>
      <c r="AD3561" s="5"/>
    </row>
    <row r="3562" spans="2:30" x14ac:dyDescent="0.2">
      <c r="B3562" s="4"/>
      <c r="C3562" s="4"/>
      <c r="D3562" s="22"/>
      <c r="E3562" s="22"/>
      <c r="F3562" s="23"/>
      <c r="G3562" s="2"/>
      <c r="K3562" s="3"/>
      <c r="L3562" s="3"/>
      <c r="M3562" s="3"/>
      <c r="N3562" s="24"/>
      <c r="O3562" s="4"/>
      <c r="P3562" s="4"/>
      <c r="R3562" s="8"/>
      <c r="S3562" s="4"/>
      <c r="T3562" s="4"/>
      <c r="W3562" s="4"/>
      <c r="X3562" s="17"/>
      <c r="Y3562" s="16"/>
      <c r="Z3562" s="16"/>
      <c r="AD3562" s="5"/>
    </row>
    <row r="3563" spans="2:30" x14ac:dyDescent="0.2">
      <c r="B3563" s="4"/>
      <c r="C3563" s="4"/>
      <c r="D3563" s="22"/>
      <c r="E3563" s="22"/>
      <c r="F3563" s="23"/>
      <c r="G3563" s="2"/>
      <c r="K3563" s="3"/>
      <c r="L3563" s="3"/>
      <c r="M3563" s="3"/>
      <c r="N3563" s="24"/>
      <c r="O3563" s="4"/>
      <c r="P3563" s="4"/>
      <c r="R3563" s="8"/>
      <c r="S3563" s="4"/>
      <c r="T3563" s="4"/>
      <c r="W3563" s="4"/>
      <c r="X3563" s="17"/>
      <c r="Y3563" s="16"/>
      <c r="Z3563" s="16"/>
      <c r="AD3563" s="5"/>
    </row>
    <row r="3564" spans="2:30" x14ac:dyDescent="0.2">
      <c r="B3564" s="4"/>
      <c r="C3564" s="4"/>
      <c r="D3564" s="22"/>
      <c r="E3564" s="22"/>
      <c r="F3564" s="23"/>
      <c r="G3564" s="2"/>
      <c r="K3564" s="3"/>
      <c r="L3564" s="3"/>
      <c r="M3564" s="3"/>
      <c r="N3564" s="24"/>
      <c r="O3564" s="4"/>
      <c r="P3564" s="4"/>
      <c r="R3564" s="8"/>
      <c r="S3564" s="4"/>
      <c r="T3564" s="4"/>
      <c r="W3564" s="4"/>
      <c r="X3564" s="17"/>
      <c r="Y3564" s="16"/>
      <c r="Z3564" s="16"/>
      <c r="AD3564" s="5"/>
    </row>
    <row r="3565" spans="2:30" x14ac:dyDescent="0.2">
      <c r="B3565" s="4"/>
      <c r="C3565" s="4"/>
      <c r="D3565" s="22"/>
      <c r="E3565" s="22"/>
      <c r="F3565" s="23"/>
      <c r="G3565" s="2"/>
      <c r="K3565" s="3"/>
      <c r="L3565" s="3"/>
      <c r="M3565" s="3"/>
      <c r="N3565" s="24"/>
      <c r="O3565" s="4"/>
      <c r="P3565" s="4"/>
      <c r="R3565" s="8"/>
      <c r="S3565" s="4"/>
      <c r="T3565" s="4"/>
      <c r="W3565" s="4"/>
      <c r="X3565" s="17"/>
      <c r="Y3565" s="16"/>
      <c r="Z3565" s="16"/>
      <c r="AD3565" s="5"/>
    </row>
    <row r="3566" spans="2:30" x14ac:dyDescent="0.2">
      <c r="B3566" s="4"/>
      <c r="C3566" s="4"/>
      <c r="D3566" s="22"/>
      <c r="E3566" s="22"/>
      <c r="F3566" s="23"/>
      <c r="G3566" s="2"/>
      <c r="K3566" s="3"/>
      <c r="L3566" s="3"/>
      <c r="M3566" s="3"/>
      <c r="N3566" s="24"/>
      <c r="O3566" s="4"/>
      <c r="P3566" s="4"/>
      <c r="R3566" s="8"/>
      <c r="S3566" s="4"/>
      <c r="T3566" s="4"/>
      <c r="W3566" s="4"/>
      <c r="X3566" s="17"/>
      <c r="Y3566" s="16"/>
      <c r="Z3566" s="16"/>
      <c r="AD3566" s="5"/>
    </row>
    <row r="3567" spans="2:30" x14ac:dyDescent="0.2">
      <c r="B3567" s="4"/>
      <c r="C3567" s="4"/>
      <c r="D3567" s="22"/>
      <c r="E3567" s="22"/>
      <c r="F3567" s="23"/>
      <c r="G3567" s="2"/>
      <c r="K3567" s="3"/>
      <c r="L3567" s="3"/>
      <c r="M3567" s="3"/>
      <c r="N3567" s="24"/>
      <c r="O3567" s="4"/>
      <c r="P3567" s="4"/>
      <c r="R3567" s="8"/>
      <c r="S3567" s="4"/>
      <c r="T3567" s="4"/>
      <c r="W3567" s="4"/>
      <c r="X3567" s="17"/>
      <c r="Y3567" s="16"/>
      <c r="Z3567" s="16"/>
      <c r="AD3567" s="5"/>
    </row>
    <row r="3568" spans="2:30" x14ac:dyDescent="0.2">
      <c r="B3568" s="4"/>
      <c r="C3568" s="4"/>
      <c r="D3568" s="22"/>
      <c r="E3568" s="22"/>
      <c r="F3568" s="23"/>
      <c r="G3568" s="2"/>
      <c r="K3568" s="3"/>
      <c r="L3568" s="3"/>
      <c r="M3568" s="3"/>
      <c r="N3568" s="24"/>
      <c r="O3568" s="4"/>
      <c r="P3568" s="4"/>
      <c r="R3568" s="8"/>
      <c r="S3568" s="4"/>
      <c r="T3568" s="4"/>
      <c r="W3568" s="4"/>
      <c r="X3568" s="17"/>
      <c r="Y3568" s="16"/>
      <c r="Z3568" s="16"/>
      <c r="AD3568" s="5"/>
    </row>
    <row r="3569" spans="2:30" x14ac:dyDescent="0.2">
      <c r="B3569" s="4"/>
      <c r="C3569" s="4"/>
      <c r="D3569" s="22"/>
      <c r="E3569" s="22"/>
      <c r="F3569" s="23"/>
      <c r="G3569" s="2"/>
      <c r="K3569" s="3"/>
      <c r="L3569" s="3"/>
      <c r="M3569" s="3"/>
      <c r="N3569" s="24"/>
      <c r="O3569" s="4"/>
      <c r="P3569" s="4"/>
      <c r="R3569" s="8"/>
      <c r="S3569" s="4"/>
      <c r="T3569" s="4"/>
      <c r="W3569" s="4"/>
      <c r="X3569" s="17"/>
      <c r="Y3569" s="16"/>
      <c r="Z3569" s="16"/>
      <c r="AD3569" s="5"/>
    </row>
    <row r="3570" spans="2:30" x14ac:dyDescent="0.2">
      <c r="B3570" s="4"/>
      <c r="C3570" s="4"/>
      <c r="D3570" s="22"/>
      <c r="E3570" s="22"/>
      <c r="F3570" s="23"/>
      <c r="G3570" s="2"/>
      <c r="K3570" s="3"/>
      <c r="L3570" s="3"/>
      <c r="M3570" s="3"/>
      <c r="N3570" s="24"/>
      <c r="O3570" s="4"/>
      <c r="P3570" s="4"/>
      <c r="R3570" s="8"/>
      <c r="S3570" s="4"/>
      <c r="T3570" s="4"/>
      <c r="W3570" s="4"/>
      <c r="X3570" s="17"/>
      <c r="Y3570" s="16"/>
      <c r="Z3570" s="16"/>
      <c r="AD3570" s="5"/>
    </row>
    <row r="3571" spans="2:30" x14ac:dyDescent="0.2">
      <c r="B3571" s="4"/>
      <c r="C3571" s="4"/>
      <c r="D3571" s="22"/>
      <c r="E3571" s="22"/>
      <c r="F3571" s="23"/>
      <c r="G3571" s="2"/>
      <c r="K3571" s="3"/>
      <c r="L3571" s="3"/>
      <c r="M3571" s="3"/>
      <c r="N3571" s="24"/>
      <c r="O3571" s="4"/>
      <c r="P3571" s="4"/>
      <c r="R3571" s="8"/>
      <c r="S3571" s="4"/>
      <c r="T3571" s="4"/>
      <c r="W3571" s="4"/>
      <c r="X3571" s="17"/>
      <c r="Y3571" s="16"/>
      <c r="Z3571" s="16"/>
      <c r="AD3571" s="5"/>
    </row>
    <row r="3572" spans="2:30" x14ac:dyDescent="0.2">
      <c r="B3572" s="4"/>
      <c r="C3572" s="4"/>
      <c r="D3572" s="22"/>
      <c r="E3572" s="22"/>
      <c r="F3572" s="23"/>
      <c r="G3572" s="2"/>
      <c r="K3572" s="3"/>
      <c r="L3572" s="3"/>
      <c r="M3572" s="3"/>
      <c r="N3572" s="24"/>
      <c r="O3572" s="4"/>
      <c r="P3572" s="4"/>
      <c r="R3572" s="8"/>
      <c r="S3572" s="4"/>
      <c r="T3572" s="4"/>
      <c r="W3572" s="4"/>
      <c r="X3572" s="17"/>
      <c r="Y3572" s="16"/>
      <c r="Z3572" s="16"/>
      <c r="AD3572" s="5"/>
    </row>
    <row r="3573" spans="2:30" x14ac:dyDescent="0.2">
      <c r="B3573" s="4"/>
      <c r="C3573" s="4"/>
      <c r="D3573" s="22"/>
      <c r="E3573" s="22"/>
      <c r="F3573" s="23"/>
      <c r="G3573" s="2"/>
      <c r="K3573" s="3"/>
      <c r="L3573" s="3"/>
      <c r="M3573" s="3"/>
      <c r="N3573" s="24"/>
      <c r="O3573" s="4"/>
      <c r="P3573" s="4"/>
      <c r="R3573" s="8"/>
      <c r="S3573" s="4"/>
      <c r="T3573" s="4"/>
      <c r="W3573" s="4"/>
      <c r="X3573" s="17"/>
      <c r="Y3573" s="16"/>
      <c r="Z3573" s="16"/>
      <c r="AD3573" s="5"/>
    </row>
    <row r="3574" spans="2:30" x14ac:dyDescent="0.2">
      <c r="B3574" s="4"/>
      <c r="C3574" s="4"/>
      <c r="D3574" s="22"/>
      <c r="E3574" s="22"/>
      <c r="F3574" s="23"/>
      <c r="G3574" s="2"/>
      <c r="K3574" s="3"/>
      <c r="L3574" s="3"/>
      <c r="M3574" s="3"/>
      <c r="N3574" s="24"/>
      <c r="O3574" s="4"/>
      <c r="P3574" s="4"/>
      <c r="R3574" s="8"/>
      <c r="S3574" s="4"/>
      <c r="T3574" s="4"/>
      <c r="W3574" s="4"/>
      <c r="X3574" s="17"/>
      <c r="Y3574" s="16"/>
      <c r="Z3574" s="16"/>
      <c r="AD3574" s="5"/>
    </row>
    <row r="3575" spans="2:30" x14ac:dyDescent="0.2">
      <c r="B3575" s="4"/>
      <c r="C3575" s="4"/>
      <c r="D3575" s="22"/>
      <c r="E3575" s="22"/>
      <c r="F3575" s="23"/>
      <c r="G3575" s="2"/>
      <c r="K3575" s="3"/>
      <c r="L3575" s="3"/>
      <c r="M3575" s="3"/>
      <c r="N3575" s="24"/>
      <c r="O3575" s="4"/>
      <c r="P3575" s="4"/>
      <c r="R3575" s="8"/>
      <c r="S3575" s="4"/>
      <c r="T3575" s="4"/>
      <c r="W3575" s="4"/>
      <c r="X3575" s="17"/>
      <c r="Y3575" s="16"/>
      <c r="Z3575" s="16"/>
      <c r="AD3575" s="5"/>
    </row>
    <row r="3576" spans="2:30" x14ac:dyDescent="0.2">
      <c r="B3576" s="4"/>
      <c r="C3576" s="4"/>
      <c r="D3576" s="22"/>
      <c r="E3576" s="22"/>
      <c r="F3576" s="23"/>
      <c r="G3576" s="2"/>
      <c r="K3576" s="3"/>
      <c r="L3576" s="3"/>
      <c r="M3576" s="3"/>
      <c r="N3576" s="24"/>
      <c r="O3576" s="4"/>
      <c r="P3576" s="4"/>
      <c r="R3576" s="8"/>
      <c r="S3576" s="4"/>
      <c r="T3576" s="4"/>
      <c r="W3576" s="4"/>
      <c r="X3576" s="17"/>
      <c r="Y3576" s="16"/>
      <c r="Z3576" s="16"/>
      <c r="AD3576" s="5"/>
    </row>
    <row r="3577" spans="2:30" x14ac:dyDescent="0.2">
      <c r="B3577" s="4"/>
      <c r="C3577" s="4"/>
      <c r="D3577" s="22"/>
      <c r="E3577" s="22"/>
      <c r="F3577" s="23"/>
      <c r="G3577" s="2"/>
      <c r="K3577" s="3"/>
      <c r="L3577" s="3"/>
      <c r="M3577" s="3"/>
      <c r="N3577" s="24"/>
      <c r="O3577" s="4"/>
      <c r="P3577" s="4"/>
      <c r="R3577" s="8"/>
      <c r="S3577" s="4"/>
      <c r="T3577" s="4"/>
      <c r="W3577" s="4"/>
      <c r="X3577" s="17"/>
      <c r="Y3577" s="16"/>
      <c r="Z3577" s="16"/>
      <c r="AD3577" s="5"/>
    </row>
    <row r="3578" spans="2:30" x14ac:dyDescent="0.2">
      <c r="B3578" s="4"/>
      <c r="C3578" s="4"/>
      <c r="D3578" s="22"/>
      <c r="E3578" s="22"/>
      <c r="F3578" s="23"/>
      <c r="G3578" s="2"/>
      <c r="K3578" s="3"/>
      <c r="L3578" s="3"/>
      <c r="M3578" s="3"/>
      <c r="N3578" s="24"/>
      <c r="O3578" s="4"/>
      <c r="P3578" s="4"/>
      <c r="R3578" s="8"/>
      <c r="S3578" s="4"/>
      <c r="T3578" s="4"/>
      <c r="W3578" s="4"/>
      <c r="X3578" s="17"/>
      <c r="Y3578" s="16"/>
      <c r="Z3578" s="16"/>
      <c r="AD3578" s="5"/>
    </row>
    <row r="3579" spans="2:30" x14ac:dyDescent="0.2">
      <c r="B3579" s="4"/>
      <c r="C3579" s="4"/>
      <c r="D3579" s="22"/>
      <c r="E3579" s="22"/>
      <c r="F3579" s="23"/>
      <c r="G3579" s="2"/>
      <c r="K3579" s="3"/>
      <c r="L3579" s="3"/>
      <c r="M3579" s="3"/>
      <c r="N3579" s="24"/>
      <c r="O3579" s="4"/>
      <c r="P3579" s="4"/>
      <c r="R3579" s="8"/>
      <c r="S3579" s="4"/>
      <c r="T3579" s="4"/>
      <c r="W3579" s="4"/>
      <c r="X3579" s="17"/>
      <c r="Y3579" s="16"/>
      <c r="Z3579" s="16"/>
      <c r="AD3579" s="5"/>
    </row>
    <row r="3580" spans="2:30" x14ac:dyDescent="0.2">
      <c r="B3580" s="4"/>
      <c r="C3580" s="4"/>
      <c r="D3580" s="22"/>
      <c r="E3580" s="22"/>
      <c r="F3580" s="23"/>
      <c r="G3580" s="2"/>
      <c r="K3580" s="3"/>
      <c r="L3580" s="3"/>
      <c r="M3580" s="3"/>
      <c r="N3580" s="24"/>
      <c r="O3580" s="4"/>
      <c r="P3580" s="4"/>
      <c r="R3580" s="8"/>
      <c r="S3580" s="4"/>
      <c r="T3580" s="4"/>
      <c r="W3580" s="4"/>
      <c r="X3580" s="17"/>
      <c r="Y3580" s="16"/>
      <c r="Z3580" s="16"/>
      <c r="AD3580" s="5"/>
    </row>
    <row r="3581" spans="2:30" x14ac:dyDescent="0.2">
      <c r="B3581" s="4"/>
      <c r="C3581" s="4"/>
      <c r="D3581" s="22"/>
      <c r="E3581" s="22"/>
      <c r="F3581" s="23"/>
      <c r="G3581" s="2"/>
      <c r="K3581" s="3"/>
      <c r="L3581" s="3"/>
      <c r="M3581" s="3"/>
      <c r="N3581" s="24"/>
      <c r="O3581" s="4"/>
      <c r="P3581" s="4"/>
      <c r="R3581" s="8"/>
      <c r="S3581" s="4"/>
      <c r="T3581" s="4"/>
      <c r="W3581" s="4"/>
      <c r="X3581" s="17"/>
      <c r="Y3581" s="16"/>
      <c r="Z3581" s="16"/>
      <c r="AD3581" s="5"/>
    </row>
    <row r="3582" spans="2:30" x14ac:dyDescent="0.2">
      <c r="B3582" s="4"/>
      <c r="C3582" s="4"/>
      <c r="D3582" s="22"/>
      <c r="E3582" s="22"/>
      <c r="F3582" s="23"/>
      <c r="G3582" s="2"/>
      <c r="K3582" s="3"/>
      <c r="L3582" s="3"/>
      <c r="M3582" s="3"/>
      <c r="N3582" s="24"/>
      <c r="O3582" s="4"/>
      <c r="P3582" s="4"/>
      <c r="R3582" s="8"/>
      <c r="S3582" s="4"/>
      <c r="T3582" s="4"/>
      <c r="W3582" s="4"/>
      <c r="X3582" s="17"/>
      <c r="Y3582" s="16"/>
      <c r="Z3582" s="16"/>
      <c r="AD3582" s="5"/>
    </row>
    <row r="3583" spans="2:30" x14ac:dyDescent="0.2">
      <c r="B3583" s="4"/>
      <c r="C3583" s="4"/>
      <c r="D3583" s="22"/>
      <c r="E3583" s="22"/>
      <c r="F3583" s="23"/>
      <c r="G3583" s="2"/>
      <c r="K3583" s="3"/>
      <c r="L3583" s="3"/>
      <c r="M3583" s="3"/>
      <c r="N3583" s="24"/>
      <c r="O3583" s="4"/>
      <c r="P3583" s="4"/>
      <c r="R3583" s="8"/>
      <c r="S3583" s="4"/>
      <c r="T3583" s="4"/>
      <c r="W3583" s="4"/>
      <c r="X3583" s="17"/>
      <c r="Y3583" s="16"/>
      <c r="Z3583" s="16"/>
      <c r="AD3583" s="5"/>
    </row>
    <row r="3584" spans="2:30" x14ac:dyDescent="0.2">
      <c r="B3584" s="4"/>
      <c r="C3584" s="4"/>
      <c r="D3584" s="22"/>
      <c r="E3584" s="22"/>
      <c r="F3584" s="23"/>
      <c r="G3584" s="2"/>
      <c r="K3584" s="3"/>
      <c r="L3584" s="3"/>
      <c r="M3584" s="3"/>
      <c r="N3584" s="24"/>
      <c r="O3584" s="4"/>
      <c r="P3584" s="4"/>
      <c r="R3584" s="8"/>
      <c r="S3584" s="4"/>
      <c r="T3584" s="4"/>
      <c r="W3584" s="4"/>
      <c r="X3584" s="17"/>
      <c r="Y3584" s="16"/>
      <c r="Z3584" s="16"/>
      <c r="AD3584" s="5"/>
    </row>
    <row r="3585" spans="2:30" x14ac:dyDescent="0.2">
      <c r="B3585" s="4"/>
      <c r="C3585" s="4"/>
      <c r="D3585" s="22"/>
      <c r="E3585" s="22"/>
      <c r="F3585" s="23"/>
      <c r="G3585" s="2"/>
      <c r="K3585" s="3"/>
      <c r="L3585" s="3"/>
      <c r="M3585" s="3"/>
      <c r="N3585" s="24"/>
      <c r="O3585" s="4"/>
      <c r="P3585" s="4"/>
      <c r="R3585" s="8"/>
      <c r="S3585" s="4"/>
      <c r="T3585" s="4"/>
      <c r="W3585" s="4"/>
      <c r="X3585" s="17"/>
      <c r="Y3585" s="16"/>
      <c r="Z3585" s="16"/>
      <c r="AD3585" s="5"/>
    </row>
    <row r="3586" spans="2:30" x14ac:dyDescent="0.2">
      <c r="B3586" s="4"/>
      <c r="C3586" s="4"/>
      <c r="D3586" s="22"/>
      <c r="E3586" s="22"/>
      <c r="F3586" s="23"/>
      <c r="G3586" s="2"/>
      <c r="K3586" s="3"/>
      <c r="L3586" s="3"/>
      <c r="M3586" s="3"/>
      <c r="N3586" s="24"/>
      <c r="O3586" s="4"/>
      <c r="P3586" s="4"/>
      <c r="R3586" s="8"/>
      <c r="S3586" s="4"/>
      <c r="T3586" s="4"/>
      <c r="W3586" s="4"/>
      <c r="X3586" s="17"/>
      <c r="Y3586" s="16"/>
      <c r="Z3586" s="16"/>
      <c r="AD3586" s="5"/>
    </row>
    <row r="3587" spans="2:30" x14ac:dyDescent="0.2">
      <c r="B3587" s="4"/>
      <c r="C3587" s="4"/>
      <c r="D3587" s="22"/>
      <c r="E3587" s="22"/>
      <c r="F3587" s="23"/>
      <c r="G3587" s="2"/>
      <c r="K3587" s="3"/>
      <c r="L3587" s="3"/>
      <c r="M3587" s="3"/>
      <c r="N3587" s="24"/>
      <c r="O3587" s="4"/>
      <c r="P3587" s="4"/>
      <c r="R3587" s="8"/>
      <c r="S3587" s="4"/>
      <c r="T3587" s="4"/>
      <c r="W3587" s="4"/>
      <c r="X3587" s="17"/>
      <c r="Y3587" s="16"/>
      <c r="Z3587" s="16"/>
      <c r="AD3587" s="5"/>
    </row>
    <row r="3588" spans="2:30" x14ac:dyDescent="0.2">
      <c r="B3588" s="4"/>
      <c r="C3588" s="4"/>
      <c r="D3588" s="22"/>
      <c r="E3588" s="22"/>
      <c r="F3588" s="23"/>
      <c r="G3588" s="2"/>
      <c r="K3588" s="3"/>
      <c r="L3588" s="3"/>
      <c r="M3588" s="3"/>
      <c r="N3588" s="24"/>
      <c r="O3588" s="4"/>
      <c r="P3588" s="4"/>
      <c r="R3588" s="8"/>
      <c r="S3588" s="4"/>
      <c r="T3588" s="4"/>
      <c r="W3588" s="4"/>
      <c r="X3588" s="17"/>
      <c r="Y3588" s="16"/>
      <c r="Z3588" s="16"/>
      <c r="AD3588" s="5"/>
    </row>
    <row r="3589" spans="2:30" x14ac:dyDescent="0.2">
      <c r="B3589" s="4"/>
      <c r="C3589" s="4"/>
      <c r="D3589" s="22"/>
      <c r="E3589" s="22"/>
      <c r="F3589" s="23"/>
      <c r="G3589" s="2"/>
      <c r="K3589" s="3"/>
      <c r="L3589" s="3"/>
      <c r="M3589" s="3"/>
      <c r="N3589" s="24"/>
      <c r="O3589" s="4"/>
      <c r="P3589" s="4"/>
      <c r="R3589" s="8"/>
      <c r="S3589" s="4"/>
      <c r="T3589" s="4"/>
      <c r="W3589" s="4"/>
      <c r="X3589" s="17"/>
      <c r="Y3589" s="16"/>
      <c r="Z3589" s="16"/>
      <c r="AD3589" s="5"/>
    </row>
    <row r="3590" spans="2:30" x14ac:dyDescent="0.2">
      <c r="B3590" s="4"/>
      <c r="C3590" s="4"/>
      <c r="D3590" s="22"/>
      <c r="E3590" s="22"/>
      <c r="F3590" s="23"/>
      <c r="G3590" s="2"/>
      <c r="K3590" s="3"/>
      <c r="L3590" s="3"/>
      <c r="M3590" s="3"/>
      <c r="N3590" s="24"/>
      <c r="O3590" s="4"/>
      <c r="P3590" s="4"/>
      <c r="R3590" s="8"/>
      <c r="S3590" s="4"/>
      <c r="T3590" s="4"/>
      <c r="W3590" s="4"/>
      <c r="X3590" s="17"/>
      <c r="Y3590" s="16"/>
      <c r="Z3590" s="16"/>
      <c r="AD3590" s="5"/>
    </row>
    <row r="3591" spans="2:30" x14ac:dyDescent="0.2">
      <c r="B3591" s="4"/>
      <c r="C3591" s="4"/>
      <c r="D3591" s="22"/>
      <c r="E3591" s="22"/>
      <c r="F3591" s="23"/>
      <c r="G3591" s="2"/>
      <c r="K3591" s="3"/>
      <c r="L3591" s="3"/>
      <c r="M3591" s="3"/>
      <c r="N3591" s="24"/>
      <c r="O3591" s="4"/>
      <c r="P3591" s="4"/>
      <c r="R3591" s="8"/>
      <c r="S3591" s="4"/>
      <c r="T3591" s="4"/>
      <c r="W3591" s="4"/>
      <c r="X3591" s="17"/>
      <c r="Y3591" s="16"/>
      <c r="Z3591" s="16"/>
      <c r="AD3591" s="5"/>
    </row>
    <row r="3592" spans="2:30" x14ac:dyDescent="0.2">
      <c r="B3592" s="4"/>
      <c r="C3592" s="4"/>
      <c r="D3592" s="22"/>
      <c r="E3592" s="22"/>
      <c r="F3592" s="23"/>
      <c r="G3592" s="2"/>
      <c r="K3592" s="3"/>
      <c r="L3592" s="3"/>
      <c r="M3592" s="3"/>
      <c r="N3592" s="24"/>
      <c r="O3592" s="4"/>
      <c r="P3592" s="4"/>
      <c r="R3592" s="8"/>
      <c r="S3592" s="4"/>
      <c r="T3592" s="4"/>
      <c r="W3592" s="4"/>
      <c r="X3592" s="17"/>
      <c r="Y3592" s="16"/>
      <c r="Z3592" s="16"/>
      <c r="AD3592" s="5"/>
    </row>
    <row r="3593" spans="2:30" x14ac:dyDescent="0.2">
      <c r="B3593" s="4"/>
      <c r="C3593" s="4"/>
      <c r="D3593" s="22"/>
      <c r="E3593" s="22"/>
      <c r="F3593" s="23"/>
      <c r="G3593" s="2"/>
      <c r="K3593" s="3"/>
      <c r="L3593" s="3"/>
      <c r="M3593" s="3"/>
      <c r="N3593" s="24"/>
      <c r="O3593" s="4"/>
      <c r="P3593" s="4"/>
      <c r="R3593" s="8"/>
      <c r="S3593" s="4"/>
      <c r="T3593" s="4"/>
      <c r="W3593" s="4"/>
      <c r="X3593" s="17"/>
      <c r="Y3593" s="16"/>
      <c r="Z3593" s="16"/>
      <c r="AD3593" s="5"/>
    </row>
    <row r="3594" spans="2:30" x14ac:dyDescent="0.2">
      <c r="B3594" s="4"/>
      <c r="C3594" s="4"/>
      <c r="D3594" s="22"/>
      <c r="E3594" s="22"/>
      <c r="F3594" s="23"/>
      <c r="G3594" s="2"/>
      <c r="K3594" s="3"/>
      <c r="L3594" s="3"/>
      <c r="M3594" s="3"/>
      <c r="N3594" s="24"/>
      <c r="O3594" s="4"/>
      <c r="P3594" s="4"/>
      <c r="R3594" s="8"/>
      <c r="S3594" s="4"/>
      <c r="T3594" s="4"/>
      <c r="W3594" s="4"/>
      <c r="X3594" s="17"/>
      <c r="Y3594" s="16"/>
      <c r="Z3594" s="16"/>
      <c r="AD3594" s="5"/>
    </row>
    <row r="3595" spans="2:30" x14ac:dyDescent="0.2">
      <c r="B3595" s="4"/>
      <c r="C3595" s="4"/>
      <c r="D3595" s="22"/>
      <c r="E3595" s="22"/>
      <c r="F3595" s="23"/>
      <c r="G3595" s="2"/>
      <c r="K3595" s="3"/>
      <c r="L3595" s="3"/>
      <c r="M3595" s="3"/>
      <c r="N3595" s="24"/>
      <c r="O3595" s="4"/>
      <c r="P3595" s="4"/>
      <c r="R3595" s="8"/>
      <c r="S3595" s="4"/>
      <c r="T3595" s="4"/>
      <c r="W3595" s="4"/>
      <c r="X3595" s="17"/>
      <c r="Y3595" s="16"/>
      <c r="Z3595" s="16"/>
      <c r="AD3595" s="5"/>
    </row>
    <row r="3596" spans="2:30" x14ac:dyDescent="0.2">
      <c r="B3596" s="4"/>
      <c r="C3596" s="4"/>
      <c r="D3596" s="22"/>
      <c r="E3596" s="22"/>
      <c r="F3596" s="23"/>
      <c r="G3596" s="2"/>
      <c r="K3596" s="3"/>
      <c r="L3596" s="3"/>
      <c r="M3596" s="3"/>
      <c r="N3596" s="24"/>
      <c r="O3596" s="4"/>
      <c r="P3596" s="4"/>
      <c r="R3596" s="8"/>
      <c r="S3596" s="4"/>
      <c r="T3596" s="4"/>
      <c r="W3596" s="4"/>
      <c r="X3596" s="17"/>
      <c r="Y3596" s="16"/>
      <c r="Z3596" s="16"/>
      <c r="AD3596" s="5"/>
    </row>
    <row r="3597" spans="2:30" x14ac:dyDescent="0.2">
      <c r="B3597" s="4"/>
      <c r="C3597" s="4"/>
      <c r="D3597" s="22"/>
      <c r="E3597" s="22"/>
      <c r="F3597" s="23"/>
      <c r="G3597" s="2"/>
      <c r="K3597" s="3"/>
      <c r="L3597" s="3"/>
      <c r="M3597" s="3"/>
      <c r="N3597" s="24"/>
      <c r="O3597" s="4"/>
      <c r="P3597" s="4"/>
      <c r="R3597" s="8"/>
      <c r="S3597" s="4"/>
      <c r="T3597" s="4"/>
      <c r="W3597" s="4"/>
      <c r="X3597" s="17"/>
      <c r="Y3597" s="16"/>
      <c r="Z3597" s="16"/>
      <c r="AD3597" s="5"/>
    </row>
    <row r="3598" spans="2:30" x14ac:dyDescent="0.2">
      <c r="B3598" s="4"/>
      <c r="C3598" s="4"/>
      <c r="D3598" s="22"/>
      <c r="E3598" s="22"/>
      <c r="F3598" s="23"/>
      <c r="G3598" s="2"/>
      <c r="K3598" s="3"/>
      <c r="L3598" s="3"/>
      <c r="M3598" s="3"/>
      <c r="N3598" s="24"/>
      <c r="O3598" s="4"/>
      <c r="P3598" s="4"/>
      <c r="R3598" s="8"/>
      <c r="S3598" s="4"/>
      <c r="T3598" s="4"/>
      <c r="W3598" s="4"/>
      <c r="X3598" s="17"/>
      <c r="Y3598" s="16"/>
      <c r="Z3598" s="16"/>
      <c r="AD3598" s="5"/>
    </row>
    <row r="3599" spans="2:30" x14ac:dyDescent="0.2">
      <c r="B3599" s="4"/>
      <c r="C3599" s="4"/>
      <c r="D3599" s="22"/>
      <c r="E3599" s="22"/>
      <c r="F3599" s="23"/>
      <c r="G3599" s="2"/>
      <c r="K3599" s="3"/>
      <c r="L3599" s="3"/>
      <c r="M3599" s="3"/>
      <c r="N3599" s="24"/>
      <c r="O3599" s="4"/>
      <c r="P3599" s="4"/>
      <c r="R3599" s="8"/>
      <c r="S3599" s="4"/>
      <c r="T3599" s="4"/>
      <c r="W3599" s="4"/>
      <c r="X3599" s="17"/>
      <c r="Y3599" s="16"/>
      <c r="Z3599" s="16"/>
      <c r="AD3599" s="5"/>
    </row>
    <row r="3600" spans="2:30" x14ac:dyDescent="0.2">
      <c r="B3600" s="4"/>
      <c r="C3600" s="4"/>
      <c r="D3600" s="22"/>
      <c r="E3600" s="22"/>
      <c r="F3600" s="23"/>
      <c r="G3600" s="2"/>
      <c r="K3600" s="3"/>
      <c r="L3600" s="3"/>
      <c r="M3600" s="3"/>
      <c r="N3600" s="24"/>
      <c r="O3600" s="4"/>
      <c r="P3600" s="4"/>
      <c r="R3600" s="8"/>
      <c r="S3600" s="4"/>
      <c r="T3600" s="4"/>
      <c r="W3600" s="4"/>
      <c r="X3600" s="17"/>
      <c r="Y3600" s="16"/>
      <c r="Z3600" s="16"/>
      <c r="AD3600" s="5"/>
    </row>
    <row r="3601" spans="2:30" x14ac:dyDescent="0.2">
      <c r="B3601" s="4"/>
      <c r="C3601" s="4"/>
      <c r="D3601" s="22"/>
      <c r="E3601" s="22"/>
      <c r="F3601" s="23"/>
      <c r="G3601" s="2"/>
      <c r="K3601" s="3"/>
      <c r="L3601" s="3"/>
      <c r="M3601" s="3"/>
      <c r="N3601" s="24"/>
      <c r="O3601" s="4"/>
      <c r="P3601" s="4"/>
      <c r="R3601" s="8"/>
      <c r="S3601" s="4"/>
      <c r="T3601" s="4"/>
      <c r="W3601" s="4"/>
      <c r="X3601" s="17"/>
      <c r="Y3601" s="16"/>
      <c r="Z3601" s="16"/>
      <c r="AD3601" s="5"/>
    </row>
    <row r="3602" spans="2:30" x14ac:dyDescent="0.2">
      <c r="B3602" s="4"/>
      <c r="C3602" s="4"/>
      <c r="D3602" s="22"/>
      <c r="E3602" s="22"/>
      <c r="F3602" s="23"/>
      <c r="G3602" s="2"/>
      <c r="K3602" s="3"/>
      <c r="L3602" s="3"/>
      <c r="M3602" s="3"/>
      <c r="N3602" s="24"/>
      <c r="O3602" s="4"/>
      <c r="P3602" s="4"/>
      <c r="R3602" s="8"/>
      <c r="S3602" s="4"/>
      <c r="T3602" s="4"/>
      <c r="W3602" s="4"/>
      <c r="X3602" s="17"/>
      <c r="Y3602" s="16"/>
      <c r="Z3602" s="16"/>
      <c r="AD3602" s="5"/>
    </row>
    <row r="3603" spans="2:30" x14ac:dyDescent="0.2">
      <c r="B3603" s="4"/>
      <c r="C3603" s="4"/>
      <c r="D3603" s="22"/>
      <c r="E3603" s="22"/>
      <c r="F3603" s="23"/>
      <c r="G3603" s="2"/>
      <c r="K3603" s="3"/>
      <c r="L3603" s="3"/>
      <c r="M3603" s="3"/>
      <c r="N3603" s="24"/>
      <c r="O3603" s="4"/>
      <c r="P3603" s="4"/>
      <c r="R3603" s="8"/>
      <c r="S3603" s="4"/>
      <c r="T3603" s="4"/>
      <c r="W3603" s="4"/>
      <c r="X3603" s="17"/>
      <c r="Y3603" s="16"/>
      <c r="Z3603" s="16"/>
      <c r="AD3603" s="5"/>
    </row>
    <row r="3604" spans="2:30" x14ac:dyDescent="0.2">
      <c r="B3604" s="4"/>
      <c r="C3604" s="4"/>
      <c r="D3604" s="22"/>
      <c r="E3604" s="22"/>
      <c r="F3604" s="23"/>
      <c r="G3604" s="2"/>
      <c r="K3604" s="3"/>
      <c r="L3604" s="3"/>
      <c r="M3604" s="3"/>
      <c r="N3604" s="24"/>
      <c r="O3604" s="4"/>
      <c r="P3604" s="4"/>
      <c r="R3604" s="8"/>
      <c r="S3604" s="4"/>
      <c r="T3604" s="4"/>
      <c r="W3604" s="4"/>
      <c r="X3604" s="17"/>
      <c r="Y3604" s="16"/>
      <c r="Z3604" s="16"/>
      <c r="AD3604" s="5"/>
    </row>
    <row r="3605" spans="2:30" x14ac:dyDescent="0.2">
      <c r="B3605" s="4"/>
      <c r="C3605" s="4"/>
      <c r="D3605" s="22"/>
      <c r="E3605" s="22"/>
      <c r="F3605" s="23"/>
      <c r="G3605" s="2"/>
      <c r="K3605" s="3"/>
      <c r="L3605" s="3"/>
      <c r="M3605" s="3"/>
      <c r="N3605" s="24"/>
      <c r="O3605" s="4"/>
      <c r="P3605" s="4"/>
      <c r="R3605" s="8"/>
      <c r="S3605" s="4"/>
      <c r="T3605" s="4"/>
      <c r="W3605" s="4"/>
      <c r="X3605" s="17"/>
      <c r="Y3605" s="16"/>
      <c r="Z3605" s="16"/>
      <c r="AD3605" s="5"/>
    </row>
    <row r="3606" spans="2:30" x14ac:dyDescent="0.2">
      <c r="B3606" s="4"/>
      <c r="C3606" s="4"/>
      <c r="D3606" s="22"/>
      <c r="E3606" s="22"/>
      <c r="F3606" s="23"/>
      <c r="G3606" s="2"/>
      <c r="K3606" s="3"/>
      <c r="L3606" s="3"/>
      <c r="M3606" s="3"/>
      <c r="N3606" s="24"/>
      <c r="O3606" s="4"/>
      <c r="P3606" s="4"/>
      <c r="R3606" s="8"/>
      <c r="S3606" s="4"/>
      <c r="T3606" s="4"/>
      <c r="W3606" s="4"/>
      <c r="X3606" s="17"/>
      <c r="Y3606" s="16"/>
      <c r="Z3606" s="16"/>
      <c r="AD3606" s="5"/>
    </row>
    <row r="3607" spans="2:30" x14ac:dyDescent="0.2">
      <c r="B3607" s="4"/>
      <c r="C3607" s="4"/>
      <c r="D3607" s="22"/>
      <c r="E3607" s="22"/>
      <c r="F3607" s="23"/>
      <c r="G3607" s="2"/>
      <c r="K3607" s="3"/>
      <c r="L3607" s="3"/>
      <c r="M3607" s="3"/>
      <c r="N3607" s="24"/>
      <c r="O3607" s="4"/>
      <c r="P3607" s="4"/>
      <c r="R3607" s="8"/>
      <c r="S3607" s="4"/>
      <c r="T3607" s="4"/>
      <c r="W3607" s="4"/>
      <c r="X3607" s="17"/>
      <c r="Y3607" s="16"/>
      <c r="Z3607" s="16"/>
      <c r="AD3607" s="5"/>
    </row>
    <row r="3608" spans="2:30" x14ac:dyDescent="0.2">
      <c r="B3608" s="4"/>
      <c r="C3608" s="4"/>
      <c r="D3608" s="22"/>
      <c r="E3608" s="22"/>
      <c r="F3608" s="23"/>
      <c r="G3608" s="2"/>
      <c r="K3608" s="3"/>
      <c r="L3608" s="3"/>
      <c r="M3608" s="3"/>
      <c r="N3608" s="24"/>
      <c r="O3608" s="4"/>
      <c r="P3608" s="4"/>
      <c r="R3608" s="8"/>
      <c r="S3608" s="4"/>
      <c r="T3608" s="4"/>
      <c r="W3608" s="4"/>
      <c r="X3608" s="17"/>
      <c r="Y3608" s="16"/>
      <c r="Z3608" s="16"/>
      <c r="AD3608" s="5"/>
    </row>
    <row r="3609" spans="2:30" x14ac:dyDescent="0.2">
      <c r="B3609" s="4"/>
      <c r="C3609" s="4"/>
      <c r="D3609" s="22"/>
      <c r="E3609" s="22"/>
      <c r="F3609" s="23"/>
      <c r="G3609" s="2"/>
      <c r="K3609" s="3"/>
      <c r="L3609" s="3"/>
      <c r="M3609" s="3"/>
      <c r="N3609" s="24"/>
      <c r="O3609" s="4"/>
      <c r="P3609" s="4"/>
      <c r="R3609" s="8"/>
      <c r="S3609" s="4"/>
      <c r="T3609" s="4"/>
      <c r="W3609" s="4"/>
      <c r="X3609" s="17"/>
      <c r="Y3609" s="16"/>
      <c r="Z3609" s="16"/>
      <c r="AD3609" s="5"/>
    </row>
    <row r="3610" spans="2:30" x14ac:dyDescent="0.2">
      <c r="B3610" s="4"/>
      <c r="C3610" s="4"/>
      <c r="D3610" s="22"/>
      <c r="E3610" s="22"/>
      <c r="F3610" s="23"/>
      <c r="G3610" s="2"/>
      <c r="K3610" s="3"/>
      <c r="L3610" s="3"/>
      <c r="M3610" s="3"/>
      <c r="N3610" s="24"/>
      <c r="O3610" s="4"/>
      <c r="P3610" s="4"/>
      <c r="R3610" s="8"/>
      <c r="S3610" s="4"/>
      <c r="T3610" s="4"/>
      <c r="W3610" s="4"/>
      <c r="X3610" s="17"/>
      <c r="Y3610" s="16"/>
      <c r="Z3610" s="16"/>
      <c r="AD3610" s="5"/>
    </row>
    <row r="3611" spans="2:30" x14ac:dyDescent="0.2">
      <c r="B3611" s="4"/>
      <c r="C3611" s="4"/>
      <c r="D3611" s="22"/>
      <c r="E3611" s="22"/>
      <c r="F3611" s="23"/>
      <c r="G3611" s="2"/>
      <c r="K3611" s="3"/>
      <c r="L3611" s="3"/>
      <c r="M3611" s="3"/>
      <c r="N3611" s="24"/>
      <c r="O3611" s="4"/>
      <c r="P3611" s="4"/>
      <c r="R3611" s="8"/>
      <c r="S3611" s="4"/>
      <c r="T3611" s="4"/>
      <c r="W3611" s="4"/>
      <c r="X3611" s="17"/>
      <c r="Y3611" s="16"/>
      <c r="Z3611" s="16"/>
      <c r="AD3611" s="5"/>
    </row>
    <row r="3612" spans="2:30" x14ac:dyDescent="0.2">
      <c r="B3612" s="4"/>
      <c r="C3612" s="4"/>
      <c r="D3612" s="22"/>
      <c r="E3612" s="22"/>
      <c r="F3612" s="23"/>
      <c r="G3612" s="2"/>
      <c r="K3612" s="3"/>
      <c r="L3612" s="3"/>
      <c r="M3612" s="3"/>
      <c r="N3612" s="24"/>
      <c r="O3612" s="4"/>
      <c r="P3612" s="4"/>
      <c r="R3612" s="8"/>
      <c r="S3612" s="4"/>
      <c r="T3612" s="4"/>
      <c r="W3612" s="4"/>
      <c r="X3612" s="17"/>
      <c r="Y3612" s="16"/>
      <c r="Z3612" s="16"/>
      <c r="AD3612" s="5"/>
    </row>
    <row r="3613" spans="2:30" x14ac:dyDescent="0.2">
      <c r="B3613" s="4"/>
      <c r="C3613" s="4"/>
      <c r="D3613" s="22"/>
      <c r="E3613" s="22"/>
      <c r="F3613" s="23"/>
      <c r="G3613" s="2"/>
      <c r="K3613" s="3"/>
      <c r="L3613" s="3"/>
      <c r="M3613" s="3"/>
      <c r="N3613" s="24"/>
      <c r="O3613" s="4"/>
      <c r="P3613" s="4"/>
      <c r="R3613" s="8"/>
      <c r="S3613" s="4"/>
      <c r="T3613" s="4"/>
      <c r="W3613" s="4"/>
      <c r="X3613" s="17"/>
      <c r="Y3613" s="16"/>
      <c r="Z3613" s="16"/>
      <c r="AD3613" s="5"/>
    </row>
    <row r="3614" spans="2:30" x14ac:dyDescent="0.2">
      <c r="B3614" s="4"/>
      <c r="C3614" s="4"/>
      <c r="D3614" s="22"/>
      <c r="E3614" s="22"/>
      <c r="F3614" s="23"/>
      <c r="G3614" s="2"/>
      <c r="K3614" s="3"/>
      <c r="L3614" s="3"/>
      <c r="M3614" s="3"/>
      <c r="N3614" s="24"/>
      <c r="O3614" s="4"/>
      <c r="P3614" s="4"/>
      <c r="R3614" s="8"/>
      <c r="S3614" s="4"/>
      <c r="T3614" s="4"/>
      <c r="W3614" s="4"/>
      <c r="X3614" s="17"/>
      <c r="Y3614" s="16"/>
      <c r="Z3614" s="16"/>
      <c r="AD3614" s="5"/>
    </row>
    <row r="3615" spans="2:30" x14ac:dyDescent="0.2">
      <c r="B3615" s="4"/>
      <c r="C3615" s="4"/>
      <c r="D3615" s="22"/>
      <c r="E3615" s="22"/>
      <c r="F3615" s="23"/>
      <c r="G3615" s="2"/>
      <c r="K3615" s="3"/>
      <c r="L3615" s="3"/>
      <c r="M3615" s="3"/>
      <c r="N3615" s="24"/>
      <c r="O3615" s="4"/>
      <c r="P3615" s="4"/>
      <c r="R3615" s="8"/>
      <c r="S3615" s="4"/>
      <c r="T3615" s="4"/>
      <c r="W3615" s="4"/>
      <c r="X3615" s="17"/>
      <c r="Y3615" s="16"/>
      <c r="Z3615" s="16"/>
      <c r="AD3615" s="5"/>
    </row>
    <row r="3616" spans="2:30" x14ac:dyDescent="0.2">
      <c r="B3616" s="4"/>
      <c r="C3616" s="4"/>
      <c r="D3616" s="22"/>
      <c r="E3616" s="22"/>
      <c r="F3616" s="23"/>
      <c r="G3616" s="2"/>
      <c r="K3616" s="3"/>
      <c r="L3616" s="3"/>
      <c r="M3616" s="3"/>
      <c r="N3616" s="24"/>
      <c r="O3616" s="4"/>
      <c r="P3616" s="4"/>
      <c r="R3616" s="8"/>
      <c r="S3616" s="4"/>
      <c r="T3616" s="4"/>
      <c r="W3616" s="4"/>
      <c r="X3616" s="17"/>
      <c r="Y3616" s="16"/>
      <c r="Z3616" s="16"/>
      <c r="AD3616" s="5"/>
    </row>
    <row r="3617" spans="2:30" x14ac:dyDescent="0.2">
      <c r="B3617" s="4"/>
      <c r="C3617" s="4"/>
      <c r="D3617" s="22"/>
      <c r="E3617" s="22"/>
      <c r="F3617" s="23"/>
      <c r="G3617" s="2"/>
      <c r="K3617" s="3"/>
      <c r="L3617" s="3"/>
      <c r="M3617" s="3"/>
      <c r="N3617" s="24"/>
      <c r="O3617" s="4"/>
      <c r="P3617" s="4"/>
      <c r="R3617" s="8"/>
      <c r="S3617" s="4"/>
      <c r="T3617" s="4"/>
      <c r="W3617" s="4"/>
      <c r="X3617" s="17"/>
      <c r="Y3617" s="16"/>
      <c r="Z3617" s="16"/>
      <c r="AD3617" s="5"/>
    </row>
    <row r="3618" spans="2:30" x14ac:dyDescent="0.2">
      <c r="B3618" s="4"/>
      <c r="C3618" s="4"/>
      <c r="D3618" s="22"/>
      <c r="E3618" s="22"/>
      <c r="F3618" s="23"/>
      <c r="G3618" s="2"/>
      <c r="K3618" s="3"/>
      <c r="L3618" s="3"/>
      <c r="M3618" s="3"/>
      <c r="N3618" s="24"/>
      <c r="O3618" s="4"/>
      <c r="P3618" s="4"/>
      <c r="R3618" s="8"/>
      <c r="S3618" s="4"/>
      <c r="T3618" s="4"/>
      <c r="W3618" s="4"/>
      <c r="X3618" s="17"/>
      <c r="Y3618" s="16"/>
      <c r="Z3618" s="16"/>
      <c r="AD3618" s="5"/>
    </row>
    <row r="3619" spans="2:30" x14ac:dyDescent="0.2">
      <c r="B3619" s="4"/>
      <c r="C3619" s="4"/>
      <c r="D3619" s="22"/>
      <c r="E3619" s="22"/>
      <c r="F3619" s="23"/>
      <c r="G3619" s="2"/>
      <c r="K3619" s="3"/>
      <c r="L3619" s="3"/>
      <c r="M3619" s="3"/>
      <c r="N3619" s="24"/>
      <c r="O3619" s="4"/>
      <c r="P3619" s="4"/>
      <c r="R3619" s="8"/>
      <c r="S3619" s="4"/>
      <c r="T3619" s="4"/>
      <c r="W3619" s="4"/>
      <c r="X3619" s="17"/>
      <c r="Y3619" s="16"/>
      <c r="Z3619" s="16"/>
      <c r="AD3619" s="5"/>
    </row>
    <row r="3620" spans="2:30" x14ac:dyDescent="0.2">
      <c r="B3620" s="4"/>
      <c r="C3620" s="4"/>
      <c r="D3620" s="22"/>
      <c r="E3620" s="22"/>
      <c r="F3620" s="23"/>
      <c r="G3620" s="2"/>
      <c r="K3620" s="3"/>
      <c r="L3620" s="3"/>
      <c r="M3620" s="3"/>
      <c r="N3620" s="24"/>
      <c r="O3620" s="4"/>
      <c r="P3620" s="4"/>
      <c r="R3620" s="8"/>
      <c r="S3620" s="4"/>
      <c r="T3620" s="4"/>
      <c r="W3620" s="4"/>
      <c r="X3620" s="17"/>
      <c r="Y3620" s="16"/>
      <c r="Z3620" s="16"/>
      <c r="AD3620" s="5"/>
    </row>
    <row r="3621" spans="2:30" x14ac:dyDescent="0.2">
      <c r="B3621" s="4"/>
      <c r="C3621" s="4"/>
      <c r="D3621" s="22"/>
      <c r="E3621" s="22"/>
      <c r="F3621" s="23"/>
      <c r="G3621" s="2"/>
      <c r="K3621" s="3"/>
      <c r="L3621" s="3"/>
      <c r="M3621" s="3"/>
      <c r="N3621" s="24"/>
      <c r="O3621" s="4"/>
      <c r="P3621" s="4"/>
      <c r="R3621" s="8"/>
      <c r="S3621" s="4"/>
      <c r="T3621" s="4"/>
      <c r="W3621" s="4"/>
      <c r="X3621" s="17"/>
      <c r="Y3621" s="16"/>
      <c r="Z3621" s="16"/>
      <c r="AD3621" s="5"/>
    </row>
    <row r="3622" spans="2:30" x14ac:dyDescent="0.2">
      <c r="B3622" s="4"/>
      <c r="C3622" s="4"/>
      <c r="D3622" s="22"/>
      <c r="E3622" s="22"/>
      <c r="F3622" s="23"/>
      <c r="G3622" s="2"/>
      <c r="K3622" s="3"/>
      <c r="L3622" s="3"/>
      <c r="M3622" s="3"/>
      <c r="N3622" s="24"/>
      <c r="O3622" s="4"/>
      <c r="P3622" s="4"/>
      <c r="R3622" s="8"/>
      <c r="S3622" s="4"/>
      <c r="T3622" s="4"/>
      <c r="W3622" s="4"/>
      <c r="X3622" s="17"/>
      <c r="Y3622" s="16"/>
      <c r="Z3622" s="16"/>
      <c r="AD3622" s="5"/>
    </row>
    <row r="3623" spans="2:30" x14ac:dyDescent="0.2">
      <c r="B3623" s="4"/>
      <c r="C3623" s="4"/>
      <c r="D3623" s="22"/>
      <c r="E3623" s="22"/>
      <c r="F3623" s="23"/>
      <c r="G3623" s="2"/>
      <c r="K3623" s="3"/>
      <c r="L3623" s="3"/>
      <c r="M3623" s="3"/>
      <c r="N3623" s="24"/>
      <c r="O3623" s="4"/>
      <c r="P3623" s="4"/>
      <c r="R3623" s="8"/>
      <c r="S3623" s="4"/>
      <c r="T3623" s="4"/>
      <c r="W3623" s="4"/>
      <c r="X3623" s="17"/>
      <c r="Y3623" s="16"/>
      <c r="Z3623" s="16"/>
      <c r="AD3623" s="5"/>
    </row>
    <row r="3624" spans="2:30" x14ac:dyDescent="0.2">
      <c r="B3624" s="4"/>
      <c r="C3624" s="4"/>
      <c r="D3624" s="22"/>
      <c r="E3624" s="22"/>
      <c r="F3624" s="23"/>
      <c r="G3624" s="2"/>
      <c r="K3624" s="3"/>
      <c r="L3624" s="3"/>
      <c r="M3624" s="3"/>
      <c r="N3624" s="24"/>
      <c r="O3624" s="4"/>
      <c r="P3624" s="4"/>
      <c r="R3624" s="8"/>
      <c r="S3624" s="4"/>
      <c r="T3624" s="4"/>
      <c r="W3624" s="4"/>
      <c r="X3624" s="17"/>
      <c r="Y3624" s="16"/>
      <c r="Z3624" s="16"/>
      <c r="AD3624" s="5"/>
    </row>
    <row r="3625" spans="2:30" x14ac:dyDescent="0.2">
      <c r="B3625" s="4"/>
      <c r="C3625" s="4"/>
      <c r="D3625" s="22"/>
      <c r="E3625" s="22"/>
      <c r="F3625" s="23"/>
      <c r="G3625" s="2"/>
      <c r="K3625" s="3"/>
      <c r="L3625" s="3"/>
      <c r="M3625" s="3"/>
      <c r="N3625" s="24"/>
      <c r="O3625" s="4"/>
      <c r="P3625" s="4"/>
      <c r="R3625" s="8"/>
      <c r="S3625" s="4"/>
      <c r="T3625" s="4"/>
      <c r="W3625" s="4"/>
      <c r="X3625" s="17"/>
      <c r="Y3625" s="16"/>
      <c r="Z3625" s="16"/>
      <c r="AD3625" s="5"/>
    </row>
    <row r="3626" spans="2:30" x14ac:dyDescent="0.2">
      <c r="B3626" s="4"/>
      <c r="C3626" s="4"/>
      <c r="D3626" s="22"/>
      <c r="E3626" s="22"/>
      <c r="F3626" s="23"/>
      <c r="G3626" s="2"/>
      <c r="K3626" s="3"/>
      <c r="L3626" s="3"/>
      <c r="M3626" s="3"/>
      <c r="N3626" s="24"/>
      <c r="O3626" s="4"/>
      <c r="P3626" s="4"/>
      <c r="R3626" s="8"/>
      <c r="S3626" s="4"/>
      <c r="T3626" s="4"/>
      <c r="W3626" s="4"/>
      <c r="X3626" s="17"/>
      <c r="Y3626" s="16"/>
      <c r="Z3626" s="16"/>
      <c r="AD3626" s="5"/>
    </row>
    <row r="3627" spans="2:30" x14ac:dyDescent="0.2">
      <c r="B3627" s="4"/>
      <c r="C3627" s="4"/>
      <c r="D3627" s="22"/>
      <c r="E3627" s="22"/>
      <c r="F3627" s="23"/>
      <c r="G3627" s="2"/>
      <c r="K3627" s="3"/>
      <c r="L3627" s="3"/>
      <c r="M3627" s="3"/>
      <c r="N3627" s="24"/>
      <c r="O3627" s="4"/>
      <c r="P3627" s="4"/>
      <c r="R3627" s="8"/>
      <c r="S3627" s="4"/>
      <c r="T3627" s="4"/>
      <c r="W3627" s="4"/>
      <c r="X3627" s="17"/>
      <c r="Y3627" s="16"/>
      <c r="Z3627" s="16"/>
      <c r="AD3627" s="5"/>
    </row>
    <row r="3628" spans="2:30" x14ac:dyDescent="0.2">
      <c r="B3628" s="4"/>
      <c r="C3628" s="4"/>
      <c r="D3628" s="22"/>
      <c r="E3628" s="22"/>
      <c r="F3628" s="23"/>
      <c r="G3628" s="2"/>
      <c r="K3628" s="3"/>
      <c r="L3628" s="3"/>
      <c r="M3628" s="3"/>
      <c r="N3628" s="24"/>
      <c r="O3628" s="4"/>
      <c r="P3628" s="4"/>
      <c r="R3628" s="8"/>
      <c r="S3628" s="4"/>
      <c r="T3628" s="4"/>
      <c r="W3628" s="4"/>
      <c r="X3628" s="17"/>
      <c r="Y3628" s="16"/>
      <c r="Z3628" s="16"/>
      <c r="AD3628" s="5"/>
    </row>
    <row r="3629" spans="2:30" x14ac:dyDescent="0.2">
      <c r="B3629" s="4"/>
      <c r="C3629" s="4"/>
      <c r="D3629" s="22"/>
      <c r="E3629" s="22"/>
      <c r="F3629" s="23"/>
      <c r="G3629" s="2"/>
      <c r="K3629" s="3"/>
      <c r="L3629" s="3"/>
      <c r="M3629" s="3"/>
      <c r="N3629" s="24"/>
      <c r="O3629" s="4"/>
      <c r="P3629" s="4"/>
      <c r="R3629" s="8"/>
      <c r="S3629" s="4"/>
      <c r="T3629" s="4"/>
      <c r="W3629" s="4"/>
      <c r="X3629" s="17"/>
      <c r="Y3629" s="16"/>
      <c r="Z3629" s="16"/>
      <c r="AD3629" s="5"/>
    </row>
    <row r="3630" spans="2:30" x14ac:dyDescent="0.2">
      <c r="B3630" s="4"/>
      <c r="C3630" s="4"/>
      <c r="D3630" s="22"/>
      <c r="E3630" s="22"/>
      <c r="F3630" s="23"/>
      <c r="G3630" s="2"/>
      <c r="K3630" s="3"/>
      <c r="L3630" s="3"/>
      <c r="M3630" s="3"/>
      <c r="N3630" s="24"/>
      <c r="O3630" s="4"/>
      <c r="P3630" s="4"/>
      <c r="R3630" s="8"/>
      <c r="S3630" s="4"/>
      <c r="T3630" s="4"/>
      <c r="W3630" s="4"/>
      <c r="X3630" s="17"/>
      <c r="Y3630" s="16"/>
      <c r="Z3630" s="16"/>
      <c r="AD3630" s="5"/>
    </row>
    <row r="3631" spans="2:30" x14ac:dyDescent="0.2">
      <c r="B3631" s="4"/>
      <c r="C3631" s="4"/>
      <c r="D3631" s="22"/>
      <c r="E3631" s="22"/>
      <c r="F3631" s="23"/>
      <c r="G3631" s="2"/>
      <c r="K3631" s="3"/>
      <c r="L3631" s="3"/>
      <c r="M3631" s="3"/>
      <c r="N3631" s="24"/>
      <c r="O3631" s="4"/>
      <c r="P3631" s="4"/>
      <c r="R3631" s="8"/>
      <c r="S3631" s="4"/>
      <c r="T3631" s="4"/>
      <c r="W3631" s="4"/>
      <c r="X3631" s="17"/>
      <c r="Y3631" s="16"/>
      <c r="Z3631" s="16"/>
      <c r="AD3631" s="5"/>
    </row>
    <row r="3632" spans="2:30" x14ac:dyDescent="0.2">
      <c r="B3632" s="4"/>
      <c r="C3632" s="4"/>
      <c r="D3632" s="22"/>
      <c r="E3632" s="22"/>
      <c r="F3632" s="23"/>
      <c r="G3632" s="2"/>
      <c r="K3632" s="3"/>
      <c r="L3632" s="3"/>
      <c r="M3632" s="3"/>
      <c r="N3632" s="24"/>
      <c r="O3632" s="4"/>
      <c r="P3632" s="4"/>
      <c r="R3632" s="8"/>
      <c r="S3632" s="4"/>
      <c r="T3632" s="4"/>
      <c r="W3632" s="4"/>
      <c r="X3632" s="17"/>
      <c r="Y3632" s="16"/>
      <c r="Z3632" s="16"/>
      <c r="AD3632" s="5"/>
    </row>
    <row r="3633" spans="2:30" x14ac:dyDescent="0.2">
      <c r="B3633" s="4"/>
      <c r="C3633" s="4"/>
      <c r="D3633" s="22"/>
      <c r="E3633" s="22"/>
      <c r="F3633" s="23"/>
      <c r="G3633" s="2"/>
      <c r="K3633" s="3"/>
      <c r="L3633" s="3"/>
      <c r="M3633" s="3"/>
      <c r="N3633" s="24"/>
      <c r="O3633" s="4"/>
      <c r="P3633" s="4"/>
      <c r="R3633" s="8"/>
      <c r="S3633" s="4"/>
      <c r="T3633" s="4"/>
      <c r="W3633" s="4"/>
      <c r="X3633" s="17"/>
      <c r="Y3633" s="16"/>
      <c r="Z3633" s="16"/>
      <c r="AD3633" s="5"/>
    </row>
    <row r="3634" spans="2:30" x14ac:dyDescent="0.2">
      <c r="B3634" s="4"/>
      <c r="C3634" s="4"/>
      <c r="D3634" s="22"/>
      <c r="E3634" s="22"/>
      <c r="F3634" s="23"/>
      <c r="G3634" s="2"/>
      <c r="K3634" s="3"/>
      <c r="L3634" s="3"/>
      <c r="M3634" s="3"/>
      <c r="N3634" s="24"/>
      <c r="O3634" s="4"/>
      <c r="P3634" s="4"/>
      <c r="R3634" s="8"/>
      <c r="S3634" s="4"/>
      <c r="T3634" s="4"/>
      <c r="W3634" s="4"/>
      <c r="X3634" s="17"/>
      <c r="Y3634" s="16"/>
      <c r="Z3634" s="16"/>
      <c r="AD3634" s="5"/>
    </row>
    <row r="3635" spans="2:30" x14ac:dyDescent="0.2">
      <c r="B3635" s="4"/>
      <c r="C3635" s="4"/>
      <c r="D3635" s="22"/>
      <c r="E3635" s="22"/>
      <c r="F3635" s="23"/>
      <c r="G3635" s="2"/>
      <c r="K3635" s="3"/>
      <c r="L3635" s="3"/>
      <c r="M3635" s="3"/>
      <c r="N3635" s="24"/>
      <c r="O3635" s="4"/>
      <c r="P3635" s="4"/>
      <c r="R3635" s="8"/>
      <c r="S3635" s="4"/>
      <c r="T3635" s="4"/>
      <c r="W3635" s="4"/>
      <c r="X3635" s="17"/>
      <c r="Y3635" s="16"/>
      <c r="Z3635" s="16"/>
      <c r="AD3635" s="5"/>
    </row>
    <row r="3636" spans="2:30" x14ac:dyDescent="0.2">
      <c r="B3636" s="4"/>
      <c r="C3636" s="4"/>
      <c r="D3636" s="22"/>
      <c r="E3636" s="22"/>
      <c r="F3636" s="23"/>
      <c r="G3636" s="2"/>
      <c r="K3636" s="3"/>
      <c r="L3636" s="3"/>
      <c r="M3636" s="3"/>
      <c r="N3636" s="24"/>
      <c r="O3636" s="4"/>
      <c r="P3636" s="4"/>
      <c r="R3636" s="8"/>
      <c r="S3636" s="4"/>
      <c r="T3636" s="4"/>
      <c r="W3636" s="4"/>
      <c r="X3636" s="17"/>
      <c r="Y3636" s="16"/>
      <c r="Z3636" s="16"/>
      <c r="AD3636" s="5"/>
    </row>
    <row r="3637" spans="2:30" x14ac:dyDescent="0.2">
      <c r="B3637" s="4"/>
      <c r="C3637" s="4"/>
      <c r="D3637" s="22"/>
      <c r="E3637" s="22"/>
      <c r="F3637" s="23"/>
      <c r="G3637" s="2"/>
      <c r="K3637" s="3"/>
      <c r="L3637" s="3"/>
      <c r="M3637" s="3"/>
      <c r="N3637" s="24"/>
      <c r="O3637" s="4"/>
      <c r="P3637" s="4"/>
      <c r="R3637" s="8"/>
      <c r="S3637" s="4"/>
      <c r="T3637" s="4"/>
      <c r="W3637" s="4"/>
      <c r="X3637" s="17"/>
      <c r="Y3637" s="16"/>
      <c r="Z3637" s="16"/>
      <c r="AD3637" s="5"/>
    </row>
    <row r="3638" spans="2:30" x14ac:dyDescent="0.2">
      <c r="B3638" s="4"/>
      <c r="C3638" s="4"/>
      <c r="D3638" s="22"/>
      <c r="E3638" s="22"/>
      <c r="F3638" s="23"/>
      <c r="G3638" s="2"/>
      <c r="K3638" s="3"/>
      <c r="L3638" s="3"/>
      <c r="M3638" s="3"/>
      <c r="N3638" s="24"/>
      <c r="O3638" s="4"/>
      <c r="P3638" s="4"/>
      <c r="R3638" s="8"/>
      <c r="S3638" s="4"/>
      <c r="T3638" s="4"/>
      <c r="W3638" s="4"/>
      <c r="X3638" s="17"/>
      <c r="Y3638" s="16"/>
      <c r="Z3638" s="16"/>
      <c r="AD3638" s="5"/>
    </row>
    <row r="3639" spans="2:30" x14ac:dyDescent="0.2">
      <c r="B3639" s="4"/>
      <c r="C3639" s="4"/>
      <c r="D3639" s="22"/>
      <c r="E3639" s="22"/>
      <c r="F3639" s="23"/>
      <c r="G3639" s="2"/>
      <c r="K3639" s="3"/>
      <c r="L3639" s="3"/>
      <c r="M3639" s="3"/>
      <c r="N3639" s="24"/>
      <c r="O3639" s="4"/>
      <c r="P3639" s="4"/>
      <c r="R3639" s="8"/>
      <c r="S3639" s="4"/>
      <c r="T3639" s="4"/>
      <c r="W3639" s="4"/>
      <c r="X3639" s="17"/>
      <c r="Y3639" s="16"/>
      <c r="Z3639" s="16"/>
      <c r="AD3639" s="5"/>
    </row>
    <row r="3640" spans="2:30" x14ac:dyDescent="0.2">
      <c r="B3640" s="4"/>
      <c r="C3640" s="4"/>
      <c r="D3640" s="22"/>
      <c r="E3640" s="22"/>
      <c r="F3640" s="23"/>
      <c r="G3640" s="2"/>
      <c r="K3640" s="3"/>
      <c r="L3640" s="3"/>
      <c r="M3640" s="3"/>
      <c r="N3640" s="24"/>
      <c r="O3640" s="4"/>
      <c r="P3640" s="4"/>
      <c r="R3640" s="8"/>
      <c r="S3640" s="4"/>
      <c r="T3640" s="4"/>
      <c r="W3640" s="4"/>
      <c r="X3640" s="17"/>
      <c r="Y3640" s="16"/>
      <c r="Z3640" s="16"/>
      <c r="AD3640" s="5"/>
    </row>
    <row r="3641" spans="2:30" x14ac:dyDescent="0.2">
      <c r="B3641" s="4"/>
      <c r="C3641" s="4"/>
      <c r="D3641" s="22"/>
      <c r="E3641" s="22"/>
      <c r="F3641" s="23"/>
      <c r="G3641" s="2"/>
      <c r="K3641" s="3"/>
      <c r="L3641" s="3"/>
      <c r="M3641" s="3"/>
      <c r="N3641" s="24"/>
      <c r="O3641" s="4"/>
      <c r="P3641" s="4"/>
      <c r="R3641" s="8"/>
      <c r="S3641" s="4"/>
      <c r="T3641" s="4"/>
      <c r="W3641" s="4"/>
      <c r="X3641" s="17"/>
      <c r="Y3641" s="16"/>
      <c r="Z3641" s="16"/>
      <c r="AD3641" s="5"/>
    </row>
    <row r="3642" spans="2:30" x14ac:dyDescent="0.2">
      <c r="B3642" s="4"/>
      <c r="C3642" s="4"/>
      <c r="D3642" s="22"/>
      <c r="E3642" s="22"/>
      <c r="F3642" s="23"/>
      <c r="G3642" s="2"/>
      <c r="K3642" s="3"/>
      <c r="L3642" s="3"/>
      <c r="M3642" s="3"/>
      <c r="N3642" s="24"/>
      <c r="O3642" s="4"/>
      <c r="P3642" s="4"/>
      <c r="R3642" s="8"/>
      <c r="S3642" s="4"/>
      <c r="T3642" s="4"/>
      <c r="W3642" s="4"/>
      <c r="X3642" s="17"/>
      <c r="Y3642" s="16"/>
      <c r="Z3642" s="16"/>
      <c r="AD3642" s="5"/>
    </row>
    <row r="3643" spans="2:30" x14ac:dyDescent="0.2">
      <c r="B3643" s="4"/>
      <c r="C3643" s="4"/>
      <c r="D3643" s="22"/>
      <c r="E3643" s="22"/>
      <c r="F3643" s="23"/>
      <c r="G3643" s="2"/>
      <c r="K3643" s="3"/>
      <c r="L3643" s="3"/>
      <c r="M3643" s="3"/>
      <c r="N3643" s="24"/>
      <c r="O3643" s="4"/>
      <c r="P3643" s="4"/>
      <c r="R3643" s="8"/>
      <c r="S3643" s="4"/>
      <c r="T3643" s="4"/>
      <c r="W3643" s="4"/>
      <c r="X3643" s="17"/>
      <c r="Y3643" s="16"/>
      <c r="Z3643" s="16"/>
      <c r="AD3643" s="5"/>
    </row>
    <row r="3644" spans="2:30" x14ac:dyDescent="0.2">
      <c r="B3644" s="4"/>
      <c r="C3644" s="4"/>
      <c r="D3644" s="22"/>
      <c r="E3644" s="22"/>
      <c r="F3644" s="23"/>
      <c r="G3644" s="2"/>
      <c r="K3644" s="3"/>
      <c r="L3644" s="3"/>
      <c r="M3644" s="3"/>
      <c r="N3644" s="24"/>
      <c r="O3644" s="4"/>
      <c r="P3644" s="4"/>
      <c r="R3644" s="8"/>
      <c r="S3644" s="4"/>
      <c r="T3644" s="4"/>
      <c r="W3644" s="4"/>
      <c r="X3644" s="17"/>
      <c r="Y3644" s="16"/>
      <c r="Z3644" s="16"/>
      <c r="AD3644" s="5"/>
    </row>
    <row r="3645" spans="2:30" x14ac:dyDescent="0.2">
      <c r="B3645" s="4"/>
      <c r="C3645" s="4"/>
      <c r="D3645" s="22"/>
      <c r="E3645" s="22"/>
      <c r="F3645" s="23"/>
      <c r="G3645" s="2"/>
      <c r="K3645" s="3"/>
      <c r="L3645" s="3"/>
      <c r="M3645" s="3"/>
      <c r="N3645" s="24"/>
      <c r="O3645" s="4"/>
      <c r="P3645" s="4"/>
      <c r="R3645" s="8"/>
      <c r="S3645" s="4"/>
      <c r="T3645" s="4"/>
      <c r="W3645" s="4"/>
      <c r="X3645" s="17"/>
      <c r="Y3645" s="16"/>
      <c r="Z3645" s="16"/>
      <c r="AD3645" s="5"/>
    </row>
    <row r="3646" spans="2:30" x14ac:dyDescent="0.2">
      <c r="B3646" s="4"/>
      <c r="C3646" s="4"/>
      <c r="D3646" s="22"/>
      <c r="E3646" s="22"/>
      <c r="F3646" s="23"/>
      <c r="G3646" s="2"/>
      <c r="K3646" s="3"/>
      <c r="L3646" s="3"/>
      <c r="M3646" s="3"/>
      <c r="N3646" s="24"/>
      <c r="O3646" s="4"/>
      <c r="P3646" s="4"/>
      <c r="R3646" s="8"/>
      <c r="S3646" s="4"/>
      <c r="T3646" s="4"/>
      <c r="W3646" s="4"/>
      <c r="X3646" s="17"/>
      <c r="Y3646" s="16"/>
      <c r="Z3646" s="16"/>
      <c r="AD3646" s="5"/>
    </row>
    <row r="3647" spans="2:30" x14ac:dyDescent="0.2">
      <c r="B3647" s="4"/>
      <c r="C3647" s="4"/>
      <c r="D3647" s="22"/>
      <c r="E3647" s="22"/>
      <c r="F3647" s="23"/>
      <c r="G3647" s="2"/>
      <c r="K3647" s="3"/>
      <c r="L3647" s="3"/>
      <c r="M3647" s="3"/>
      <c r="N3647" s="24"/>
      <c r="O3647" s="4"/>
      <c r="P3647" s="4"/>
      <c r="R3647" s="8"/>
      <c r="S3647" s="4"/>
      <c r="T3647" s="4"/>
      <c r="W3647" s="4"/>
      <c r="X3647" s="17"/>
      <c r="Y3647" s="16"/>
      <c r="Z3647" s="16"/>
      <c r="AD3647" s="5"/>
    </row>
    <row r="3648" spans="2:30" x14ac:dyDescent="0.2">
      <c r="B3648" s="4"/>
      <c r="C3648" s="4"/>
      <c r="D3648" s="22"/>
      <c r="E3648" s="22"/>
      <c r="F3648" s="23"/>
      <c r="G3648" s="2"/>
      <c r="K3648" s="3"/>
      <c r="L3648" s="3"/>
      <c r="M3648" s="3"/>
      <c r="N3648" s="24"/>
      <c r="O3648" s="4"/>
      <c r="P3648" s="4"/>
      <c r="R3648" s="8"/>
      <c r="S3648" s="4"/>
      <c r="T3648" s="4"/>
      <c r="W3648" s="4"/>
      <c r="X3648" s="17"/>
      <c r="Y3648" s="16"/>
      <c r="Z3648" s="16"/>
      <c r="AD3648" s="5"/>
    </row>
    <row r="3649" spans="2:30" x14ac:dyDescent="0.2">
      <c r="B3649" s="4"/>
      <c r="C3649" s="4"/>
      <c r="D3649" s="22"/>
      <c r="E3649" s="22"/>
      <c r="F3649" s="23"/>
      <c r="G3649" s="2"/>
      <c r="K3649" s="3"/>
      <c r="L3649" s="3"/>
      <c r="M3649" s="3"/>
      <c r="N3649" s="24"/>
      <c r="O3649" s="4"/>
      <c r="P3649" s="4"/>
      <c r="R3649" s="8"/>
      <c r="S3649" s="4"/>
      <c r="T3649" s="4"/>
      <c r="W3649" s="4"/>
      <c r="X3649" s="17"/>
      <c r="Y3649" s="16"/>
      <c r="Z3649" s="16"/>
      <c r="AD3649" s="5"/>
    </row>
    <row r="3650" spans="2:30" x14ac:dyDescent="0.2">
      <c r="B3650" s="4"/>
      <c r="C3650" s="4"/>
      <c r="D3650" s="22"/>
      <c r="E3650" s="22"/>
      <c r="F3650" s="23"/>
      <c r="G3650" s="2"/>
      <c r="K3650" s="3"/>
      <c r="L3650" s="3"/>
      <c r="M3650" s="3"/>
      <c r="N3650" s="24"/>
      <c r="O3650" s="4"/>
      <c r="P3650" s="4"/>
      <c r="R3650" s="8"/>
      <c r="S3650" s="4"/>
      <c r="T3650" s="4"/>
      <c r="W3650" s="4"/>
      <c r="X3650" s="17"/>
      <c r="Y3650" s="16"/>
      <c r="Z3650" s="16"/>
      <c r="AD3650" s="5"/>
    </row>
    <row r="3651" spans="2:30" x14ac:dyDescent="0.2">
      <c r="B3651" s="4"/>
      <c r="C3651" s="4"/>
      <c r="D3651" s="22"/>
      <c r="E3651" s="22"/>
      <c r="F3651" s="23"/>
      <c r="G3651" s="2"/>
      <c r="K3651" s="3"/>
      <c r="L3651" s="3"/>
      <c r="M3651" s="3"/>
      <c r="N3651" s="24"/>
      <c r="O3651" s="4"/>
      <c r="P3651" s="4"/>
      <c r="R3651" s="8"/>
      <c r="S3651" s="4"/>
      <c r="T3651" s="4"/>
      <c r="W3651" s="4"/>
      <c r="X3651" s="17"/>
      <c r="Y3651" s="16"/>
      <c r="Z3651" s="16"/>
      <c r="AD3651" s="5"/>
    </row>
    <row r="3652" spans="2:30" x14ac:dyDescent="0.2">
      <c r="B3652" s="4"/>
      <c r="C3652" s="4"/>
      <c r="D3652" s="22"/>
      <c r="E3652" s="22"/>
      <c r="F3652" s="23"/>
      <c r="G3652" s="2"/>
      <c r="K3652" s="3"/>
      <c r="L3652" s="3"/>
      <c r="M3652" s="3"/>
      <c r="N3652" s="24"/>
      <c r="O3652" s="4"/>
      <c r="P3652" s="4"/>
      <c r="R3652" s="8"/>
      <c r="S3652" s="4"/>
      <c r="T3652" s="4"/>
      <c r="W3652" s="4"/>
      <c r="X3652" s="17"/>
      <c r="Y3652" s="16"/>
      <c r="Z3652" s="16"/>
      <c r="AD3652" s="5"/>
    </row>
    <row r="3653" spans="2:30" x14ac:dyDescent="0.2">
      <c r="B3653" s="4"/>
      <c r="C3653" s="4"/>
      <c r="D3653" s="22"/>
      <c r="E3653" s="22"/>
      <c r="F3653" s="23"/>
      <c r="G3653" s="2"/>
      <c r="K3653" s="3"/>
      <c r="L3653" s="3"/>
      <c r="M3653" s="3"/>
      <c r="N3653" s="24"/>
      <c r="O3653" s="4"/>
      <c r="P3653" s="4"/>
      <c r="R3653" s="8"/>
      <c r="S3653" s="4"/>
      <c r="T3653" s="4"/>
      <c r="W3653" s="4"/>
      <c r="X3653" s="17"/>
      <c r="Y3653" s="16"/>
      <c r="Z3653" s="16"/>
      <c r="AD3653" s="5"/>
    </row>
    <row r="3654" spans="2:30" x14ac:dyDescent="0.2">
      <c r="B3654" s="4"/>
      <c r="C3654" s="4"/>
      <c r="D3654" s="22"/>
      <c r="E3654" s="22"/>
      <c r="F3654" s="23"/>
      <c r="G3654" s="2"/>
      <c r="K3654" s="3"/>
      <c r="L3654" s="3"/>
      <c r="M3654" s="3"/>
      <c r="N3654" s="24"/>
      <c r="O3654" s="4"/>
      <c r="P3654" s="4"/>
      <c r="R3654" s="8"/>
      <c r="S3654" s="4"/>
      <c r="T3654" s="4"/>
      <c r="W3654" s="4"/>
      <c r="X3654" s="17"/>
      <c r="Y3654" s="16"/>
      <c r="Z3654" s="16"/>
      <c r="AD3654" s="5"/>
    </row>
    <row r="3655" spans="2:30" x14ac:dyDescent="0.2">
      <c r="B3655" s="4"/>
      <c r="C3655" s="4"/>
      <c r="D3655" s="22"/>
      <c r="E3655" s="22"/>
      <c r="F3655" s="23"/>
      <c r="G3655" s="2"/>
      <c r="K3655" s="3"/>
      <c r="L3655" s="3"/>
      <c r="M3655" s="3"/>
      <c r="N3655" s="24"/>
      <c r="O3655" s="4"/>
      <c r="P3655" s="4"/>
      <c r="R3655" s="8"/>
      <c r="S3655" s="4"/>
      <c r="T3655" s="4"/>
      <c r="W3655" s="4"/>
      <c r="X3655" s="17"/>
      <c r="Y3655" s="16"/>
      <c r="Z3655" s="16"/>
      <c r="AD3655" s="5"/>
    </row>
    <row r="3656" spans="2:30" x14ac:dyDescent="0.2">
      <c r="B3656" s="4"/>
      <c r="C3656" s="4"/>
      <c r="D3656" s="22"/>
      <c r="E3656" s="22"/>
      <c r="F3656" s="23"/>
      <c r="G3656" s="2"/>
      <c r="K3656" s="3"/>
      <c r="L3656" s="3"/>
      <c r="M3656" s="3"/>
      <c r="N3656" s="24"/>
      <c r="O3656" s="4"/>
      <c r="P3656" s="4"/>
      <c r="R3656" s="8"/>
      <c r="S3656" s="4"/>
      <c r="T3656" s="4"/>
      <c r="W3656" s="4"/>
      <c r="X3656" s="17"/>
      <c r="Y3656" s="16"/>
      <c r="Z3656" s="16"/>
      <c r="AD3656" s="5"/>
    </row>
    <row r="3657" spans="2:30" x14ac:dyDescent="0.2">
      <c r="B3657" s="4"/>
      <c r="C3657" s="4"/>
      <c r="D3657" s="22"/>
      <c r="E3657" s="22"/>
      <c r="F3657" s="23"/>
      <c r="G3657" s="2"/>
      <c r="K3657" s="3"/>
      <c r="L3657" s="3"/>
      <c r="M3657" s="3"/>
      <c r="N3657" s="24"/>
      <c r="O3657" s="4"/>
      <c r="P3657" s="4"/>
      <c r="R3657" s="8"/>
      <c r="S3657" s="4"/>
      <c r="T3657" s="4"/>
      <c r="W3657" s="4"/>
      <c r="X3657" s="17"/>
      <c r="Y3657" s="16"/>
      <c r="Z3657" s="16"/>
      <c r="AD3657" s="5"/>
    </row>
    <row r="3658" spans="2:30" x14ac:dyDescent="0.2">
      <c r="B3658" s="4"/>
      <c r="C3658" s="4"/>
      <c r="D3658" s="22"/>
      <c r="E3658" s="22"/>
      <c r="F3658" s="23"/>
      <c r="G3658" s="2"/>
      <c r="K3658" s="3"/>
      <c r="L3658" s="3"/>
      <c r="M3658" s="3"/>
      <c r="N3658" s="24"/>
      <c r="O3658" s="4"/>
      <c r="P3658" s="4"/>
      <c r="R3658" s="8"/>
      <c r="S3658" s="4"/>
      <c r="T3658" s="4"/>
      <c r="W3658" s="4"/>
      <c r="X3658" s="17"/>
      <c r="Y3658" s="16"/>
      <c r="Z3658" s="16"/>
      <c r="AD3658" s="5"/>
    </row>
    <row r="3659" spans="2:30" x14ac:dyDescent="0.2">
      <c r="B3659" s="4"/>
      <c r="C3659" s="4"/>
      <c r="D3659" s="22"/>
      <c r="E3659" s="22"/>
      <c r="F3659" s="23"/>
      <c r="G3659" s="2"/>
      <c r="K3659" s="3"/>
      <c r="L3659" s="3"/>
      <c r="M3659" s="3"/>
      <c r="N3659" s="24"/>
      <c r="O3659" s="4"/>
      <c r="P3659" s="4"/>
      <c r="R3659" s="8"/>
      <c r="S3659" s="4"/>
      <c r="T3659" s="4"/>
      <c r="W3659" s="4"/>
      <c r="X3659" s="17"/>
      <c r="Y3659" s="16"/>
      <c r="Z3659" s="16"/>
      <c r="AD3659" s="5"/>
    </row>
    <row r="3660" spans="2:30" x14ac:dyDescent="0.2">
      <c r="B3660" s="4"/>
      <c r="C3660" s="4"/>
      <c r="D3660" s="22"/>
      <c r="E3660" s="22"/>
      <c r="F3660" s="23"/>
      <c r="G3660" s="2"/>
      <c r="K3660" s="3"/>
      <c r="L3660" s="3"/>
      <c r="M3660" s="3"/>
      <c r="N3660" s="24"/>
      <c r="O3660" s="4"/>
      <c r="P3660" s="4"/>
      <c r="R3660" s="8"/>
      <c r="S3660" s="4"/>
      <c r="T3660" s="4"/>
      <c r="W3660" s="4"/>
      <c r="X3660" s="17"/>
      <c r="Y3660" s="16"/>
      <c r="Z3660" s="16"/>
      <c r="AD3660" s="5"/>
    </row>
    <row r="3661" spans="2:30" x14ac:dyDescent="0.2">
      <c r="B3661" s="4"/>
      <c r="C3661" s="4"/>
      <c r="D3661" s="22"/>
      <c r="E3661" s="22"/>
      <c r="F3661" s="23"/>
      <c r="G3661" s="2"/>
      <c r="K3661" s="3"/>
      <c r="L3661" s="3"/>
      <c r="M3661" s="3"/>
      <c r="N3661" s="24"/>
      <c r="O3661" s="4"/>
      <c r="P3661" s="4"/>
      <c r="R3661" s="8"/>
      <c r="S3661" s="4"/>
      <c r="T3661" s="4"/>
      <c r="W3661" s="4"/>
      <c r="X3661" s="17"/>
      <c r="Y3661" s="16"/>
      <c r="Z3661" s="16"/>
      <c r="AD3661" s="5"/>
    </row>
    <row r="3662" spans="2:30" x14ac:dyDescent="0.2">
      <c r="B3662" s="4"/>
      <c r="C3662" s="4"/>
      <c r="D3662" s="22"/>
      <c r="E3662" s="22"/>
      <c r="F3662" s="23"/>
      <c r="G3662" s="2"/>
      <c r="K3662" s="3"/>
      <c r="L3662" s="3"/>
      <c r="M3662" s="3"/>
      <c r="N3662" s="24"/>
      <c r="O3662" s="4"/>
      <c r="P3662" s="4"/>
      <c r="R3662" s="8"/>
      <c r="S3662" s="4"/>
      <c r="T3662" s="4"/>
      <c r="W3662" s="4"/>
      <c r="X3662" s="17"/>
      <c r="Y3662" s="16"/>
      <c r="Z3662" s="16"/>
      <c r="AD3662" s="5"/>
    </row>
    <row r="3663" spans="2:30" x14ac:dyDescent="0.2">
      <c r="B3663" s="4"/>
      <c r="C3663" s="4"/>
      <c r="D3663" s="22"/>
      <c r="E3663" s="22"/>
      <c r="F3663" s="23"/>
      <c r="G3663" s="2"/>
      <c r="K3663" s="3"/>
      <c r="L3663" s="3"/>
      <c r="M3663" s="3"/>
      <c r="N3663" s="24"/>
      <c r="O3663" s="4"/>
      <c r="P3663" s="4"/>
      <c r="R3663" s="8"/>
      <c r="S3663" s="4"/>
      <c r="T3663" s="4"/>
      <c r="W3663" s="4"/>
      <c r="X3663" s="17"/>
      <c r="Y3663" s="16"/>
      <c r="Z3663" s="16"/>
      <c r="AD3663" s="5"/>
    </row>
    <row r="3664" spans="2:30" x14ac:dyDescent="0.2">
      <c r="B3664" s="4"/>
      <c r="C3664" s="4"/>
      <c r="D3664" s="22"/>
      <c r="E3664" s="22"/>
      <c r="F3664" s="23"/>
      <c r="G3664" s="2"/>
      <c r="K3664" s="3"/>
      <c r="L3664" s="3"/>
      <c r="M3664" s="3"/>
      <c r="N3664" s="24"/>
      <c r="O3664" s="4"/>
      <c r="P3664" s="4"/>
      <c r="R3664" s="8"/>
      <c r="S3664" s="4"/>
      <c r="T3664" s="4"/>
      <c r="W3664" s="4"/>
      <c r="X3664" s="17"/>
      <c r="Y3664" s="16"/>
      <c r="Z3664" s="16"/>
      <c r="AD3664" s="5"/>
    </row>
    <row r="3665" spans="2:30" x14ac:dyDescent="0.2">
      <c r="B3665" s="4"/>
      <c r="C3665" s="4"/>
      <c r="D3665" s="22"/>
      <c r="E3665" s="22"/>
      <c r="F3665" s="23"/>
      <c r="G3665" s="2"/>
      <c r="K3665" s="3"/>
      <c r="L3665" s="3"/>
      <c r="M3665" s="3"/>
      <c r="N3665" s="24"/>
      <c r="O3665" s="4"/>
      <c r="P3665" s="4"/>
      <c r="R3665" s="8"/>
      <c r="S3665" s="4"/>
      <c r="T3665" s="4"/>
      <c r="W3665" s="4"/>
      <c r="X3665" s="17"/>
      <c r="Y3665" s="16"/>
      <c r="Z3665" s="16"/>
      <c r="AD3665" s="5"/>
    </row>
    <row r="3666" spans="2:30" x14ac:dyDescent="0.2">
      <c r="B3666" s="4"/>
      <c r="C3666" s="4"/>
      <c r="D3666" s="22"/>
      <c r="E3666" s="22"/>
      <c r="F3666" s="23"/>
      <c r="G3666" s="2"/>
      <c r="K3666" s="3"/>
      <c r="L3666" s="3"/>
      <c r="M3666" s="3"/>
      <c r="N3666" s="24"/>
      <c r="O3666" s="4"/>
      <c r="P3666" s="4"/>
      <c r="R3666" s="8"/>
      <c r="S3666" s="4"/>
      <c r="T3666" s="4"/>
      <c r="W3666" s="4"/>
      <c r="X3666" s="17"/>
      <c r="Y3666" s="16"/>
      <c r="Z3666" s="16"/>
      <c r="AD3666" s="5"/>
    </row>
    <row r="3667" spans="2:30" x14ac:dyDescent="0.2">
      <c r="B3667" s="4"/>
      <c r="C3667" s="4"/>
      <c r="D3667" s="22"/>
      <c r="E3667" s="22"/>
      <c r="F3667" s="23"/>
      <c r="G3667" s="2"/>
      <c r="K3667" s="3"/>
      <c r="L3667" s="3"/>
      <c r="M3667" s="3"/>
      <c r="N3667" s="24"/>
      <c r="O3667" s="4"/>
      <c r="P3667" s="4"/>
      <c r="R3667" s="8"/>
      <c r="S3667" s="4"/>
      <c r="T3667" s="4"/>
      <c r="W3667" s="4"/>
      <c r="X3667" s="17"/>
      <c r="Y3667" s="16"/>
      <c r="Z3667" s="16"/>
      <c r="AD3667" s="5"/>
    </row>
    <row r="3668" spans="2:30" x14ac:dyDescent="0.2">
      <c r="B3668" s="4"/>
      <c r="C3668" s="4"/>
      <c r="D3668" s="22"/>
      <c r="E3668" s="22"/>
      <c r="F3668" s="23"/>
      <c r="G3668" s="2"/>
      <c r="K3668" s="3"/>
      <c r="L3668" s="3"/>
      <c r="M3668" s="3"/>
      <c r="N3668" s="24"/>
      <c r="O3668" s="4"/>
      <c r="P3668" s="4"/>
      <c r="R3668" s="8"/>
      <c r="S3668" s="4"/>
      <c r="T3668" s="4"/>
      <c r="W3668" s="4"/>
      <c r="X3668" s="17"/>
      <c r="Y3668" s="16"/>
      <c r="Z3668" s="16"/>
      <c r="AD3668" s="5"/>
    </row>
    <row r="3669" spans="2:30" x14ac:dyDescent="0.2">
      <c r="B3669" s="4"/>
      <c r="C3669" s="4"/>
      <c r="D3669" s="22"/>
      <c r="E3669" s="22"/>
      <c r="F3669" s="23"/>
      <c r="G3669" s="2"/>
      <c r="K3669" s="3"/>
      <c r="L3669" s="3"/>
      <c r="M3669" s="3"/>
      <c r="N3669" s="24"/>
      <c r="O3669" s="4"/>
      <c r="P3669" s="4"/>
      <c r="R3669" s="8"/>
      <c r="S3669" s="4"/>
      <c r="T3669" s="4"/>
      <c r="W3669" s="4"/>
      <c r="X3669" s="17"/>
      <c r="Y3669" s="16"/>
      <c r="Z3669" s="16"/>
      <c r="AD3669" s="5"/>
    </row>
    <row r="3670" spans="2:30" x14ac:dyDescent="0.2">
      <c r="B3670" s="4"/>
      <c r="C3670" s="4"/>
      <c r="D3670" s="22"/>
      <c r="E3670" s="22"/>
      <c r="F3670" s="23"/>
      <c r="G3670" s="2"/>
      <c r="K3670" s="3"/>
      <c r="L3670" s="3"/>
      <c r="M3670" s="3"/>
      <c r="N3670" s="24"/>
      <c r="O3670" s="4"/>
      <c r="P3670" s="4"/>
      <c r="R3670" s="8"/>
      <c r="S3670" s="4"/>
      <c r="T3670" s="4"/>
      <c r="W3670" s="4"/>
      <c r="X3670" s="17"/>
      <c r="Y3670" s="16"/>
      <c r="Z3670" s="16"/>
      <c r="AD3670" s="5"/>
    </row>
    <row r="3671" spans="2:30" x14ac:dyDescent="0.2">
      <c r="B3671" s="4"/>
      <c r="C3671" s="4"/>
      <c r="D3671" s="22"/>
      <c r="E3671" s="22"/>
      <c r="F3671" s="23"/>
      <c r="G3671" s="2"/>
      <c r="K3671" s="3"/>
      <c r="L3671" s="3"/>
      <c r="M3671" s="3"/>
      <c r="N3671" s="24"/>
      <c r="O3671" s="4"/>
      <c r="P3671" s="4"/>
      <c r="R3671" s="8"/>
      <c r="S3671" s="4"/>
      <c r="T3671" s="4"/>
      <c r="W3671" s="4"/>
      <c r="X3671" s="17"/>
      <c r="Y3671" s="16"/>
      <c r="Z3671" s="16"/>
      <c r="AD3671" s="5"/>
    </row>
    <row r="3672" spans="2:30" x14ac:dyDescent="0.2">
      <c r="B3672" s="4"/>
      <c r="C3672" s="4"/>
      <c r="D3672" s="22"/>
      <c r="E3672" s="22"/>
      <c r="F3672" s="23"/>
      <c r="G3672" s="2"/>
      <c r="K3672" s="3"/>
      <c r="L3672" s="3"/>
      <c r="M3672" s="3"/>
      <c r="N3672" s="24"/>
      <c r="O3672" s="4"/>
      <c r="P3672" s="4"/>
      <c r="R3672" s="8"/>
      <c r="S3672" s="4"/>
      <c r="T3672" s="4"/>
      <c r="W3672" s="4"/>
      <c r="X3672" s="17"/>
      <c r="Y3672" s="16"/>
      <c r="Z3672" s="16"/>
      <c r="AD3672" s="5"/>
    </row>
    <row r="3673" spans="2:30" x14ac:dyDescent="0.2">
      <c r="B3673" s="4"/>
      <c r="C3673" s="4"/>
      <c r="D3673" s="22"/>
      <c r="E3673" s="22"/>
      <c r="F3673" s="23"/>
      <c r="G3673" s="2"/>
      <c r="K3673" s="3"/>
      <c r="L3673" s="3"/>
      <c r="M3673" s="3"/>
      <c r="N3673" s="24"/>
      <c r="O3673" s="4"/>
      <c r="P3673" s="4"/>
      <c r="R3673" s="8"/>
      <c r="S3673" s="4"/>
      <c r="T3673" s="4"/>
      <c r="W3673" s="4"/>
      <c r="X3673" s="17"/>
      <c r="Y3673" s="16"/>
      <c r="Z3673" s="16"/>
      <c r="AD3673" s="5"/>
    </row>
    <row r="3674" spans="2:30" x14ac:dyDescent="0.2">
      <c r="B3674" s="4"/>
      <c r="C3674" s="4"/>
      <c r="D3674" s="22"/>
      <c r="E3674" s="22"/>
      <c r="F3674" s="23"/>
      <c r="G3674" s="2"/>
      <c r="K3674" s="3"/>
      <c r="L3674" s="3"/>
      <c r="M3674" s="3"/>
      <c r="N3674" s="24"/>
      <c r="O3674" s="4"/>
      <c r="P3674" s="4"/>
      <c r="R3674" s="8"/>
      <c r="S3674" s="4"/>
      <c r="T3674" s="4"/>
      <c r="W3674" s="4"/>
      <c r="X3674" s="17"/>
      <c r="Y3674" s="16"/>
      <c r="Z3674" s="16"/>
      <c r="AD3674" s="5"/>
    </row>
    <row r="3675" spans="2:30" x14ac:dyDescent="0.2">
      <c r="B3675" s="4"/>
      <c r="C3675" s="4"/>
      <c r="D3675" s="22"/>
      <c r="E3675" s="22"/>
      <c r="F3675" s="23"/>
      <c r="G3675" s="2"/>
      <c r="K3675" s="3"/>
      <c r="L3675" s="3"/>
      <c r="M3675" s="3"/>
      <c r="N3675" s="24"/>
      <c r="O3675" s="4"/>
      <c r="P3675" s="4"/>
      <c r="R3675" s="8"/>
      <c r="S3675" s="4"/>
      <c r="T3675" s="4"/>
      <c r="W3675" s="4"/>
      <c r="X3675" s="17"/>
      <c r="Y3675" s="16"/>
      <c r="Z3675" s="16"/>
      <c r="AD3675" s="5"/>
    </row>
    <row r="3676" spans="2:30" x14ac:dyDescent="0.2">
      <c r="B3676" s="4"/>
      <c r="C3676" s="4"/>
      <c r="D3676" s="22"/>
      <c r="E3676" s="22"/>
      <c r="F3676" s="23"/>
      <c r="G3676" s="2"/>
      <c r="K3676" s="3"/>
      <c r="L3676" s="3"/>
      <c r="M3676" s="3"/>
      <c r="N3676" s="24"/>
      <c r="O3676" s="4"/>
      <c r="P3676" s="4"/>
      <c r="R3676" s="8"/>
      <c r="S3676" s="4"/>
      <c r="T3676" s="4"/>
      <c r="W3676" s="4"/>
      <c r="X3676" s="17"/>
      <c r="Y3676" s="16"/>
      <c r="Z3676" s="16"/>
      <c r="AD3676" s="5"/>
    </row>
    <row r="3677" spans="2:30" x14ac:dyDescent="0.2">
      <c r="B3677" s="4"/>
      <c r="C3677" s="4"/>
      <c r="D3677" s="22"/>
      <c r="E3677" s="22"/>
      <c r="F3677" s="23"/>
      <c r="G3677" s="2"/>
      <c r="K3677" s="3"/>
      <c r="L3677" s="3"/>
      <c r="M3677" s="3"/>
      <c r="N3677" s="24"/>
      <c r="O3677" s="4"/>
      <c r="P3677" s="4"/>
      <c r="R3677" s="8"/>
      <c r="S3677" s="4"/>
      <c r="T3677" s="4"/>
      <c r="W3677" s="4"/>
      <c r="X3677" s="17"/>
      <c r="Y3677" s="16"/>
      <c r="Z3677" s="16"/>
      <c r="AD3677" s="5"/>
    </row>
    <row r="3678" spans="2:30" x14ac:dyDescent="0.2">
      <c r="B3678" s="4"/>
      <c r="C3678" s="4"/>
      <c r="D3678" s="22"/>
      <c r="E3678" s="22"/>
      <c r="F3678" s="23"/>
      <c r="G3678" s="2"/>
      <c r="K3678" s="3"/>
      <c r="L3678" s="3"/>
      <c r="M3678" s="3"/>
      <c r="N3678" s="24"/>
      <c r="O3678" s="4"/>
      <c r="P3678" s="4"/>
      <c r="R3678" s="8"/>
      <c r="S3678" s="4"/>
      <c r="T3678" s="4"/>
      <c r="W3678" s="4"/>
      <c r="X3678" s="17"/>
      <c r="Y3678" s="16"/>
      <c r="Z3678" s="16"/>
      <c r="AD3678" s="5"/>
    </row>
    <row r="3679" spans="2:30" x14ac:dyDescent="0.2">
      <c r="B3679" s="4"/>
      <c r="C3679" s="4"/>
      <c r="D3679" s="22"/>
      <c r="E3679" s="22"/>
      <c r="F3679" s="23"/>
      <c r="G3679" s="2"/>
      <c r="K3679" s="3"/>
      <c r="L3679" s="3"/>
      <c r="M3679" s="3"/>
      <c r="N3679" s="24"/>
      <c r="O3679" s="4"/>
      <c r="P3679" s="4"/>
      <c r="R3679" s="8"/>
      <c r="S3679" s="4"/>
      <c r="T3679" s="4"/>
      <c r="W3679" s="4"/>
      <c r="X3679" s="17"/>
      <c r="Y3679" s="16"/>
      <c r="Z3679" s="16"/>
      <c r="AD3679" s="5"/>
    </row>
    <row r="3680" spans="2:30" x14ac:dyDescent="0.2">
      <c r="B3680" s="4"/>
      <c r="C3680" s="4"/>
      <c r="D3680" s="22"/>
      <c r="E3680" s="22"/>
      <c r="F3680" s="23"/>
      <c r="G3680" s="2"/>
      <c r="K3680" s="3"/>
      <c r="L3680" s="3"/>
      <c r="M3680" s="3"/>
      <c r="N3680" s="24"/>
      <c r="O3680" s="4"/>
      <c r="P3680" s="4"/>
      <c r="R3680" s="8"/>
      <c r="S3680" s="4"/>
      <c r="T3680" s="4"/>
      <c r="W3680" s="4"/>
      <c r="X3680" s="17"/>
      <c r="Y3680" s="16"/>
      <c r="Z3680" s="16"/>
      <c r="AD3680" s="5"/>
    </row>
    <row r="3681" spans="2:30" x14ac:dyDescent="0.2">
      <c r="B3681" s="4"/>
      <c r="C3681" s="4"/>
      <c r="D3681" s="22"/>
      <c r="E3681" s="22"/>
      <c r="F3681" s="23"/>
      <c r="G3681" s="2"/>
      <c r="K3681" s="3"/>
      <c r="L3681" s="3"/>
      <c r="M3681" s="3"/>
      <c r="N3681" s="24"/>
      <c r="O3681" s="4"/>
      <c r="P3681" s="4"/>
      <c r="R3681" s="8"/>
      <c r="S3681" s="4"/>
      <c r="T3681" s="4"/>
      <c r="W3681" s="4"/>
      <c r="X3681" s="17"/>
      <c r="Y3681" s="16"/>
      <c r="Z3681" s="16"/>
      <c r="AD3681" s="5"/>
    </row>
    <row r="3682" spans="2:30" x14ac:dyDescent="0.2">
      <c r="B3682" s="4"/>
      <c r="C3682" s="4"/>
      <c r="D3682" s="22"/>
      <c r="E3682" s="22"/>
      <c r="F3682" s="23"/>
      <c r="G3682" s="2"/>
      <c r="K3682" s="3"/>
      <c r="L3682" s="3"/>
      <c r="M3682" s="3"/>
      <c r="N3682" s="24"/>
      <c r="O3682" s="4"/>
      <c r="P3682" s="4"/>
      <c r="R3682" s="8"/>
      <c r="S3682" s="4"/>
      <c r="T3682" s="4"/>
      <c r="W3682" s="4"/>
      <c r="X3682" s="17"/>
      <c r="Y3682" s="16"/>
      <c r="Z3682" s="16"/>
      <c r="AD3682" s="5"/>
    </row>
    <row r="3683" spans="2:30" x14ac:dyDescent="0.2">
      <c r="B3683" s="4"/>
      <c r="C3683" s="4"/>
      <c r="D3683" s="22"/>
      <c r="E3683" s="22"/>
      <c r="F3683" s="23"/>
      <c r="G3683" s="2"/>
      <c r="K3683" s="3"/>
      <c r="L3683" s="3"/>
      <c r="M3683" s="3"/>
      <c r="N3683" s="24"/>
      <c r="O3683" s="4"/>
      <c r="P3683" s="4"/>
      <c r="R3683" s="8"/>
      <c r="S3683" s="4"/>
      <c r="T3683" s="4"/>
      <c r="W3683" s="4"/>
      <c r="X3683" s="17"/>
      <c r="Y3683" s="16"/>
      <c r="Z3683" s="16"/>
      <c r="AD3683" s="5"/>
    </row>
    <row r="3684" spans="2:30" x14ac:dyDescent="0.2">
      <c r="B3684" s="4"/>
      <c r="C3684" s="4"/>
      <c r="D3684" s="22"/>
      <c r="E3684" s="22"/>
      <c r="F3684" s="23"/>
      <c r="G3684" s="2"/>
      <c r="K3684" s="3"/>
      <c r="L3684" s="3"/>
      <c r="M3684" s="3"/>
      <c r="N3684" s="24"/>
      <c r="O3684" s="4"/>
      <c r="P3684" s="4"/>
      <c r="R3684" s="8"/>
      <c r="S3684" s="4"/>
      <c r="T3684" s="4"/>
      <c r="W3684" s="4"/>
      <c r="X3684" s="17"/>
      <c r="Y3684" s="16"/>
      <c r="Z3684" s="16"/>
      <c r="AD3684" s="5"/>
    </row>
    <row r="3685" spans="2:30" x14ac:dyDescent="0.2">
      <c r="B3685" s="4"/>
      <c r="C3685" s="4"/>
      <c r="D3685" s="22"/>
      <c r="E3685" s="22"/>
      <c r="F3685" s="23"/>
      <c r="G3685" s="2"/>
      <c r="K3685" s="3"/>
      <c r="L3685" s="3"/>
      <c r="M3685" s="3"/>
      <c r="N3685" s="24"/>
      <c r="O3685" s="4"/>
      <c r="P3685" s="4"/>
      <c r="R3685" s="8"/>
      <c r="S3685" s="4"/>
      <c r="T3685" s="4"/>
      <c r="W3685" s="4"/>
      <c r="X3685" s="17"/>
      <c r="Y3685" s="16"/>
      <c r="Z3685" s="16"/>
      <c r="AD3685" s="5"/>
    </row>
    <row r="3686" spans="2:30" x14ac:dyDescent="0.2">
      <c r="B3686" s="4"/>
      <c r="C3686" s="4"/>
      <c r="D3686" s="22"/>
      <c r="E3686" s="22"/>
      <c r="F3686" s="23"/>
      <c r="G3686" s="2"/>
      <c r="K3686" s="3"/>
      <c r="L3686" s="3"/>
      <c r="M3686" s="3"/>
      <c r="N3686" s="24"/>
      <c r="O3686" s="4"/>
      <c r="P3686" s="4"/>
      <c r="R3686" s="8"/>
      <c r="S3686" s="4"/>
      <c r="T3686" s="4"/>
      <c r="W3686" s="4"/>
      <c r="X3686" s="17"/>
      <c r="Y3686" s="16"/>
      <c r="Z3686" s="16"/>
      <c r="AD3686" s="5"/>
    </row>
    <row r="3687" spans="2:30" x14ac:dyDescent="0.2">
      <c r="B3687" s="4"/>
      <c r="C3687" s="4"/>
      <c r="D3687" s="22"/>
      <c r="E3687" s="22"/>
      <c r="F3687" s="23"/>
      <c r="G3687" s="2"/>
      <c r="K3687" s="3"/>
      <c r="L3687" s="3"/>
      <c r="M3687" s="3"/>
      <c r="N3687" s="24"/>
      <c r="O3687" s="4"/>
      <c r="P3687" s="4"/>
      <c r="R3687" s="8"/>
      <c r="S3687" s="4"/>
      <c r="T3687" s="4"/>
      <c r="W3687" s="4"/>
      <c r="X3687" s="17"/>
      <c r="Y3687" s="16"/>
      <c r="Z3687" s="16"/>
      <c r="AD3687" s="5"/>
    </row>
    <row r="3688" spans="2:30" x14ac:dyDescent="0.2">
      <c r="B3688" s="4"/>
      <c r="C3688" s="4"/>
      <c r="D3688" s="22"/>
      <c r="E3688" s="22"/>
      <c r="F3688" s="23"/>
      <c r="G3688" s="2"/>
      <c r="K3688" s="3"/>
      <c r="L3688" s="3"/>
      <c r="M3688" s="3"/>
      <c r="N3688" s="24"/>
      <c r="O3688" s="4"/>
      <c r="P3688" s="4"/>
      <c r="R3688" s="8"/>
      <c r="S3688" s="4"/>
      <c r="T3688" s="4"/>
      <c r="W3688" s="4"/>
      <c r="X3688" s="17"/>
      <c r="Y3688" s="16"/>
      <c r="Z3688" s="16"/>
      <c r="AD3688" s="5"/>
    </row>
    <row r="3689" spans="2:30" x14ac:dyDescent="0.2">
      <c r="B3689" s="4"/>
      <c r="C3689" s="4"/>
      <c r="D3689" s="22"/>
      <c r="E3689" s="22"/>
      <c r="F3689" s="23"/>
      <c r="G3689" s="2"/>
      <c r="K3689" s="3"/>
      <c r="L3689" s="3"/>
      <c r="M3689" s="3"/>
      <c r="N3689" s="24"/>
      <c r="O3689" s="4"/>
      <c r="P3689" s="4"/>
      <c r="R3689" s="8"/>
      <c r="S3689" s="4"/>
      <c r="T3689" s="4"/>
      <c r="W3689" s="4"/>
      <c r="X3689" s="17"/>
      <c r="Y3689" s="16"/>
      <c r="Z3689" s="16"/>
      <c r="AD3689" s="5"/>
    </row>
    <row r="3690" spans="2:30" x14ac:dyDescent="0.2">
      <c r="B3690" s="4"/>
      <c r="C3690" s="4"/>
      <c r="D3690" s="22"/>
      <c r="E3690" s="22"/>
      <c r="F3690" s="23"/>
      <c r="G3690" s="2"/>
      <c r="K3690" s="3"/>
      <c r="L3690" s="3"/>
      <c r="M3690" s="3"/>
      <c r="N3690" s="24"/>
      <c r="O3690" s="4"/>
      <c r="P3690" s="4"/>
      <c r="R3690" s="8"/>
      <c r="S3690" s="4"/>
      <c r="T3690" s="4"/>
      <c r="W3690" s="4"/>
      <c r="X3690" s="17"/>
      <c r="Y3690" s="16"/>
      <c r="Z3690" s="16"/>
      <c r="AD3690" s="5"/>
    </row>
    <row r="3691" spans="2:30" x14ac:dyDescent="0.2">
      <c r="B3691" s="4"/>
      <c r="C3691" s="4"/>
      <c r="D3691" s="22"/>
      <c r="E3691" s="22"/>
      <c r="F3691" s="23"/>
      <c r="G3691" s="2"/>
      <c r="K3691" s="3"/>
      <c r="L3691" s="3"/>
      <c r="M3691" s="3"/>
      <c r="N3691" s="24"/>
      <c r="O3691" s="4"/>
      <c r="P3691" s="4"/>
      <c r="R3691" s="8"/>
      <c r="S3691" s="4"/>
      <c r="T3691" s="4"/>
      <c r="W3691" s="4"/>
      <c r="X3691" s="17"/>
      <c r="Y3691" s="16"/>
      <c r="Z3691" s="16"/>
      <c r="AD3691" s="5"/>
    </row>
    <row r="3692" spans="2:30" x14ac:dyDescent="0.2">
      <c r="B3692" s="4"/>
      <c r="C3692" s="4"/>
      <c r="D3692" s="22"/>
      <c r="E3692" s="22"/>
      <c r="F3692" s="23"/>
      <c r="G3692" s="2"/>
      <c r="K3692" s="3"/>
      <c r="L3692" s="3"/>
      <c r="M3692" s="3"/>
      <c r="N3692" s="24"/>
      <c r="O3692" s="4"/>
      <c r="P3692" s="4"/>
      <c r="R3692" s="8"/>
      <c r="S3692" s="4"/>
      <c r="T3692" s="4"/>
      <c r="W3692" s="4"/>
      <c r="X3692" s="17"/>
      <c r="Y3692" s="16"/>
      <c r="Z3692" s="16"/>
      <c r="AD3692" s="5"/>
    </row>
    <row r="3693" spans="2:30" x14ac:dyDescent="0.2">
      <c r="B3693" s="4"/>
      <c r="C3693" s="4"/>
      <c r="D3693" s="22"/>
      <c r="E3693" s="22"/>
      <c r="F3693" s="23"/>
      <c r="G3693" s="2"/>
      <c r="K3693" s="3"/>
      <c r="L3693" s="3"/>
      <c r="M3693" s="3"/>
      <c r="N3693" s="24"/>
      <c r="O3693" s="4"/>
      <c r="P3693" s="4"/>
      <c r="R3693" s="8"/>
      <c r="S3693" s="4"/>
      <c r="T3693" s="4"/>
      <c r="W3693" s="4"/>
      <c r="X3693" s="17"/>
      <c r="Y3693" s="16"/>
      <c r="Z3693" s="16"/>
      <c r="AD3693" s="5"/>
    </row>
    <row r="3694" spans="2:30" x14ac:dyDescent="0.2">
      <c r="B3694" s="4"/>
      <c r="C3694" s="4"/>
      <c r="D3694" s="22"/>
      <c r="E3694" s="22"/>
      <c r="F3694" s="23"/>
      <c r="G3694" s="2"/>
      <c r="K3694" s="3"/>
      <c r="L3694" s="3"/>
      <c r="M3694" s="3"/>
      <c r="N3694" s="24"/>
      <c r="O3694" s="4"/>
      <c r="P3694" s="4"/>
      <c r="R3694" s="8"/>
      <c r="S3694" s="4"/>
      <c r="T3694" s="4"/>
      <c r="W3694" s="4"/>
      <c r="X3694" s="17"/>
      <c r="Y3694" s="16"/>
      <c r="Z3694" s="16"/>
      <c r="AD3694" s="5"/>
    </row>
    <row r="3695" spans="2:30" x14ac:dyDescent="0.2">
      <c r="B3695" s="4"/>
      <c r="C3695" s="4"/>
      <c r="D3695" s="22"/>
      <c r="E3695" s="22"/>
      <c r="F3695" s="23"/>
      <c r="G3695" s="2"/>
      <c r="K3695" s="3"/>
      <c r="L3695" s="3"/>
      <c r="M3695" s="3"/>
      <c r="N3695" s="24"/>
      <c r="O3695" s="4"/>
      <c r="P3695" s="4"/>
      <c r="R3695" s="8"/>
      <c r="S3695" s="4"/>
      <c r="T3695" s="4"/>
      <c r="W3695" s="4"/>
      <c r="X3695" s="17"/>
      <c r="Y3695" s="16"/>
      <c r="Z3695" s="16"/>
      <c r="AD3695" s="5"/>
    </row>
    <row r="3696" spans="2:30" x14ac:dyDescent="0.2">
      <c r="B3696" s="4"/>
      <c r="C3696" s="4"/>
      <c r="D3696" s="22"/>
      <c r="E3696" s="22"/>
      <c r="F3696" s="23"/>
      <c r="G3696" s="2"/>
      <c r="K3696" s="3"/>
      <c r="L3696" s="3"/>
      <c r="M3696" s="3"/>
      <c r="N3696" s="24"/>
      <c r="O3696" s="4"/>
      <c r="P3696" s="4"/>
      <c r="R3696" s="8"/>
      <c r="S3696" s="4"/>
      <c r="T3696" s="4"/>
      <c r="W3696" s="4"/>
      <c r="X3696" s="17"/>
      <c r="Y3696" s="16"/>
      <c r="Z3696" s="16"/>
      <c r="AD3696" s="5"/>
    </row>
    <row r="3697" spans="2:30" x14ac:dyDescent="0.2">
      <c r="B3697" s="4"/>
      <c r="C3697" s="4"/>
      <c r="D3697" s="22"/>
      <c r="E3697" s="22"/>
      <c r="F3697" s="23"/>
      <c r="G3697" s="2"/>
      <c r="K3697" s="3"/>
      <c r="L3697" s="3"/>
      <c r="M3697" s="3"/>
      <c r="N3697" s="24"/>
      <c r="O3697" s="4"/>
      <c r="P3697" s="4"/>
      <c r="R3697" s="8"/>
      <c r="S3697" s="4"/>
      <c r="T3697" s="4"/>
      <c r="W3697" s="4"/>
      <c r="X3697" s="17"/>
      <c r="Y3697" s="16"/>
      <c r="Z3697" s="16"/>
      <c r="AD3697" s="5"/>
    </row>
    <row r="3698" spans="2:30" x14ac:dyDescent="0.2">
      <c r="B3698" s="4"/>
      <c r="C3698" s="4"/>
      <c r="D3698" s="22"/>
      <c r="E3698" s="22"/>
      <c r="F3698" s="23"/>
      <c r="G3698" s="2"/>
      <c r="K3698" s="3"/>
      <c r="L3698" s="3"/>
      <c r="M3698" s="3"/>
      <c r="N3698" s="24"/>
      <c r="O3698" s="4"/>
      <c r="P3698" s="4"/>
      <c r="R3698" s="8"/>
      <c r="S3698" s="4"/>
      <c r="T3698" s="4"/>
      <c r="W3698" s="4"/>
      <c r="X3698" s="17"/>
      <c r="Y3698" s="16"/>
      <c r="Z3698" s="16"/>
      <c r="AD3698" s="5"/>
    </row>
    <row r="3699" spans="2:30" x14ac:dyDescent="0.2">
      <c r="B3699" s="4"/>
      <c r="C3699" s="4"/>
      <c r="D3699" s="22"/>
      <c r="E3699" s="22"/>
      <c r="F3699" s="23"/>
      <c r="G3699" s="2"/>
      <c r="K3699" s="3"/>
      <c r="L3699" s="3"/>
      <c r="M3699" s="3"/>
      <c r="N3699" s="24"/>
      <c r="O3699" s="4"/>
      <c r="P3699" s="4"/>
      <c r="R3699" s="8"/>
      <c r="S3699" s="4"/>
      <c r="T3699" s="4"/>
      <c r="W3699" s="4"/>
      <c r="X3699" s="17"/>
      <c r="Y3699" s="16"/>
      <c r="Z3699" s="16"/>
      <c r="AD3699" s="5"/>
    </row>
    <row r="3700" spans="2:30" x14ac:dyDescent="0.2">
      <c r="B3700" s="4"/>
      <c r="C3700" s="4"/>
      <c r="D3700" s="22"/>
      <c r="E3700" s="22"/>
      <c r="F3700" s="23"/>
      <c r="G3700" s="2"/>
      <c r="K3700" s="3"/>
      <c r="L3700" s="3"/>
      <c r="M3700" s="3"/>
      <c r="N3700" s="24"/>
      <c r="O3700" s="4"/>
      <c r="P3700" s="4"/>
      <c r="R3700" s="8"/>
      <c r="S3700" s="4"/>
      <c r="T3700" s="4"/>
      <c r="W3700" s="4"/>
      <c r="X3700" s="17"/>
      <c r="Y3700" s="16"/>
      <c r="Z3700" s="16"/>
      <c r="AD3700" s="5"/>
    </row>
    <row r="3701" spans="2:30" x14ac:dyDescent="0.2">
      <c r="B3701" s="4"/>
      <c r="C3701" s="4"/>
      <c r="D3701" s="22"/>
      <c r="E3701" s="22"/>
      <c r="F3701" s="23"/>
      <c r="G3701" s="2"/>
      <c r="K3701" s="3"/>
      <c r="L3701" s="3"/>
      <c r="M3701" s="3"/>
      <c r="N3701" s="24"/>
      <c r="O3701" s="4"/>
      <c r="P3701" s="4"/>
      <c r="R3701" s="8"/>
      <c r="S3701" s="4"/>
      <c r="T3701" s="4"/>
      <c r="W3701" s="4"/>
      <c r="X3701" s="17"/>
      <c r="Y3701" s="16"/>
      <c r="Z3701" s="16"/>
      <c r="AD3701" s="5"/>
    </row>
    <row r="3702" spans="2:30" x14ac:dyDescent="0.2">
      <c r="B3702" s="4"/>
      <c r="C3702" s="4"/>
      <c r="D3702" s="22"/>
      <c r="E3702" s="22"/>
      <c r="F3702" s="23"/>
      <c r="G3702" s="2"/>
      <c r="K3702" s="3"/>
      <c r="L3702" s="3"/>
      <c r="M3702" s="3"/>
      <c r="N3702" s="24"/>
      <c r="O3702" s="4"/>
      <c r="P3702" s="4"/>
      <c r="R3702" s="8"/>
      <c r="S3702" s="4"/>
      <c r="T3702" s="4"/>
      <c r="W3702" s="4"/>
      <c r="X3702" s="17"/>
      <c r="Y3702" s="16"/>
      <c r="Z3702" s="16"/>
      <c r="AD3702" s="5"/>
    </row>
    <row r="3703" spans="2:30" x14ac:dyDescent="0.2">
      <c r="B3703" s="4"/>
      <c r="C3703" s="4"/>
      <c r="D3703" s="22"/>
      <c r="E3703" s="22"/>
      <c r="F3703" s="23"/>
      <c r="G3703" s="2"/>
      <c r="K3703" s="3"/>
      <c r="L3703" s="3"/>
      <c r="M3703" s="3"/>
      <c r="N3703" s="24"/>
      <c r="O3703" s="4"/>
      <c r="P3703" s="4"/>
      <c r="R3703" s="8"/>
      <c r="S3703" s="4"/>
      <c r="T3703" s="4"/>
      <c r="W3703" s="4"/>
      <c r="X3703" s="17"/>
      <c r="Y3703" s="16"/>
      <c r="Z3703" s="16"/>
      <c r="AD3703" s="5"/>
    </row>
    <row r="3704" spans="2:30" x14ac:dyDescent="0.2">
      <c r="B3704" s="4"/>
      <c r="C3704" s="4"/>
      <c r="D3704" s="22"/>
      <c r="E3704" s="22"/>
      <c r="F3704" s="23"/>
      <c r="G3704" s="2"/>
      <c r="K3704" s="3"/>
      <c r="L3704" s="3"/>
      <c r="M3704" s="3"/>
      <c r="N3704" s="24"/>
      <c r="O3704" s="4"/>
      <c r="P3704" s="4"/>
      <c r="R3704" s="8"/>
      <c r="S3704" s="4"/>
      <c r="T3704" s="4"/>
      <c r="W3704" s="4"/>
      <c r="X3704" s="17"/>
      <c r="Y3704" s="16"/>
      <c r="Z3704" s="16"/>
      <c r="AD3704" s="5"/>
    </row>
    <row r="3705" spans="2:30" x14ac:dyDescent="0.2">
      <c r="B3705" s="4"/>
      <c r="C3705" s="4"/>
      <c r="D3705" s="22"/>
      <c r="E3705" s="22"/>
      <c r="F3705" s="23"/>
      <c r="G3705" s="2"/>
      <c r="K3705" s="3"/>
      <c r="L3705" s="3"/>
      <c r="M3705" s="3"/>
      <c r="N3705" s="24"/>
      <c r="O3705" s="4"/>
      <c r="P3705" s="4"/>
      <c r="R3705" s="8"/>
      <c r="S3705" s="4"/>
      <c r="T3705" s="4"/>
      <c r="W3705" s="4"/>
      <c r="X3705" s="17"/>
      <c r="Y3705" s="16"/>
      <c r="Z3705" s="16"/>
      <c r="AD3705" s="5"/>
    </row>
    <row r="3706" spans="2:30" x14ac:dyDescent="0.2">
      <c r="B3706" s="4"/>
      <c r="C3706" s="4"/>
      <c r="D3706" s="22"/>
      <c r="E3706" s="22"/>
      <c r="F3706" s="23"/>
      <c r="G3706" s="2"/>
      <c r="K3706" s="3"/>
      <c r="L3706" s="3"/>
      <c r="M3706" s="3"/>
      <c r="N3706" s="24"/>
      <c r="O3706" s="4"/>
      <c r="P3706" s="4"/>
      <c r="R3706" s="8"/>
      <c r="S3706" s="4"/>
      <c r="T3706" s="4"/>
      <c r="W3706" s="4"/>
      <c r="X3706" s="17"/>
      <c r="Y3706" s="16"/>
      <c r="Z3706" s="16"/>
      <c r="AD3706" s="5"/>
    </row>
    <row r="3707" spans="2:30" x14ac:dyDescent="0.2">
      <c r="B3707" s="4"/>
      <c r="C3707" s="4"/>
      <c r="D3707" s="22"/>
      <c r="E3707" s="22"/>
      <c r="F3707" s="23"/>
      <c r="G3707" s="2"/>
      <c r="K3707" s="3"/>
      <c r="L3707" s="3"/>
      <c r="M3707" s="3"/>
      <c r="N3707" s="24"/>
      <c r="O3707" s="4"/>
      <c r="P3707" s="4"/>
      <c r="R3707" s="8"/>
      <c r="S3707" s="4"/>
      <c r="T3707" s="4"/>
      <c r="W3707" s="4"/>
      <c r="X3707" s="17"/>
      <c r="Y3707" s="16"/>
      <c r="Z3707" s="16"/>
      <c r="AD3707" s="5"/>
    </row>
    <row r="3708" spans="2:30" x14ac:dyDescent="0.2">
      <c r="B3708" s="4"/>
      <c r="C3708" s="4"/>
      <c r="D3708" s="22"/>
      <c r="E3708" s="22"/>
      <c r="F3708" s="23"/>
      <c r="G3708" s="2"/>
      <c r="K3708" s="3"/>
      <c r="L3708" s="3"/>
      <c r="M3708" s="3"/>
      <c r="N3708" s="24"/>
      <c r="O3708" s="4"/>
      <c r="P3708" s="4"/>
      <c r="R3708" s="8"/>
      <c r="S3708" s="4"/>
      <c r="T3708" s="4"/>
      <c r="W3708" s="4"/>
      <c r="X3708" s="17"/>
      <c r="Y3708" s="16"/>
      <c r="Z3708" s="16"/>
      <c r="AD3708" s="5"/>
    </row>
    <row r="3709" spans="2:30" x14ac:dyDescent="0.2">
      <c r="B3709" s="4"/>
      <c r="C3709" s="4"/>
      <c r="D3709" s="22"/>
      <c r="E3709" s="22"/>
      <c r="F3709" s="23"/>
      <c r="G3709" s="2"/>
      <c r="K3709" s="3"/>
      <c r="L3709" s="3"/>
      <c r="M3709" s="3"/>
      <c r="N3709" s="24"/>
      <c r="O3709" s="4"/>
      <c r="P3709" s="4"/>
      <c r="R3709" s="8"/>
      <c r="S3709" s="4"/>
      <c r="T3709" s="4"/>
      <c r="W3709" s="4"/>
      <c r="X3709" s="17"/>
      <c r="Y3709" s="16"/>
      <c r="Z3709" s="16"/>
      <c r="AD3709" s="5"/>
    </row>
    <row r="3710" spans="2:30" x14ac:dyDescent="0.2">
      <c r="B3710" s="4"/>
      <c r="C3710" s="4"/>
      <c r="D3710" s="22"/>
      <c r="E3710" s="22"/>
      <c r="F3710" s="23"/>
      <c r="G3710" s="2"/>
      <c r="K3710" s="3"/>
      <c r="L3710" s="3"/>
      <c r="M3710" s="3"/>
      <c r="N3710" s="24"/>
      <c r="O3710" s="4"/>
      <c r="P3710" s="4"/>
      <c r="R3710" s="8"/>
      <c r="S3710" s="4"/>
      <c r="T3710" s="4"/>
      <c r="W3710" s="4"/>
      <c r="X3710" s="17"/>
      <c r="Y3710" s="16"/>
      <c r="Z3710" s="16"/>
      <c r="AD3710" s="5"/>
    </row>
    <row r="3711" spans="2:30" x14ac:dyDescent="0.2">
      <c r="B3711" s="4"/>
      <c r="C3711" s="4"/>
      <c r="D3711" s="22"/>
      <c r="E3711" s="22"/>
      <c r="F3711" s="23"/>
      <c r="G3711" s="2"/>
      <c r="K3711" s="3"/>
      <c r="L3711" s="3"/>
      <c r="M3711" s="3"/>
      <c r="N3711" s="24"/>
      <c r="O3711" s="4"/>
      <c r="P3711" s="4"/>
      <c r="R3711" s="8"/>
      <c r="S3711" s="4"/>
      <c r="T3711" s="4"/>
      <c r="W3711" s="4"/>
      <c r="X3711" s="17"/>
      <c r="Y3711" s="16"/>
      <c r="Z3711" s="16"/>
      <c r="AD3711" s="5"/>
    </row>
    <row r="3712" spans="2:30" x14ac:dyDescent="0.2">
      <c r="B3712" s="4"/>
      <c r="C3712" s="4"/>
      <c r="D3712" s="22"/>
      <c r="E3712" s="22"/>
      <c r="F3712" s="23"/>
      <c r="G3712" s="2"/>
      <c r="K3712" s="3"/>
      <c r="L3712" s="3"/>
      <c r="M3712" s="3"/>
      <c r="N3712" s="24"/>
      <c r="O3712" s="4"/>
      <c r="P3712" s="4"/>
      <c r="R3712" s="8"/>
      <c r="S3712" s="4"/>
      <c r="T3712" s="4"/>
      <c r="W3712" s="4"/>
      <c r="X3712" s="17"/>
      <c r="Y3712" s="16"/>
      <c r="Z3712" s="16"/>
      <c r="AD3712" s="5"/>
    </row>
    <row r="3713" spans="2:30" x14ac:dyDescent="0.2">
      <c r="B3713" s="4"/>
      <c r="C3713" s="4"/>
      <c r="D3713" s="22"/>
      <c r="E3713" s="22"/>
      <c r="F3713" s="23"/>
      <c r="G3713" s="2"/>
      <c r="K3713" s="3"/>
      <c r="L3713" s="3"/>
      <c r="M3713" s="3"/>
      <c r="N3713" s="24"/>
      <c r="O3713" s="4"/>
      <c r="P3713" s="4"/>
      <c r="R3713" s="8"/>
      <c r="S3713" s="4"/>
      <c r="T3713" s="4"/>
      <c r="W3713" s="4"/>
      <c r="X3713" s="17"/>
      <c r="Y3713" s="16"/>
      <c r="Z3713" s="16"/>
      <c r="AD3713" s="5"/>
    </row>
    <row r="3714" spans="2:30" x14ac:dyDescent="0.2">
      <c r="B3714" s="4"/>
      <c r="C3714" s="4"/>
      <c r="D3714" s="22"/>
      <c r="E3714" s="22"/>
      <c r="F3714" s="23"/>
      <c r="G3714" s="2"/>
      <c r="K3714" s="3"/>
      <c r="L3714" s="3"/>
      <c r="M3714" s="3"/>
      <c r="N3714" s="24"/>
      <c r="O3714" s="4"/>
      <c r="P3714" s="4"/>
      <c r="R3714" s="8"/>
      <c r="S3714" s="4"/>
      <c r="T3714" s="4"/>
      <c r="W3714" s="4"/>
      <c r="X3714" s="17"/>
      <c r="Y3714" s="16"/>
      <c r="Z3714" s="16"/>
      <c r="AD3714" s="5"/>
    </row>
    <row r="3715" spans="2:30" x14ac:dyDescent="0.2">
      <c r="B3715" s="4"/>
      <c r="C3715" s="4"/>
      <c r="D3715" s="22"/>
      <c r="E3715" s="22"/>
      <c r="F3715" s="23"/>
      <c r="G3715" s="2"/>
      <c r="K3715" s="3"/>
      <c r="L3715" s="3"/>
      <c r="M3715" s="3"/>
      <c r="N3715" s="24"/>
      <c r="O3715" s="4"/>
      <c r="P3715" s="4"/>
      <c r="R3715" s="8"/>
      <c r="S3715" s="4"/>
      <c r="T3715" s="4"/>
      <c r="W3715" s="4"/>
      <c r="X3715" s="17"/>
      <c r="Y3715" s="16"/>
      <c r="Z3715" s="16"/>
      <c r="AD3715" s="5"/>
    </row>
    <row r="3716" spans="2:30" x14ac:dyDescent="0.2">
      <c r="B3716" s="4"/>
      <c r="C3716" s="4"/>
      <c r="D3716" s="22"/>
      <c r="E3716" s="22"/>
      <c r="F3716" s="23"/>
      <c r="G3716" s="2"/>
      <c r="K3716" s="3"/>
      <c r="L3716" s="3"/>
      <c r="M3716" s="3"/>
      <c r="N3716" s="24"/>
      <c r="O3716" s="4"/>
      <c r="P3716" s="4"/>
      <c r="R3716" s="8"/>
      <c r="S3716" s="4"/>
      <c r="T3716" s="4"/>
      <c r="W3716" s="4"/>
      <c r="X3716" s="17"/>
      <c r="Y3716" s="16"/>
      <c r="Z3716" s="16"/>
      <c r="AD3716" s="5"/>
    </row>
    <row r="3717" spans="2:30" x14ac:dyDescent="0.2">
      <c r="B3717" s="4"/>
      <c r="C3717" s="4"/>
      <c r="D3717" s="22"/>
      <c r="E3717" s="22"/>
      <c r="F3717" s="23"/>
      <c r="G3717" s="2"/>
      <c r="K3717" s="3"/>
      <c r="L3717" s="3"/>
      <c r="M3717" s="3"/>
      <c r="N3717" s="24"/>
      <c r="O3717" s="4"/>
      <c r="P3717" s="4"/>
      <c r="R3717" s="8"/>
      <c r="S3717" s="4"/>
      <c r="T3717" s="4"/>
      <c r="W3717" s="4"/>
      <c r="X3717" s="17"/>
      <c r="Y3717" s="16"/>
      <c r="Z3717" s="16"/>
      <c r="AD3717" s="5"/>
    </row>
    <row r="3718" spans="2:30" x14ac:dyDescent="0.2">
      <c r="B3718" s="4"/>
      <c r="C3718" s="4"/>
      <c r="D3718" s="22"/>
      <c r="E3718" s="22"/>
      <c r="F3718" s="23"/>
      <c r="G3718" s="2"/>
      <c r="K3718" s="3"/>
      <c r="L3718" s="3"/>
      <c r="M3718" s="3"/>
      <c r="N3718" s="24"/>
      <c r="O3718" s="4"/>
      <c r="P3718" s="4"/>
      <c r="R3718" s="8"/>
      <c r="S3718" s="4"/>
      <c r="T3718" s="4"/>
      <c r="W3718" s="4"/>
      <c r="X3718" s="17"/>
      <c r="Y3718" s="16"/>
      <c r="Z3718" s="16"/>
      <c r="AD3718" s="5"/>
    </row>
    <row r="3719" spans="2:30" x14ac:dyDescent="0.2">
      <c r="B3719" s="4"/>
      <c r="C3719" s="4"/>
      <c r="D3719" s="22"/>
      <c r="E3719" s="22"/>
      <c r="F3719" s="23"/>
      <c r="G3719" s="2"/>
      <c r="K3719" s="3"/>
      <c r="L3719" s="3"/>
      <c r="M3719" s="3"/>
      <c r="N3719" s="24"/>
      <c r="O3719" s="4"/>
      <c r="P3719" s="4"/>
      <c r="R3719" s="8"/>
      <c r="S3719" s="4"/>
      <c r="T3719" s="4"/>
      <c r="W3719" s="4"/>
      <c r="X3719" s="17"/>
      <c r="Y3719" s="16"/>
      <c r="Z3719" s="16"/>
      <c r="AD3719" s="5"/>
    </row>
    <row r="3720" spans="2:30" x14ac:dyDescent="0.2">
      <c r="B3720" s="4"/>
      <c r="C3720" s="4"/>
      <c r="D3720" s="22"/>
      <c r="E3720" s="22"/>
      <c r="F3720" s="23"/>
      <c r="G3720" s="2"/>
      <c r="K3720" s="3"/>
      <c r="L3720" s="3"/>
      <c r="M3720" s="3"/>
      <c r="N3720" s="24"/>
      <c r="O3720" s="4"/>
      <c r="P3720" s="4"/>
      <c r="R3720" s="8"/>
      <c r="S3720" s="4"/>
      <c r="T3720" s="4"/>
      <c r="W3720" s="4"/>
      <c r="X3720" s="17"/>
      <c r="Y3720" s="16"/>
      <c r="Z3720" s="16"/>
      <c r="AD3720" s="5"/>
    </row>
    <row r="3721" spans="2:30" x14ac:dyDescent="0.2">
      <c r="B3721" s="4"/>
      <c r="C3721" s="4"/>
      <c r="D3721" s="22"/>
      <c r="E3721" s="22"/>
      <c r="F3721" s="23"/>
      <c r="G3721" s="2"/>
      <c r="K3721" s="3"/>
      <c r="L3721" s="3"/>
      <c r="M3721" s="3"/>
      <c r="N3721" s="24"/>
      <c r="O3721" s="4"/>
      <c r="P3721" s="4"/>
      <c r="R3721" s="8"/>
      <c r="S3721" s="4"/>
      <c r="T3721" s="4"/>
      <c r="W3721" s="4"/>
      <c r="X3721" s="17"/>
      <c r="Y3721" s="16"/>
      <c r="Z3721" s="16"/>
      <c r="AD3721" s="5"/>
    </row>
    <row r="3722" spans="2:30" x14ac:dyDescent="0.2">
      <c r="B3722" s="4"/>
      <c r="C3722" s="4"/>
      <c r="D3722" s="22"/>
      <c r="E3722" s="22"/>
      <c r="F3722" s="23"/>
      <c r="G3722" s="2"/>
      <c r="K3722" s="3"/>
      <c r="L3722" s="3"/>
      <c r="M3722" s="3"/>
      <c r="N3722" s="24"/>
      <c r="O3722" s="4"/>
      <c r="P3722" s="4"/>
      <c r="R3722" s="8"/>
      <c r="S3722" s="4"/>
      <c r="T3722" s="4"/>
      <c r="W3722" s="4"/>
      <c r="X3722" s="17"/>
      <c r="Y3722" s="16"/>
      <c r="Z3722" s="16"/>
      <c r="AD3722" s="5"/>
    </row>
    <row r="3723" spans="2:30" x14ac:dyDescent="0.2">
      <c r="B3723" s="4"/>
      <c r="C3723" s="4"/>
      <c r="D3723" s="22"/>
      <c r="E3723" s="22"/>
      <c r="F3723" s="23"/>
      <c r="G3723" s="2"/>
      <c r="K3723" s="3"/>
      <c r="L3723" s="3"/>
      <c r="M3723" s="3"/>
      <c r="N3723" s="24"/>
      <c r="O3723" s="4"/>
      <c r="P3723" s="4"/>
      <c r="R3723" s="8"/>
      <c r="S3723" s="4"/>
      <c r="T3723" s="4"/>
      <c r="W3723" s="4"/>
      <c r="X3723" s="17"/>
      <c r="Y3723" s="16"/>
      <c r="Z3723" s="16"/>
      <c r="AD3723" s="5"/>
    </row>
    <row r="3724" spans="2:30" x14ac:dyDescent="0.2">
      <c r="B3724" s="4"/>
      <c r="C3724" s="4"/>
      <c r="D3724" s="22"/>
      <c r="E3724" s="22"/>
      <c r="F3724" s="23"/>
      <c r="G3724" s="2"/>
      <c r="K3724" s="3"/>
      <c r="L3724" s="3"/>
      <c r="M3724" s="3"/>
      <c r="N3724" s="24"/>
      <c r="O3724" s="4"/>
      <c r="P3724" s="4"/>
      <c r="R3724" s="8"/>
      <c r="S3724" s="4"/>
      <c r="T3724" s="4"/>
      <c r="W3724" s="4"/>
      <c r="X3724" s="17"/>
      <c r="Y3724" s="16"/>
      <c r="Z3724" s="16"/>
      <c r="AD3724" s="5"/>
    </row>
    <row r="3725" spans="2:30" x14ac:dyDescent="0.2">
      <c r="B3725" s="4"/>
      <c r="C3725" s="4"/>
      <c r="D3725" s="22"/>
      <c r="E3725" s="22"/>
      <c r="F3725" s="23"/>
      <c r="G3725" s="2"/>
      <c r="K3725" s="3"/>
      <c r="L3725" s="3"/>
      <c r="M3725" s="3"/>
      <c r="N3725" s="24"/>
      <c r="O3725" s="4"/>
      <c r="P3725" s="4"/>
      <c r="R3725" s="8"/>
      <c r="S3725" s="4"/>
      <c r="T3725" s="4"/>
      <c r="W3725" s="4"/>
      <c r="X3725" s="17"/>
      <c r="Y3725" s="16"/>
      <c r="Z3725" s="16"/>
      <c r="AD3725" s="5"/>
    </row>
    <row r="3726" spans="2:30" x14ac:dyDescent="0.2">
      <c r="B3726" s="4"/>
      <c r="C3726" s="4"/>
      <c r="D3726" s="22"/>
      <c r="E3726" s="22"/>
      <c r="F3726" s="23"/>
      <c r="G3726" s="2"/>
      <c r="K3726" s="3"/>
      <c r="L3726" s="3"/>
      <c r="M3726" s="3"/>
      <c r="N3726" s="24"/>
      <c r="O3726" s="4"/>
      <c r="P3726" s="4"/>
      <c r="R3726" s="8"/>
      <c r="S3726" s="4"/>
      <c r="T3726" s="4"/>
      <c r="W3726" s="4"/>
      <c r="X3726" s="17"/>
      <c r="Y3726" s="16"/>
      <c r="Z3726" s="16"/>
      <c r="AD3726" s="5"/>
    </row>
    <row r="3727" spans="2:30" x14ac:dyDescent="0.2">
      <c r="B3727" s="4"/>
      <c r="C3727" s="4"/>
      <c r="D3727" s="22"/>
      <c r="E3727" s="22"/>
      <c r="F3727" s="23"/>
      <c r="G3727" s="2"/>
      <c r="K3727" s="3"/>
      <c r="L3727" s="3"/>
      <c r="M3727" s="3"/>
      <c r="N3727" s="24"/>
      <c r="O3727" s="4"/>
      <c r="P3727" s="4"/>
      <c r="R3727" s="8"/>
      <c r="S3727" s="4"/>
      <c r="T3727" s="4"/>
      <c r="W3727" s="4"/>
      <c r="X3727" s="17"/>
      <c r="Y3727" s="16"/>
      <c r="Z3727" s="16"/>
      <c r="AD3727" s="5"/>
    </row>
    <row r="3728" spans="2:30" x14ac:dyDescent="0.2">
      <c r="B3728" s="4"/>
      <c r="C3728" s="4"/>
      <c r="D3728" s="22"/>
      <c r="E3728" s="22"/>
      <c r="F3728" s="23"/>
      <c r="G3728" s="2"/>
      <c r="K3728" s="3"/>
      <c r="L3728" s="3"/>
      <c r="M3728" s="3"/>
      <c r="N3728" s="24"/>
      <c r="O3728" s="4"/>
      <c r="P3728" s="4"/>
      <c r="R3728" s="8"/>
      <c r="S3728" s="4"/>
      <c r="T3728" s="4"/>
      <c r="W3728" s="4"/>
      <c r="X3728" s="17"/>
      <c r="Y3728" s="16"/>
      <c r="Z3728" s="16"/>
      <c r="AD3728" s="5"/>
    </row>
    <row r="3729" spans="2:30" x14ac:dyDescent="0.2">
      <c r="B3729" s="4"/>
      <c r="C3729" s="4"/>
      <c r="D3729" s="22"/>
      <c r="E3729" s="22"/>
      <c r="F3729" s="23"/>
      <c r="G3729" s="2"/>
      <c r="K3729" s="3"/>
      <c r="L3729" s="3"/>
      <c r="M3729" s="3"/>
      <c r="N3729" s="24"/>
      <c r="O3729" s="4"/>
      <c r="P3729" s="4"/>
      <c r="R3729" s="8"/>
      <c r="S3729" s="4"/>
      <c r="T3729" s="4"/>
      <c r="W3729" s="4"/>
      <c r="X3729" s="17"/>
      <c r="Y3729" s="16"/>
      <c r="Z3729" s="16"/>
      <c r="AD3729" s="5"/>
    </row>
    <row r="3730" spans="2:30" x14ac:dyDescent="0.2">
      <c r="B3730" s="4"/>
      <c r="C3730" s="4"/>
      <c r="D3730" s="22"/>
      <c r="E3730" s="22"/>
      <c r="F3730" s="23"/>
      <c r="G3730" s="2"/>
      <c r="K3730" s="3"/>
      <c r="L3730" s="3"/>
      <c r="M3730" s="3"/>
      <c r="N3730" s="24"/>
      <c r="O3730" s="4"/>
      <c r="P3730" s="4"/>
      <c r="R3730" s="8"/>
      <c r="S3730" s="4"/>
      <c r="T3730" s="4"/>
      <c r="W3730" s="4"/>
      <c r="X3730" s="17"/>
      <c r="Y3730" s="16"/>
      <c r="Z3730" s="16"/>
      <c r="AD3730" s="5"/>
    </row>
    <row r="3731" spans="2:30" x14ac:dyDescent="0.2">
      <c r="B3731" s="4"/>
      <c r="C3731" s="4"/>
      <c r="D3731" s="22"/>
      <c r="E3731" s="22"/>
      <c r="F3731" s="23"/>
      <c r="G3731" s="2"/>
      <c r="K3731" s="3"/>
      <c r="L3731" s="3"/>
      <c r="M3731" s="3"/>
      <c r="N3731" s="24"/>
      <c r="O3731" s="4"/>
      <c r="P3731" s="4"/>
      <c r="R3731" s="8"/>
      <c r="S3731" s="4"/>
      <c r="T3731" s="4"/>
      <c r="W3731" s="4"/>
      <c r="X3731" s="17"/>
      <c r="Y3731" s="16"/>
      <c r="Z3731" s="16"/>
      <c r="AD3731" s="5"/>
    </row>
    <row r="3732" spans="2:30" x14ac:dyDescent="0.2">
      <c r="B3732" s="4"/>
      <c r="C3732" s="4"/>
      <c r="D3732" s="22"/>
      <c r="E3732" s="22"/>
      <c r="F3732" s="23"/>
      <c r="G3732" s="2"/>
      <c r="K3732" s="3"/>
      <c r="L3732" s="3"/>
      <c r="M3732" s="3"/>
      <c r="N3732" s="24"/>
      <c r="O3732" s="4"/>
      <c r="P3732" s="4"/>
      <c r="R3732" s="8"/>
      <c r="S3732" s="4"/>
      <c r="T3732" s="4"/>
      <c r="W3732" s="4"/>
      <c r="X3732" s="17"/>
      <c r="Y3732" s="16"/>
      <c r="Z3732" s="16"/>
      <c r="AD3732" s="5"/>
    </row>
    <row r="3733" spans="2:30" x14ac:dyDescent="0.2">
      <c r="B3733" s="4"/>
      <c r="C3733" s="4"/>
      <c r="D3733" s="22"/>
      <c r="E3733" s="22"/>
      <c r="F3733" s="23"/>
      <c r="G3733" s="2"/>
      <c r="K3733" s="3"/>
      <c r="L3733" s="3"/>
      <c r="M3733" s="3"/>
      <c r="N3733" s="24"/>
      <c r="O3733" s="4"/>
      <c r="P3733" s="4"/>
      <c r="R3733" s="8"/>
      <c r="S3733" s="4"/>
      <c r="T3733" s="4"/>
      <c r="W3733" s="4"/>
      <c r="X3733" s="17"/>
      <c r="Y3733" s="16"/>
      <c r="Z3733" s="16"/>
      <c r="AD3733" s="5"/>
    </row>
    <row r="3734" spans="2:30" x14ac:dyDescent="0.2">
      <c r="B3734" s="4"/>
      <c r="C3734" s="4"/>
      <c r="D3734" s="22"/>
      <c r="E3734" s="22"/>
      <c r="F3734" s="23"/>
      <c r="G3734" s="2"/>
      <c r="K3734" s="3"/>
      <c r="L3734" s="3"/>
      <c r="M3734" s="3"/>
      <c r="N3734" s="24"/>
      <c r="O3734" s="4"/>
      <c r="P3734" s="4"/>
      <c r="R3734" s="8"/>
      <c r="S3734" s="4"/>
      <c r="T3734" s="4"/>
      <c r="W3734" s="4"/>
      <c r="X3734" s="17"/>
      <c r="Y3734" s="16"/>
      <c r="Z3734" s="16"/>
      <c r="AD3734" s="5"/>
    </row>
    <row r="3735" spans="2:30" x14ac:dyDescent="0.2">
      <c r="B3735" s="4"/>
      <c r="C3735" s="4"/>
      <c r="D3735" s="22"/>
      <c r="E3735" s="22"/>
      <c r="F3735" s="23"/>
      <c r="G3735" s="2"/>
      <c r="K3735" s="3"/>
      <c r="L3735" s="3"/>
      <c r="M3735" s="3"/>
      <c r="N3735" s="24"/>
      <c r="O3735" s="4"/>
      <c r="P3735" s="4"/>
      <c r="R3735" s="8"/>
      <c r="S3735" s="4"/>
      <c r="T3735" s="4"/>
      <c r="W3735" s="4"/>
      <c r="X3735" s="17"/>
      <c r="Y3735" s="16"/>
      <c r="Z3735" s="16"/>
      <c r="AD3735" s="5"/>
    </row>
    <row r="3736" spans="2:30" x14ac:dyDescent="0.2">
      <c r="B3736" s="4"/>
      <c r="C3736" s="4"/>
      <c r="D3736" s="22"/>
      <c r="E3736" s="22"/>
      <c r="F3736" s="23"/>
      <c r="G3736" s="2"/>
      <c r="K3736" s="3"/>
      <c r="L3736" s="3"/>
      <c r="M3736" s="3"/>
      <c r="N3736" s="24"/>
      <c r="O3736" s="4"/>
      <c r="P3736" s="4"/>
      <c r="R3736" s="8"/>
      <c r="S3736" s="4"/>
      <c r="T3736" s="4"/>
      <c r="W3736" s="4"/>
      <c r="X3736" s="17"/>
      <c r="Y3736" s="16"/>
      <c r="Z3736" s="16"/>
      <c r="AD3736" s="5"/>
    </row>
    <row r="3737" spans="2:30" x14ac:dyDescent="0.2">
      <c r="B3737" s="4"/>
      <c r="C3737" s="4"/>
      <c r="D3737" s="22"/>
      <c r="E3737" s="22"/>
      <c r="F3737" s="23"/>
      <c r="G3737" s="2"/>
      <c r="K3737" s="3"/>
      <c r="L3737" s="3"/>
      <c r="M3737" s="3"/>
      <c r="N3737" s="24"/>
      <c r="O3737" s="4"/>
      <c r="P3737" s="4"/>
      <c r="R3737" s="8"/>
      <c r="S3737" s="4"/>
      <c r="T3737" s="4"/>
      <c r="W3737" s="4"/>
      <c r="X3737" s="17"/>
      <c r="Y3737" s="16"/>
      <c r="Z3737" s="16"/>
      <c r="AD3737" s="5"/>
    </row>
    <row r="3738" spans="2:30" x14ac:dyDescent="0.2">
      <c r="B3738" s="4"/>
      <c r="C3738" s="4"/>
      <c r="D3738" s="22"/>
      <c r="E3738" s="22"/>
      <c r="F3738" s="23"/>
      <c r="G3738" s="2"/>
      <c r="K3738" s="3"/>
      <c r="L3738" s="3"/>
      <c r="M3738" s="3"/>
      <c r="N3738" s="24"/>
      <c r="O3738" s="4"/>
      <c r="P3738" s="4"/>
      <c r="R3738" s="8"/>
      <c r="S3738" s="4"/>
      <c r="T3738" s="4"/>
      <c r="W3738" s="4"/>
      <c r="X3738" s="17"/>
      <c r="Y3738" s="16"/>
      <c r="Z3738" s="16"/>
      <c r="AD3738" s="5"/>
    </row>
    <row r="3739" spans="2:30" x14ac:dyDescent="0.2">
      <c r="B3739" s="4"/>
      <c r="C3739" s="4"/>
      <c r="D3739" s="22"/>
      <c r="E3739" s="22"/>
      <c r="F3739" s="23"/>
      <c r="G3739" s="2"/>
      <c r="K3739" s="3"/>
      <c r="L3739" s="3"/>
      <c r="M3739" s="3"/>
      <c r="N3739" s="24"/>
      <c r="O3739" s="4"/>
      <c r="P3739" s="4"/>
      <c r="R3739" s="8"/>
      <c r="S3739" s="4"/>
      <c r="T3739" s="4"/>
      <c r="W3739" s="4"/>
      <c r="X3739" s="17"/>
      <c r="Y3739" s="16"/>
      <c r="Z3739" s="16"/>
      <c r="AD3739" s="5"/>
    </row>
    <row r="3740" spans="2:30" x14ac:dyDescent="0.2">
      <c r="B3740" s="4"/>
      <c r="C3740" s="4"/>
      <c r="D3740" s="22"/>
      <c r="E3740" s="22"/>
      <c r="F3740" s="23"/>
      <c r="G3740" s="2"/>
      <c r="K3740" s="3"/>
      <c r="L3740" s="3"/>
      <c r="M3740" s="3"/>
      <c r="N3740" s="24"/>
      <c r="O3740" s="4"/>
      <c r="P3740" s="4"/>
      <c r="R3740" s="8"/>
      <c r="S3740" s="4"/>
      <c r="T3740" s="4"/>
      <c r="W3740" s="4"/>
      <c r="X3740" s="17"/>
      <c r="Y3740" s="16"/>
      <c r="Z3740" s="16"/>
      <c r="AD3740" s="5"/>
    </row>
    <row r="3741" spans="2:30" x14ac:dyDescent="0.2">
      <c r="B3741" s="4"/>
      <c r="C3741" s="4"/>
      <c r="D3741" s="22"/>
      <c r="E3741" s="22"/>
      <c r="F3741" s="23"/>
      <c r="G3741" s="2"/>
      <c r="K3741" s="3"/>
      <c r="L3741" s="3"/>
      <c r="M3741" s="3"/>
      <c r="N3741" s="24"/>
      <c r="O3741" s="4"/>
      <c r="P3741" s="4"/>
      <c r="R3741" s="8"/>
      <c r="S3741" s="4"/>
      <c r="T3741" s="4"/>
      <c r="W3741" s="4"/>
      <c r="X3741" s="17"/>
      <c r="Y3741" s="16"/>
      <c r="Z3741" s="16"/>
      <c r="AD3741" s="5"/>
    </row>
    <row r="3742" spans="2:30" x14ac:dyDescent="0.2">
      <c r="B3742" s="4"/>
      <c r="C3742" s="4"/>
      <c r="D3742" s="22"/>
      <c r="E3742" s="22"/>
      <c r="F3742" s="23"/>
      <c r="G3742" s="2"/>
      <c r="K3742" s="3"/>
      <c r="L3742" s="3"/>
      <c r="M3742" s="3"/>
      <c r="N3742" s="24"/>
      <c r="O3742" s="4"/>
      <c r="P3742" s="4"/>
      <c r="R3742" s="8"/>
      <c r="S3742" s="4"/>
      <c r="T3742" s="4"/>
      <c r="W3742" s="4"/>
      <c r="X3742" s="17"/>
      <c r="Y3742" s="16"/>
      <c r="Z3742" s="16"/>
      <c r="AD3742" s="5"/>
    </row>
    <row r="3743" spans="2:30" x14ac:dyDescent="0.2">
      <c r="B3743" s="4"/>
      <c r="C3743" s="4"/>
      <c r="D3743" s="22"/>
      <c r="E3743" s="22"/>
      <c r="F3743" s="23"/>
      <c r="G3743" s="2"/>
      <c r="K3743" s="3"/>
      <c r="L3743" s="3"/>
      <c r="M3743" s="3"/>
      <c r="N3743" s="24"/>
      <c r="O3743" s="4"/>
      <c r="P3743" s="4"/>
      <c r="R3743" s="8"/>
      <c r="S3743" s="4"/>
      <c r="T3743" s="4"/>
      <c r="W3743" s="4"/>
      <c r="X3743" s="17"/>
      <c r="Y3743" s="16"/>
      <c r="Z3743" s="16"/>
      <c r="AD3743" s="5"/>
    </row>
    <row r="3744" spans="2:30" x14ac:dyDescent="0.2">
      <c r="B3744" s="4"/>
      <c r="C3744" s="4"/>
      <c r="D3744" s="22"/>
      <c r="E3744" s="22"/>
      <c r="F3744" s="23"/>
      <c r="G3744" s="2"/>
      <c r="K3744" s="3"/>
      <c r="L3744" s="3"/>
      <c r="M3744" s="3"/>
      <c r="N3744" s="24"/>
      <c r="O3744" s="4"/>
      <c r="P3744" s="4"/>
      <c r="R3744" s="8"/>
      <c r="S3744" s="4"/>
      <c r="T3744" s="4"/>
      <c r="W3744" s="4"/>
      <c r="X3744" s="17"/>
      <c r="Y3744" s="16"/>
      <c r="Z3744" s="16"/>
      <c r="AD3744" s="5"/>
    </row>
    <row r="3745" spans="2:30" x14ac:dyDescent="0.2">
      <c r="B3745" s="4"/>
      <c r="C3745" s="4"/>
      <c r="D3745" s="22"/>
      <c r="E3745" s="22"/>
      <c r="F3745" s="23"/>
      <c r="G3745" s="2"/>
      <c r="K3745" s="3"/>
      <c r="L3745" s="3"/>
      <c r="M3745" s="3"/>
      <c r="N3745" s="24"/>
      <c r="O3745" s="4"/>
      <c r="P3745" s="4"/>
      <c r="R3745" s="8"/>
      <c r="S3745" s="4"/>
      <c r="T3745" s="4"/>
      <c r="W3745" s="4"/>
      <c r="X3745" s="17"/>
      <c r="Y3745" s="16"/>
      <c r="Z3745" s="16"/>
      <c r="AD3745" s="5"/>
    </row>
    <row r="3746" spans="2:30" x14ac:dyDescent="0.2">
      <c r="B3746" s="4"/>
      <c r="C3746" s="4"/>
      <c r="D3746" s="22"/>
      <c r="E3746" s="22"/>
      <c r="F3746" s="23"/>
      <c r="G3746" s="2"/>
      <c r="K3746" s="3"/>
      <c r="L3746" s="3"/>
      <c r="M3746" s="3"/>
      <c r="N3746" s="24"/>
      <c r="O3746" s="4"/>
      <c r="P3746" s="4"/>
      <c r="R3746" s="8"/>
      <c r="S3746" s="4"/>
      <c r="T3746" s="4"/>
      <c r="W3746" s="4"/>
      <c r="X3746" s="17"/>
      <c r="Y3746" s="16"/>
      <c r="Z3746" s="16"/>
      <c r="AD3746" s="5"/>
    </row>
    <row r="3747" spans="2:30" x14ac:dyDescent="0.2">
      <c r="B3747" s="4"/>
      <c r="C3747" s="4"/>
      <c r="D3747" s="22"/>
      <c r="E3747" s="22"/>
      <c r="F3747" s="23"/>
      <c r="G3747" s="2"/>
      <c r="K3747" s="3"/>
      <c r="L3747" s="3"/>
      <c r="M3747" s="3"/>
      <c r="N3747" s="24"/>
      <c r="O3747" s="4"/>
      <c r="P3747" s="4"/>
      <c r="R3747" s="8"/>
      <c r="S3747" s="4"/>
      <c r="T3747" s="4"/>
      <c r="W3747" s="4"/>
      <c r="X3747" s="17"/>
      <c r="Y3747" s="16"/>
      <c r="Z3747" s="16"/>
      <c r="AD3747" s="5"/>
    </row>
    <row r="3748" spans="2:30" x14ac:dyDescent="0.2">
      <c r="B3748" s="4"/>
      <c r="C3748" s="4"/>
      <c r="D3748" s="22"/>
      <c r="E3748" s="22"/>
      <c r="F3748" s="23"/>
      <c r="G3748" s="2"/>
      <c r="K3748" s="3"/>
      <c r="L3748" s="3"/>
      <c r="M3748" s="3"/>
      <c r="N3748" s="24"/>
      <c r="O3748" s="4"/>
      <c r="P3748" s="4"/>
      <c r="R3748" s="8"/>
      <c r="S3748" s="4"/>
      <c r="T3748" s="4"/>
      <c r="W3748" s="4"/>
      <c r="X3748" s="17"/>
      <c r="Y3748" s="16"/>
      <c r="Z3748" s="16"/>
      <c r="AD3748" s="5"/>
    </row>
    <row r="3749" spans="2:30" x14ac:dyDescent="0.2">
      <c r="B3749" s="4"/>
      <c r="C3749" s="4"/>
      <c r="D3749" s="22"/>
      <c r="E3749" s="22"/>
      <c r="F3749" s="23"/>
      <c r="G3749" s="2"/>
      <c r="K3749" s="3"/>
      <c r="L3749" s="3"/>
      <c r="M3749" s="3"/>
      <c r="N3749" s="24"/>
      <c r="O3749" s="4"/>
      <c r="P3749" s="4"/>
      <c r="R3749" s="8"/>
      <c r="S3749" s="4"/>
      <c r="T3749" s="4"/>
      <c r="W3749" s="4"/>
      <c r="X3749" s="17"/>
      <c r="Y3749" s="16"/>
      <c r="Z3749" s="16"/>
      <c r="AD3749" s="5"/>
    </row>
    <row r="3750" spans="2:30" x14ac:dyDescent="0.2">
      <c r="B3750" s="4"/>
      <c r="C3750" s="4"/>
      <c r="D3750" s="22"/>
      <c r="E3750" s="22"/>
      <c r="F3750" s="23"/>
      <c r="G3750" s="2"/>
      <c r="K3750" s="3"/>
      <c r="L3750" s="3"/>
      <c r="M3750" s="3"/>
      <c r="N3750" s="24"/>
      <c r="O3750" s="4"/>
      <c r="P3750" s="4"/>
      <c r="R3750" s="8"/>
      <c r="S3750" s="4"/>
      <c r="T3750" s="4"/>
      <c r="W3750" s="4"/>
      <c r="X3750" s="17"/>
      <c r="Y3750" s="16"/>
      <c r="Z3750" s="16"/>
      <c r="AD3750" s="5"/>
    </row>
    <row r="3751" spans="2:30" x14ac:dyDescent="0.2">
      <c r="B3751" s="4"/>
      <c r="C3751" s="4"/>
      <c r="D3751" s="22"/>
      <c r="E3751" s="22"/>
      <c r="F3751" s="23"/>
      <c r="G3751" s="2"/>
      <c r="K3751" s="3"/>
      <c r="L3751" s="3"/>
      <c r="M3751" s="3"/>
      <c r="N3751" s="24"/>
      <c r="O3751" s="4"/>
      <c r="P3751" s="4"/>
      <c r="R3751" s="8"/>
      <c r="S3751" s="4"/>
      <c r="T3751" s="4"/>
      <c r="W3751" s="4"/>
      <c r="X3751" s="17"/>
      <c r="Y3751" s="16"/>
      <c r="Z3751" s="16"/>
      <c r="AD3751" s="5"/>
    </row>
    <row r="3752" spans="2:30" x14ac:dyDescent="0.2">
      <c r="B3752" s="4"/>
      <c r="C3752" s="4"/>
      <c r="D3752" s="22"/>
      <c r="E3752" s="22"/>
      <c r="F3752" s="23"/>
      <c r="G3752" s="2"/>
      <c r="K3752" s="3"/>
      <c r="L3752" s="3"/>
      <c r="M3752" s="3"/>
      <c r="N3752" s="24"/>
      <c r="O3752" s="4"/>
      <c r="P3752" s="4"/>
      <c r="R3752" s="8"/>
      <c r="S3752" s="4"/>
      <c r="T3752" s="4"/>
      <c r="W3752" s="4"/>
      <c r="X3752" s="17"/>
      <c r="Y3752" s="16"/>
      <c r="Z3752" s="16"/>
      <c r="AD3752" s="5"/>
    </row>
    <row r="3753" spans="2:30" x14ac:dyDescent="0.2">
      <c r="B3753" s="4"/>
      <c r="C3753" s="4"/>
      <c r="D3753" s="22"/>
      <c r="E3753" s="22"/>
      <c r="F3753" s="23"/>
      <c r="G3753" s="2"/>
      <c r="K3753" s="3"/>
      <c r="L3753" s="3"/>
      <c r="M3753" s="3"/>
      <c r="N3753" s="24"/>
      <c r="O3753" s="4"/>
      <c r="P3753" s="4"/>
      <c r="R3753" s="8"/>
      <c r="S3753" s="4"/>
      <c r="T3753" s="4"/>
      <c r="W3753" s="4"/>
      <c r="X3753" s="17"/>
      <c r="Y3753" s="16"/>
      <c r="Z3753" s="16"/>
      <c r="AD3753" s="5"/>
    </row>
    <row r="3754" spans="2:30" x14ac:dyDescent="0.2">
      <c r="B3754" s="4"/>
      <c r="C3754" s="4"/>
      <c r="D3754" s="22"/>
      <c r="E3754" s="22"/>
      <c r="F3754" s="23"/>
      <c r="G3754" s="2"/>
      <c r="K3754" s="3"/>
      <c r="L3754" s="3"/>
      <c r="M3754" s="3"/>
      <c r="N3754" s="24"/>
      <c r="O3754" s="4"/>
      <c r="P3754" s="4"/>
      <c r="R3754" s="8"/>
      <c r="S3754" s="4"/>
      <c r="T3754" s="4"/>
      <c r="W3754" s="4"/>
      <c r="X3754" s="17"/>
      <c r="Y3754" s="16"/>
      <c r="Z3754" s="16"/>
      <c r="AD3754" s="5"/>
    </row>
    <row r="3755" spans="2:30" x14ac:dyDescent="0.2">
      <c r="B3755" s="4"/>
      <c r="C3755" s="4"/>
      <c r="D3755" s="22"/>
      <c r="E3755" s="22"/>
      <c r="F3755" s="23"/>
      <c r="G3755" s="2"/>
      <c r="K3755" s="3"/>
      <c r="L3755" s="3"/>
      <c r="M3755" s="3"/>
      <c r="N3755" s="24"/>
      <c r="O3755" s="4"/>
      <c r="P3755" s="4"/>
      <c r="R3755" s="8"/>
      <c r="S3755" s="4"/>
      <c r="T3755" s="4"/>
      <c r="W3755" s="4"/>
      <c r="X3755" s="17"/>
      <c r="Y3755" s="16"/>
      <c r="Z3755" s="16"/>
      <c r="AD3755" s="5"/>
    </row>
    <row r="3756" spans="2:30" x14ac:dyDescent="0.2">
      <c r="B3756" s="4"/>
      <c r="C3756" s="4"/>
      <c r="D3756" s="22"/>
      <c r="E3756" s="22"/>
      <c r="F3756" s="23"/>
      <c r="G3756" s="2"/>
      <c r="K3756" s="3"/>
      <c r="L3756" s="3"/>
      <c r="M3756" s="3"/>
      <c r="N3756" s="24"/>
      <c r="O3756" s="4"/>
      <c r="P3756" s="4"/>
      <c r="R3756" s="8"/>
      <c r="S3756" s="4"/>
      <c r="T3756" s="4"/>
      <c r="W3756" s="4"/>
      <c r="X3756" s="17"/>
      <c r="Y3756" s="16"/>
      <c r="Z3756" s="16"/>
      <c r="AD3756" s="5"/>
    </row>
    <row r="3757" spans="2:30" x14ac:dyDescent="0.2">
      <c r="B3757" s="4"/>
      <c r="C3757" s="4"/>
      <c r="D3757" s="22"/>
      <c r="E3757" s="22"/>
      <c r="F3757" s="23"/>
      <c r="G3757" s="2"/>
      <c r="K3757" s="3"/>
      <c r="L3757" s="3"/>
      <c r="M3757" s="3"/>
      <c r="N3757" s="24"/>
      <c r="O3757" s="4"/>
      <c r="P3757" s="4"/>
      <c r="R3757" s="8"/>
      <c r="S3757" s="4"/>
      <c r="T3757" s="4"/>
      <c r="W3757" s="4"/>
      <c r="X3757" s="17"/>
      <c r="Y3757" s="16"/>
      <c r="Z3757" s="16"/>
      <c r="AD3757" s="5"/>
    </row>
    <row r="3758" spans="2:30" x14ac:dyDescent="0.2">
      <c r="B3758" s="4"/>
      <c r="C3758" s="4"/>
      <c r="D3758" s="22"/>
      <c r="E3758" s="22"/>
      <c r="F3758" s="23"/>
      <c r="G3758" s="2"/>
      <c r="K3758" s="3"/>
      <c r="L3758" s="3"/>
      <c r="M3758" s="3"/>
      <c r="N3758" s="24"/>
      <c r="O3758" s="4"/>
      <c r="P3758" s="4"/>
      <c r="R3758" s="8"/>
      <c r="S3758" s="4"/>
      <c r="T3758" s="4"/>
      <c r="W3758" s="4"/>
      <c r="X3758" s="17"/>
      <c r="Y3758" s="16"/>
      <c r="Z3758" s="16"/>
      <c r="AD3758" s="5"/>
    </row>
    <row r="3759" spans="2:30" x14ac:dyDescent="0.2">
      <c r="B3759" s="4"/>
      <c r="C3759" s="4"/>
      <c r="D3759" s="22"/>
      <c r="E3759" s="22"/>
      <c r="F3759" s="23"/>
      <c r="G3759" s="2"/>
      <c r="K3759" s="3"/>
      <c r="L3759" s="3"/>
      <c r="M3759" s="3"/>
      <c r="N3759" s="24"/>
      <c r="O3759" s="4"/>
      <c r="P3759" s="4"/>
      <c r="R3759" s="8"/>
      <c r="S3759" s="4"/>
      <c r="T3759" s="4"/>
      <c r="W3759" s="4"/>
      <c r="X3759" s="17"/>
      <c r="Y3759" s="16"/>
      <c r="Z3759" s="16"/>
      <c r="AD3759" s="5"/>
    </row>
    <row r="3760" spans="2:30" x14ac:dyDescent="0.2">
      <c r="B3760" s="4"/>
      <c r="C3760" s="4"/>
      <c r="D3760" s="22"/>
      <c r="E3760" s="22"/>
      <c r="F3760" s="23"/>
      <c r="G3760" s="2"/>
      <c r="K3760" s="3"/>
      <c r="L3760" s="3"/>
      <c r="M3760" s="3"/>
      <c r="N3760" s="24"/>
      <c r="O3760" s="4"/>
      <c r="P3760" s="4"/>
      <c r="R3760" s="8"/>
      <c r="S3760" s="4"/>
      <c r="T3760" s="4"/>
      <c r="W3760" s="4"/>
      <c r="X3760" s="17"/>
      <c r="Y3760" s="16"/>
      <c r="Z3760" s="16"/>
      <c r="AD3760" s="5"/>
    </row>
    <row r="3761" spans="2:30" x14ac:dyDescent="0.2">
      <c r="B3761" s="4"/>
      <c r="C3761" s="4"/>
      <c r="D3761" s="22"/>
      <c r="E3761" s="22"/>
      <c r="F3761" s="23"/>
      <c r="G3761" s="2"/>
      <c r="K3761" s="3"/>
      <c r="L3761" s="3"/>
      <c r="M3761" s="3"/>
      <c r="N3761" s="24"/>
      <c r="O3761" s="4"/>
      <c r="P3761" s="4"/>
      <c r="R3761" s="8"/>
      <c r="S3761" s="4"/>
      <c r="T3761" s="4"/>
      <c r="W3761" s="4"/>
      <c r="X3761" s="17"/>
      <c r="Y3761" s="16"/>
      <c r="Z3761" s="16"/>
      <c r="AD3761" s="5"/>
    </row>
    <row r="3762" spans="2:30" x14ac:dyDescent="0.2">
      <c r="B3762" s="4"/>
      <c r="C3762" s="4"/>
      <c r="D3762" s="22"/>
      <c r="E3762" s="22"/>
      <c r="F3762" s="23"/>
      <c r="G3762" s="2"/>
      <c r="K3762" s="3"/>
      <c r="L3762" s="3"/>
      <c r="M3762" s="3"/>
      <c r="N3762" s="24"/>
      <c r="O3762" s="4"/>
      <c r="P3762" s="4"/>
      <c r="R3762" s="8"/>
      <c r="S3762" s="4"/>
      <c r="T3762" s="4"/>
      <c r="W3762" s="4"/>
      <c r="X3762" s="17"/>
      <c r="Y3762" s="16"/>
      <c r="Z3762" s="16"/>
      <c r="AD3762" s="5"/>
    </row>
    <row r="3763" spans="2:30" x14ac:dyDescent="0.2">
      <c r="B3763" s="4"/>
      <c r="C3763" s="4"/>
      <c r="D3763" s="22"/>
      <c r="E3763" s="22"/>
      <c r="F3763" s="23"/>
      <c r="G3763" s="2"/>
      <c r="K3763" s="3"/>
      <c r="L3763" s="3"/>
      <c r="M3763" s="3"/>
      <c r="N3763" s="24"/>
      <c r="O3763" s="4"/>
      <c r="P3763" s="4"/>
      <c r="R3763" s="8"/>
      <c r="S3763" s="4"/>
      <c r="T3763" s="4"/>
      <c r="W3763" s="4"/>
      <c r="X3763" s="17"/>
      <c r="Y3763" s="16"/>
      <c r="Z3763" s="16"/>
      <c r="AD3763" s="5"/>
    </row>
    <row r="3764" spans="2:30" x14ac:dyDescent="0.2">
      <c r="B3764" s="4"/>
      <c r="C3764" s="4"/>
      <c r="D3764" s="22"/>
      <c r="E3764" s="22"/>
      <c r="F3764" s="23"/>
      <c r="G3764" s="2"/>
      <c r="K3764" s="3"/>
      <c r="L3764" s="3"/>
      <c r="M3764" s="3"/>
      <c r="N3764" s="24"/>
      <c r="O3764" s="4"/>
      <c r="P3764" s="4"/>
      <c r="R3764" s="8"/>
      <c r="S3764" s="4"/>
      <c r="T3764" s="4"/>
      <c r="W3764" s="4"/>
      <c r="X3764" s="17"/>
      <c r="Y3764" s="16"/>
      <c r="Z3764" s="16"/>
      <c r="AD3764" s="5"/>
    </row>
    <row r="3765" spans="2:30" x14ac:dyDescent="0.2">
      <c r="B3765" s="4"/>
      <c r="C3765" s="4"/>
      <c r="D3765" s="22"/>
      <c r="E3765" s="22"/>
      <c r="F3765" s="23"/>
      <c r="G3765" s="2"/>
      <c r="K3765" s="3"/>
      <c r="L3765" s="3"/>
      <c r="M3765" s="3"/>
      <c r="N3765" s="24"/>
      <c r="O3765" s="4"/>
      <c r="P3765" s="4"/>
      <c r="R3765" s="8"/>
      <c r="S3765" s="4"/>
      <c r="T3765" s="4"/>
      <c r="W3765" s="4"/>
      <c r="X3765" s="17"/>
      <c r="Y3765" s="16"/>
      <c r="Z3765" s="16"/>
      <c r="AD3765" s="5"/>
    </row>
    <row r="3766" spans="2:30" x14ac:dyDescent="0.2">
      <c r="B3766" s="4"/>
      <c r="C3766" s="4"/>
      <c r="D3766" s="22"/>
      <c r="E3766" s="22"/>
      <c r="F3766" s="23"/>
      <c r="G3766" s="2"/>
      <c r="K3766" s="3"/>
      <c r="L3766" s="3"/>
      <c r="M3766" s="3"/>
      <c r="N3766" s="24"/>
      <c r="O3766" s="4"/>
      <c r="P3766" s="4"/>
      <c r="R3766" s="8"/>
      <c r="S3766" s="4"/>
      <c r="T3766" s="4"/>
      <c r="W3766" s="4"/>
      <c r="X3766" s="17"/>
      <c r="Y3766" s="16"/>
      <c r="Z3766" s="16"/>
      <c r="AD3766" s="5"/>
    </row>
    <row r="3767" spans="2:30" x14ac:dyDescent="0.2">
      <c r="B3767" s="4"/>
      <c r="C3767" s="4"/>
      <c r="D3767" s="22"/>
      <c r="E3767" s="22"/>
      <c r="F3767" s="23"/>
      <c r="G3767" s="2"/>
      <c r="K3767" s="3"/>
      <c r="L3767" s="3"/>
      <c r="M3767" s="3"/>
      <c r="N3767" s="24"/>
      <c r="O3767" s="4"/>
      <c r="P3767" s="4"/>
      <c r="R3767" s="8"/>
      <c r="S3767" s="4"/>
      <c r="T3767" s="4"/>
      <c r="W3767" s="4"/>
      <c r="X3767" s="17"/>
      <c r="Y3767" s="16"/>
      <c r="Z3767" s="16"/>
      <c r="AD3767" s="5"/>
    </row>
    <row r="3768" spans="2:30" x14ac:dyDescent="0.2">
      <c r="B3768" s="4"/>
      <c r="C3768" s="4"/>
      <c r="D3768" s="22"/>
      <c r="E3768" s="22"/>
      <c r="F3768" s="23"/>
      <c r="G3768" s="2"/>
      <c r="K3768" s="3"/>
      <c r="L3768" s="3"/>
      <c r="M3768" s="3"/>
      <c r="N3768" s="24"/>
      <c r="O3768" s="4"/>
      <c r="P3768" s="4"/>
      <c r="R3768" s="8"/>
      <c r="S3768" s="4"/>
      <c r="T3768" s="4"/>
      <c r="W3768" s="4"/>
      <c r="X3768" s="17"/>
      <c r="Y3768" s="16"/>
      <c r="Z3768" s="16"/>
      <c r="AD3768" s="5"/>
    </row>
    <row r="3769" spans="2:30" x14ac:dyDescent="0.2">
      <c r="B3769" s="4"/>
      <c r="C3769" s="4"/>
      <c r="D3769" s="22"/>
      <c r="E3769" s="22"/>
      <c r="F3769" s="23"/>
      <c r="G3769" s="2"/>
      <c r="K3769" s="3"/>
      <c r="L3769" s="3"/>
      <c r="M3769" s="3"/>
      <c r="N3769" s="24"/>
      <c r="O3769" s="4"/>
      <c r="P3769" s="4"/>
      <c r="R3769" s="8"/>
      <c r="S3769" s="4"/>
      <c r="T3769" s="4"/>
      <c r="W3769" s="4"/>
      <c r="X3769" s="17"/>
      <c r="Y3769" s="16"/>
      <c r="Z3769" s="16"/>
      <c r="AD3769" s="5"/>
    </row>
    <row r="3770" spans="2:30" x14ac:dyDescent="0.2">
      <c r="B3770" s="4"/>
      <c r="C3770" s="4"/>
      <c r="D3770" s="22"/>
      <c r="E3770" s="22"/>
      <c r="F3770" s="23"/>
      <c r="G3770" s="2"/>
      <c r="K3770" s="3"/>
      <c r="L3770" s="3"/>
      <c r="M3770" s="3"/>
      <c r="N3770" s="24"/>
      <c r="O3770" s="4"/>
      <c r="P3770" s="4"/>
      <c r="R3770" s="8"/>
      <c r="S3770" s="4"/>
      <c r="T3770" s="4"/>
      <c r="W3770" s="4"/>
      <c r="X3770" s="17"/>
      <c r="Y3770" s="16"/>
      <c r="Z3770" s="16"/>
      <c r="AD3770" s="5"/>
    </row>
    <row r="3771" spans="2:30" x14ac:dyDescent="0.2">
      <c r="B3771" s="4"/>
      <c r="C3771" s="4"/>
      <c r="D3771" s="22"/>
      <c r="E3771" s="22"/>
      <c r="F3771" s="23"/>
      <c r="G3771" s="2"/>
      <c r="K3771" s="3"/>
      <c r="L3771" s="3"/>
      <c r="M3771" s="3"/>
      <c r="N3771" s="24"/>
      <c r="O3771" s="4"/>
      <c r="P3771" s="4"/>
      <c r="R3771" s="8"/>
      <c r="S3771" s="4"/>
      <c r="T3771" s="4"/>
      <c r="W3771" s="4"/>
      <c r="X3771" s="17"/>
      <c r="Y3771" s="16"/>
      <c r="Z3771" s="16"/>
      <c r="AD3771" s="5"/>
    </row>
    <row r="3772" spans="2:30" x14ac:dyDescent="0.2">
      <c r="B3772" s="4"/>
      <c r="C3772" s="4"/>
      <c r="D3772" s="22"/>
      <c r="E3772" s="22"/>
      <c r="F3772" s="23"/>
      <c r="G3772" s="2"/>
      <c r="K3772" s="3"/>
      <c r="L3772" s="3"/>
      <c r="M3772" s="3"/>
      <c r="N3772" s="24"/>
      <c r="O3772" s="4"/>
      <c r="P3772" s="4"/>
      <c r="R3772" s="8"/>
      <c r="S3772" s="4"/>
      <c r="T3772" s="4"/>
      <c r="W3772" s="4"/>
      <c r="X3772" s="17"/>
      <c r="Y3772" s="16"/>
      <c r="Z3772" s="16"/>
      <c r="AD3772" s="5"/>
    </row>
    <row r="3773" spans="2:30" x14ac:dyDescent="0.2">
      <c r="B3773" s="4"/>
      <c r="C3773" s="4"/>
      <c r="D3773" s="22"/>
      <c r="E3773" s="22"/>
      <c r="F3773" s="23"/>
      <c r="G3773" s="2"/>
      <c r="K3773" s="3"/>
      <c r="L3773" s="3"/>
      <c r="M3773" s="3"/>
      <c r="N3773" s="24"/>
      <c r="O3773" s="4"/>
      <c r="P3773" s="4"/>
      <c r="R3773" s="8"/>
      <c r="S3773" s="4"/>
      <c r="T3773" s="4"/>
      <c r="W3773" s="4"/>
      <c r="X3773" s="17"/>
      <c r="Y3773" s="16"/>
      <c r="Z3773" s="16"/>
      <c r="AD3773" s="5"/>
    </row>
    <row r="3774" spans="2:30" x14ac:dyDescent="0.2">
      <c r="B3774" s="4"/>
      <c r="C3774" s="4"/>
      <c r="D3774" s="22"/>
      <c r="E3774" s="22"/>
      <c r="F3774" s="23"/>
      <c r="G3774" s="2"/>
      <c r="K3774" s="3"/>
      <c r="L3774" s="3"/>
      <c r="M3774" s="3"/>
      <c r="N3774" s="24"/>
      <c r="O3774" s="4"/>
      <c r="P3774" s="4"/>
      <c r="R3774" s="8"/>
      <c r="S3774" s="4"/>
      <c r="T3774" s="4"/>
      <c r="W3774" s="4"/>
      <c r="X3774" s="17"/>
      <c r="Y3774" s="16"/>
      <c r="Z3774" s="16"/>
      <c r="AD3774" s="5"/>
    </row>
    <row r="3775" spans="2:30" x14ac:dyDescent="0.2">
      <c r="B3775" s="4"/>
      <c r="C3775" s="4"/>
      <c r="D3775" s="22"/>
      <c r="E3775" s="22"/>
      <c r="F3775" s="23"/>
      <c r="G3775" s="2"/>
      <c r="K3775" s="3"/>
      <c r="L3775" s="3"/>
      <c r="M3775" s="3"/>
      <c r="N3775" s="24"/>
      <c r="O3775" s="4"/>
      <c r="P3775" s="4"/>
      <c r="R3775" s="8"/>
      <c r="S3775" s="4"/>
      <c r="T3775" s="4"/>
      <c r="W3775" s="4"/>
      <c r="X3775" s="17"/>
      <c r="Y3775" s="16"/>
      <c r="Z3775" s="16"/>
      <c r="AD3775" s="5"/>
    </row>
    <row r="3776" spans="2:30" x14ac:dyDescent="0.2">
      <c r="B3776" s="4"/>
      <c r="C3776" s="4"/>
      <c r="D3776" s="22"/>
      <c r="E3776" s="22"/>
      <c r="F3776" s="23"/>
      <c r="G3776" s="2"/>
      <c r="K3776" s="3"/>
      <c r="L3776" s="3"/>
      <c r="M3776" s="3"/>
      <c r="N3776" s="24"/>
      <c r="O3776" s="4"/>
      <c r="P3776" s="4"/>
      <c r="R3776" s="8"/>
      <c r="S3776" s="4"/>
      <c r="T3776" s="4"/>
      <c r="W3776" s="4"/>
      <c r="X3776" s="17"/>
      <c r="Y3776" s="16"/>
      <c r="Z3776" s="16"/>
      <c r="AD3776" s="5"/>
    </row>
    <row r="3777" spans="2:30" x14ac:dyDescent="0.2">
      <c r="B3777" s="4"/>
      <c r="C3777" s="4"/>
      <c r="D3777" s="22"/>
      <c r="E3777" s="22"/>
      <c r="F3777" s="23"/>
      <c r="G3777" s="2"/>
      <c r="K3777" s="3"/>
      <c r="L3777" s="3"/>
      <c r="M3777" s="3"/>
      <c r="N3777" s="24"/>
      <c r="O3777" s="4"/>
      <c r="P3777" s="4"/>
      <c r="R3777" s="8"/>
      <c r="S3777" s="4"/>
      <c r="T3777" s="4"/>
      <c r="W3777" s="4"/>
      <c r="X3777" s="17"/>
      <c r="Y3777" s="16"/>
      <c r="Z3777" s="16"/>
      <c r="AD3777" s="5"/>
    </row>
    <row r="3778" spans="2:30" x14ac:dyDescent="0.2">
      <c r="B3778" s="4"/>
      <c r="C3778" s="4"/>
      <c r="D3778" s="22"/>
      <c r="E3778" s="22"/>
      <c r="F3778" s="23"/>
      <c r="G3778" s="2"/>
      <c r="K3778" s="3"/>
      <c r="L3778" s="3"/>
      <c r="M3778" s="3"/>
      <c r="N3778" s="24"/>
      <c r="O3778" s="4"/>
      <c r="P3778" s="4"/>
      <c r="R3778" s="8"/>
      <c r="S3778" s="4"/>
      <c r="T3778" s="4"/>
      <c r="W3778" s="4"/>
      <c r="X3778" s="17"/>
      <c r="Y3778" s="16"/>
      <c r="Z3778" s="16"/>
      <c r="AD3778" s="5"/>
    </row>
    <row r="3779" spans="2:30" x14ac:dyDescent="0.2">
      <c r="B3779" s="4"/>
      <c r="C3779" s="4"/>
      <c r="D3779" s="22"/>
      <c r="E3779" s="22"/>
      <c r="F3779" s="23"/>
      <c r="G3779" s="2"/>
      <c r="K3779" s="3"/>
      <c r="L3779" s="3"/>
      <c r="M3779" s="3"/>
      <c r="N3779" s="24"/>
      <c r="O3779" s="4"/>
      <c r="P3779" s="4"/>
      <c r="R3779" s="8"/>
      <c r="S3779" s="4"/>
      <c r="T3779" s="4"/>
      <c r="W3779" s="4"/>
      <c r="X3779" s="17"/>
      <c r="Y3779" s="16"/>
      <c r="Z3779" s="16"/>
      <c r="AD3779" s="5"/>
    </row>
    <row r="3780" spans="2:30" x14ac:dyDescent="0.2">
      <c r="B3780" s="4"/>
      <c r="C3780" s="4"/>
      <c r="D3780" s="22"/>
      <c r="E3780" s="22"/>
      <c r="F3780" s="23"/>
      <c r="G3780" s="2"/>
      <c r="K3780" s="3"/>
      <c r="L3780" s="3"/>
      <c r="M3780" s="3"/>
      <c r="N3780" s="24"/>
      <c r="O3780" s="4"/>
      <c r="P3780" s="4"/>
      <c r="R3780" s="8"/>
      <c r="S3780" s="4"/>
      <c r="T3780" s="4"/>
      <c r="W3780" s="4"/>
      <c r="X3780" s="17"/>
      <c r="Y3780" s="16"/>
      <c r="Z3780" s="16"/>
      <c r="AD3780" s="5"/>
    </row>
    <row r="3781" spans="2:30" x14ac:dyDescent="0.2">
      <c r="B3781" s="4"/>
      <c r="C3781" s="4"/>
      <c r="D3781" s="22"/>
      <c r="E3781" s="22"/>
      <c r="F3781" s="23"/>
      <c r="G3781" s="2"/>
      <c r="K3781" s="3"/>
      <c r="L3781" s="3"/>
      <c r="M3781" s="3"/>
      <c r="N3781" s="24"/>
      <c r="O3781" s="4"/>
      <c r="P3781" s="4"/>
      <c r="R3781" s="8"/>
      <c r="S3781" s="4"/>
      <c r="T3781" s="4"/>
      <c r="W3781" s="4"/>
      <c r="X3781" s="17"/>
      <c r="Y3781" s="16"/>
      <c r="Z3781" s="16"/>
      <c r="AD3781" s="5"/>
    </row>
    <row r="3782" spans="2:30" x14ac:dyDescent="0.2">
      <c r="B3782" s="4"/>
      <c r="C3782" s="4"/>
      <c r="D3782" s="22"/>
      <c r="E3782" s="22"/>
      <c r="F3782" s="23"/>
      <c r="G3782" s="2"/>
      <c r="K3782" s="3"/>
      <c r="L3782" s="3"/>
      <c r="M3782" s="3"/>
      <c r="N3782" s="24"/>
      <c r="O3782" s="4"/>
      <c r="P3782" s="4"/>
      <c r="R3782" s="8"/>
      <c r="S3782" s="4"/>
      <c r="T3782" s="4"/>
      <c r="W3782" s="4"/>
      <c r="X3782" s="17"/>
      <c r="Y3782" s="16"/>
      <c r="Z3782" s="16"/>
      <c r="AD3782" s="5"/>
    </row>
    <row r="3783" spans="2:30" x14ac:dyDescent="0.2">
      <c r="B3783" s="4"/>
      <c r="C3783" s="4"/>
      <c r="D3783" s="22"/>
      <c r="E3783" s="22"/>
      <c r="F3783" s="23"/>
      <c r="G3783" s="2"/>
      <c r="K3783" s="3"/>
      <c r="L3783" s="3"/>
      <c r="M3783" s="3"/>
      <c r="N3783" s="24"/>
      <c r="O3783" s="4"/>
      <c r="P3783" s="4"/>
      <c r="R3783" s="8"/>
      <c r="S3783" s="4"/>
      <c r="T3783" s="4"/>
      <c r="W3783" s="4"/>
      <c r="X3783" s="17"/>
      <c r="Y3783" s="16"/>
      <c r="Z3783" s="16"/>
      <c r="AD3783" s="5"/>
    </row>
    <row r="3784" spans="2:30" x14ac:dyDescent="0.2">
      <c r="B3784" s="4"/>
      <c r="C3784" s="4"/>
      <c r="D3784" s="22"/>
      <c r="E3784" s="22"/>
      <c r="F3784" s="23"/>
      <c r="G3784" s="2"/>
      <c r="K3784" s="3"/>
      <c r="L3784" s="3"/>
      <c r="M3784" s="3"/>
      <c r="N3784" s="24"/>
      <c r="O3784" s="4"/>
      <c r="P3784" s="4"/>
      <c r="R3784" s="8"/>
      <c r="S3784" s="4"/>
      <c r="T3784" s="4"/>
      <c r="W3784" s="4"/>
      <c r="X3784" s="17"/>
      <c r="Y3784" s="16"/>
      <c r="Z3784" s="16"/>
      <c r="AD3784" s="5"/>
    </row>
    <row r="3785" spans="2:30" x14ac:dyDescent="0.2">
      <c r="B3785" s="4"/>
      <c r="C3785" s="4"/>
      <c r="D3785" s="22"/>
      <c r="E3785" s="22"/>
      <c r="F3785" s="23"/>
      <c r="G3785" s="2"/>
      <c r="K3785" s="3"/>
      <c r="L3785" s="3"/>
      <c r="M3785" s="3"/>
      <c r="N3785" s="24"/>
      <c r="O3785" s="4"/>
      <c r="P3785" s="4"/>
      <c r="R3785" s="8"/>
      <c r="S3785" s="4"/>
      <c r="T3785" s="4"/>
      <c r="W3785" s="4"/>
      <c r="X3785" s="17"/>
      <c r="Y3785" s="16"/>
      <c r="Z3785" s="16"/>
      <c r="AD3785" s="5"/>
    </row>
    <row r="3786" spans="2:30" x14ac:dyDescent="0.2">
      <c r="B3786" s="4"/>
      <c r="C3786" s="4"/>
      <c r="D3786" s="22"/>
      <c r="E3786" s="22"/>
      <c r="F3786" s="23"/>
      <c r="G3786" s="2"/>
      <c r="K3786" s="3"/>
      <c r="L3786" s="3"/>
      <c r="M3786" s="3"/>
      <c r="N3786" s="24"/>
      <c r="O3786" s="4"/>
      <c r="P3786" s="4"/>
      <c r="R3786" s="8"/>
      <c r="S3786" s="4"/>
      <c r="T3786" s="4"/>
      <c r="W3786" s="4"/>
      <c r="X3786" s="17"/>
      <c r="Y3786" s="16"/>
      <c r="Z3786" s="16"/>
      <c r="AD3786" s="5"/>
    </row>
    <row r="3787" spans="2:30" x14ac:dyDescent="0.2">
      <c r="B3787" s="4"/>
      <c r="C3787" s="4"/>
      <c r="D3787" s="22"/>
      <c r="E3787" s="22"/>
      <c r="F3787" s="23"/>
      <c r="G3787" s="2"/>
      <c r="K3787" s="3"/>
      <c r="L3787" s="3"/>
      <c r="M3787" s="3"/>
      <c r="N3787" s="24"/>
      <c r="O3787" s="4"/>
      <c r="P3787" s="4"/>
      <c r="R3787" s="8"/>
      <c r="S3787" s="4"/>
      <c r="T3787" s="4"/>
      <c r="W3787" s="4"/>
      <c r="X3787" s="17"/>
      <c r="Y3787" s="16"/>
      <c r="Z3787" s="16"/>
      <c r="AD3787" s="5"/>
    </row>
    <row r="3788" spans="2:30" x14ac:dyDescent="0.2">
      <c r="B3788" s="4"/>
      <c r="C3788" s="4"/>
      <c r="D3788" s="22"/>
      <c r="E3788" s="22"/>
      <c r="F3788" s="23"/>
      <c r="G3788" s="2"/>
      <c r="K3788" s="3"/>
      <c r="L3788" s="3"/>
      <c r="M3788" s="3"/>
      <c r="N3788" s="24"/>
      <c r="O3788" s="4"/>
      <c r="P3788" s="4"/>
      <c r="R3788" s="8"/>
      <c r="S3788" s="4"/>
      <c r="T3788" s="4"/>
      <c r="W3788" s="4"/>
      <c r="X3788" s="17"/>
      <c r="Y3788" s="16"/>
      <c r="Z3788" s="16"/>
      <c r="AD3788" s="5"/>
    </row>
    <row r="3789" spans="2:30" x14ac:dyDescent="0.2">
      <c r="B3789" s="4"/>
      <c r="C3789" s="4"/>
      <c r="D3789" s="22"/>
      <c r="E3789" s="22"/>
      <c r="F3789" s="23"/>
      <c r="G3789" s="2"/>
      <c r="K3789" s="3"/>
      <c r="L3789" s="3"/>
      <c r="M3789" s="3"/>
      <c r="N3789" s="24"/>
      <c r="O3789" s="4"/>
      <c r="P3789" s="4"/>
      <c r="R3789" s="8"/>
      <c r="S3789" s="4"/>
      <c r="T3789" s="4"/>
      <c r="W3789" s="4"/>
      <c r="X3789" s="17"/>
      <c r="Y3789" s="16"/>
      <c r="Z3789" s="16"/>
      <c r="AD3789" s="5"/>
    </row>
    <row r="3790" spans="2:30" x14ac:dyDescent="0.2">
      <c r="B3790" s="4"/>
      <c r="C3790" s="4"/>
      <c r="D3790" s="22"/>
      <c r="E3790" s="22"/>
      <c r="F3790" s="23"/>
      <c r="G3790" s="2"/>
      <c r="K3790" s="3"/>
      <c r="L3790" s="3"/>
      <c r="M3790" s="3"/>
      <c r="N3790" s="24"/>
      <c r="O3790" s="4"/>
      <c r="P3790" s="4"/>
      <c r="R3790" s="8"/>
      <c r="S3790" s="4"/>
      <c r="T3790" s="4"/>
      <c r="W3790" s="4"/>
      <c r="X3790" s="17"/>
      <c r="Y3790" s="16"/>
      <c r="Z3790" s="16"/>
      <c r="AD3790" s="5"/>
    </row>
    <row r="3791" spans="2:30" x14ac:dyDescent="0.2">
      <c r="B3791" s="4"/>
      <c r="C3791" s="4"/>
      <c r="D3791" s="22"/>
      <c r="E3791" s="22"/>
      <c r="F3791" s="23"/>
      <c r="G3791" s="2"/>
      <c r="K3791" s="3"/>
      <c r="L3791" s="3"/>
      <c r="M3791" s="3"/>
      <c r="N3791" s="24"/>
      <c r="O3791" s="4"/>
      <c r="P3791" s="4"/>
      <c r="R3791" s="8"/>
      <c r="S3791" s="4"/>
      <c r="T3791" s="4"/>
      <c r="W3791" s="4"/>
      <c r="X3791" s="17"/>
      <c r="Y3791" s="16"/>
      <c r="Z3791" s="16"/>
      <c r="AD3791" s="5"/>
    </row>
    <row r="3792" spans="2:30" x14ac:dyDescent="0.2">
      <c r="B3792" s="4"/>
      <c r="C3792" s="4"/>
      <c r="D3792" s="22"/>
      <c r="E3792" s="22"/>
      <c r="F3792" s="23"/>
      <c r="G3792" s="2"/>
      <c r="K3792" s="3"/>
      <c r="L3792" s="3"/>
      <c r="M3792" s="3"/>
      <c r="N3792" s="24"/>
      <c r="O3792" s="4"/>
      <c r="P3792" s="4"/>
      <c r="R3792" s="8"/>
      <c r="S3792" s="4"/>
      <c r="T3792" s="4"/>
      <c r="W3792" s="4"/>
      <c r="X3792" s="17"/>
      <c r="Y3792" s="16"/>
      <c r="Z3792" s="16"/>
      <c r="AD3792" s="5"/>
    </row>
    <row r="3793" spans="2:30" x14ac:dyDescent="0.2">
      <c r="B3793" s="4"/>
      <c r="C3793" s="4"/>
      <c r="D3793" s="22"/>
      <c r="E3793" s="22"/>
      <c r="F3793" s="23"/>
      <c r="G3793" s="2"/>
      <c r="K3793" s="3"/>
      <c r="L3793" s="3"/>
      <c r="M3793" s="3"/>
      <c r="N3793" s="24"/>
      <c r="O3793" s="4"/>
      <c r="P3793" s="4"/>
      <c r="R3793" s="8"/>
      <c r="S3793" s="4"/>
      <c r="T3793" s="4"/>
      <c r="W3793" s="4"/>
      <c r="X3793" s="17"/>
      <c r="Y3793" s="16"/>
      <c r="Z3793" s="16"/>
      <c r="AD3793" s="5"/>
    </row>
    <row r="3794" spans="2:30" x14ac:dyDescent="0.2">
      <c r="B3794" s="4"/>
      <c r="C3794" s="4"/>
      <c r="D3794" s="22"/>
      <c r="E3794" s="22"/>
      <c r="F3794" s="23"/>
      <c r="G3794" s="2"/>
      <c r="K3794" s="3"/>
      <c r="L3794" s="3"/>
      <c r="M3794" s="3"/>
      <c r="N3794" s="24"/>
      <c r="O3794" s="4"/>
      <c r="P3794" s="4"/>
      <c r="R3794" s="8"/>
      <c r="S3794" s="4"/>
      <c r="T3794" s="4"/>
      <c r="W3794" s="4"/>
      <c r="X3794" s="17"/>
      <c r="Y3794" s="16"/>
      <c r="Z3794" s="16"/>
      <c r="AD3794" s="5"/>
    </row>
    <row r="3795" spans="2:30" x14ac:dyDescent="0.2">
      <c r="B3795" s="4"/>
      <c r="C3795" s="4"/>
      <c r="D3795" s="22"/>
      <c r="E3795" s="22"/>
      <c r="F3795" s="23"/>
      <c r="G3795" s="2"/>
      <c r="K3795" s="3"/>
      <c r="L3795" s="3"/>
      <c r="M3795" s="3"/>
      <c r="N3795" s="24"/>
      <c r="O3795" s="4"/>
      <c r="P3795" s="4"/>
      <c r="R3795" s="8"/>
      <c r="S3795" s="4"/>
      <c r="T3795" s="4"/>
      <c r="W3795" s="4"/>
      <c r="X3795" s="17"/>
      <c r="Y3795" s="16"/>
      <c r="Z3795" s="16"/>
      <c r="AD3795" s="5"/>
    </row>
    <row r="3796" spans="2:30" x14ac:dyDescent="0.2">
      <c r="B3796" s="4"/>
      <c r="C3796" s="4"/>
      <c r="D3796" s="22"/>
      <c r="E3796" s="22"/>
      <c r="F3796" s="23"/>
      <c r="G3796" s="2"/>
      <c r="K3796" s="3"/>
      <c r="L3796" s="3"/>
      <c r="M3796" s="3"/>
      <c r="N3796" s="24"/>
      <c r="O3796" s="4"/>
      <c r="P3796" s="4"/>
      <c r="R3796" s="8"/>
      <c r="S3796" s="4"/>
      <c r="T3796" s="4"/>
      <c r="W3796" s="4"/>
      <c r="X3796" s="17"/>
      <c r="Y3796" s="16"/>
      <c r="Z3796" s="16"/>
      <c r="AD3796" s="5"/>
    </row>
    <row r="3797" spans="2:30" x14ac:dyDescent="0.2">
      <c r="B3797" s="4"/>
      <c r="C3797" s="4"/>
      <c r="D3797" s="22"/>
      <c r="E3797" s="22"/>
      <c r="F3797" s="23"/>
      <c r="G3797" s="2"/>
      <c r="K3797" s="3"/>
      <c r="L3797" s="3"/>
      <c r="M3797" s="3"/>
      <c r="N3797" s="24"/>
      <c r="O3797" s="4"/>
      <c r="P3797" s="4"/>
      <c r="R3797" s="8"/>
      <c r="S3797" s="4"/>
      <c r="T3797" s="4"/>
      <c r="W3797" s="4"/>
      <c r="X3797" s="17"/>
      <c r="Y3797" s="16"/>
      <c r="Z3797" s="16"/>
      <c r="AD3797" s="5"/>
    </row>
    <row r="3798" spans="2:30" x14ac:dyDescent="0.2">
      <c r="B3798" s="4"/>
      <c r="C3798" s="4"/>
      <c r="D3798" s="22"/>
      <c r="E3798" s="22"/>
      <c r="F3798" s="23"/>
      <c r="G3798" s="2"/>
      <c r="K3798" s="3"/>
      <c r="L3798" s="3"/>
      <c r="M3798" s="3"/>
      <c r="N3798" s="24"/>
      <c r="O3798" s="4"/>
      <c r="P3798" s="4"/>
      <c r="R3798" s="8"/>
      <c r="S3798" s="4"/>
      <c r="T3798" s="4"/>
      <c r="W3798" s="4"/>
      <c r="X3798" s="17"/>
      <c r="Y3798" s="16"/>
      <c r="Z3798" s="16"/>
      <c r="AD3798" s="5"/>
    </row>
    <row r="3799" spans="2:30" x14ac:dyDescent="0.2">
      <c r="B3799" s="4"/>
      <c r="C3799" s="4"/>
      <c r="D3799" s="22"/>
      <c r="E3799" s="22"/>
      <c r="F3799" s="23"/>
      <c r="G3799" s="2"/>
      <c r="K3799" s="3"/>
      <c r="L3799" s="3"/>
      <c r="M3799" s="3"/>
      <c r="N3799" s="24"/>
      <c r="O3799" s="4"/>
      <c r="P3799" s="4"/>
      <c r="R3799" s="8"/>
      <c r="S3799" s="4"/>
      <c r="T3799" s="4"/>
      <c r="W3799" s="4"/>
      <c r="X3799" s="17"/>
      <c r="Y3799" s="16"/>
      <c r="Z3799" s="16"/>
      <c r="AD3799" s="5"/>
    </row>
    <row r="3800" spans="2:30" x14ac:dyDescent="0.2">
      <c r="B3800" s="4"/>
      <c r="C3800" s="4"/>
      <c r="D3800" s="22"/>
      <c r="E3800" s="22"/>
      <c r="F3800" s="23"/>
      <c r="G3800" s="2"/>
      <c r="K3800" s="3"/>
      <c r="L3800" s="3"/>
      <c r="M3800" s="3"/>
      <c r="N3800" s="24"/>
      <c r="O3800" s="4"/>
      <c r="P3800" s="4"/>
      <c r="R3800" s="8"/>
      <c r="S3800" s="4"/>
      <c r="T3800" s="4"/>
      <c r="W3800" s="4"/>
      <c r="X3800" s="17"/>
      <c r="Y3800" s="16"/>
      <c r="Z3800" s="16"/>
      <c r="AD3800" s="5"/>
    </row>
    <row r="3801" spans="2:30" x14ac:dyDescent="0.2">
      <c r="B3801" s="4"/>
      <c r="C3801" s="4"/>
      <c r="D3801" s="22"/>
      <c r="E3801" s="22"/>
      <c r="F3801" s="23"/>
      <c r="G3801" s="2"/>
      <c r="K3801" s="3"/>
      <c r="L3801" s="3"/>
      <c r="M3801" s="3"/>
      <c r="N3801" s="24"/>
      <c r="O3801" s="4"/>
      <c r="P3801" s="4"/>
      <c r="R3801" s="8"/>
      <c r="S3801" s="4"/>
      <c r="T3801" s="4"/>
      <c r="W3801" s="4"/>
      <c r="X3801" s="17"/>
      <c r="Y3801" s="16"/>
      <c r="Z3801" s="16"/>
      <c r="AD3801" s="5"/>
    </row>
    <row r="3802" spans="2:30" x14ac:dyDescent="0.2">
      <c r="B3802" s="4"/>
      <c r="C3802" s="4"/>
      <c r="D3802" s="22"/>
      <c r="E3802" s="22"/>
      <c r="F3802" s="23"/>
      <c r="G3802" s="2"/>
      <c r="K3802" s="3"/>
      <c r="L3802" s="3"/>
      <c r="M3802" s="3"/>
      <c r="N3802" s="24"/>
      <c r="O3802" s="4"/>
      <c r="P3802" s="4"/>
      <c r="R3802" s="8"/>
      <c r="S3802" s="4"/>
      <c r="T3802" s="4"/>
      <c r="W3802" s="4"/>
      <c r="X3802" s="17"/>
      <c r="Y3802" s="16"/>
      <c r="Z3802" s="16"/>
      <c r="AD3802" s="5"/>
    </row>
    <row r="3803" spans="2:30" x14ac:dyDescent="0.2">
      <c r="B3803" s="4"/>
      <c r="C3803" s="4"/>
      <c r="D3803" s="22"/>
      <c r="E3803" s="22"/>
      <c r="F3803" s="23"/>
      <c r="G3803" s="2"/>
      <c r="K3803" s="3"/>
      <c r="L3803" s="3"/>
      <c r="M3803" s="3"/>
      <c r="N3803" s="24"/>
      <c r="O3803" s="4"/>
      <c r="P3803" s="4"/>
      <c r="R3803" s="8"/>
      <c r="S3803" s="4"/>
      <c r="T3803" s="4"/>
      <c r="W3803" s="4"/>
      <c r="X3803" s="17"/>
      <c r="Y3803" s="16"/>
      <c r="Z3803" s="16"/>
      <c r="AD3803" s="5"/>
    </row>
    <row r="3804" spans="2:30" x14ac:dyDescent="0.2">
      <c r="B3804" s="4"/>
      <c r="C3804" s="4"/>
      <c r="D3804" s="22"/>
      <c r="E3804" s="22"/>
      <c r="F3804" s="23"/>
      <c r="G3804" s="2"/>
      <c r="K3804" s="3"/>
      <c r="L3804" s="3"/>
      <c r="M3804" s="3"/>
      <c r="N3804" s="24"/>
      <c r="O3804" s="4"/>
      <c r="P3804" s="4"/>
      <c r="R3804" s="8"/>
      <c r="S3804" s="4"/>
      <c r="T3804" s="4"/>
      <c r="W3804" s="4"/>
      <c r="X3804" s="17"/>
      <c r="Y3804" s="16"/>
      <c r="Z3804" s="16"/>
      <c r="AD3804" s="5"/>
    </row>
    <row r="3805" spans="2:30" x14ac:dyDescent="0.2">
      <c r="B3805" s="4"/>
      <c r="C3805" s="4"/>
      <c r="D3805" s="22"/>
      <c r="E3805" s="22"/>
      <c r="F3805" s="23"/>
      <c r="G3805" s="2"/>
      <c r="K3805" s="3"/>
      <c r="L3805" s="3"/>
      <c r="M3805" s="3"/>
      <c r="N3805" s="24"/>
      <c r="O3805" s="4"/>
      <c r="P3805" s="4"/>
      <c r="R3805" s="8"/>
      <c r="S3805" s="4"/>
      <c r="T3805" s="4"/>
      <c r="W3805" s="4"/>
      <c r="X3805" s="17"/>
      <c r="Y3805" s="16"/>
      <c r="Z3805" s="16"/>
      <c r="AD3805" s="5"/>
    </row>
    <row r="3806" spans="2:30" x14ac:dyDescent="0.2">
      <c r="B3806" s="4"/>
      <c r="C3806" s="4"/>
      <c r="D3806" s="22"/>
      <c r="E3806" s="22"/>
      <c r="F3806" s="23"/>
      <c r="G3806" s="2"/>
      <c r="K3806" s="3"/>
      <c r="L3806" s="3"/>
      <c r="M3806" s="3"/>
      <c r="N3806" s="24"/>
      <c r="O3806" s="4"/>
      <c r="P3806" s="4"/>
      <c r="R3806" s="8"/>
      <c r="S3806" s="4"/>
      <c r="T3806" s="4"/>
      <c r="W3806" s="4"/>
      <c r="X3806" s="17"/>
      <c r="Y3806" s="16"/>
      <c r="Z3806" s="16"/>
      <c r="AD3806" s="5"/>
    </row>
    <row r="3807" spans="2:30" x14ac:dyDescent="0.2">
      <c r="B3807" s="4"/>
      <c r="C3807" s="4"/>
      <c r="D3807" s="22"/>
      <c r="E3807" s="22"/>
      <c r="F3807" s="23"/>
      <c r="G3807" s="2"/>
      <c r="K3807" s="3"/>
      <c r="L3807" s="3"/>
      <c r="M3807" s="3"/>
      <c r="N3807" s="24"/>
      <c r="O3807" s="4"/>
      <c r="P3807" s="4"/>
      <c r="R3807" s="8"/>
      <c r="S3807" s="4"/>
      <c r="T3807" s="4"/>
      <c r="W3807" s="4"/>
      <c r="X3807" s="17"/>
      <c r="Y3807" s="16"/>
      <c r="Z3807" s="16"/>
      <c r="AD3807" s="5"/>
    </row>
    <row r="3808" spans="2:30" x14ac:dyDescent="0.2">
      <c r="B3808" s="4"/>
      <c r="C3808" s="4"/>
      <c r="D3808" s="22"/>
      <c r="E3808" s="22"/>
      <c r="F3808" s="23"/>
      <c r="G3808" s="2"/>
      <c r="K3808" s="3"/>
      <c r="L3808" s="3"/>
      <c r="M3808" s="3"/>
      <c r="N3808" s="24"/>
      <c r="O3808" s="4"/>
      <c r="P3808" s="4"/>
      <c r="R3808" s="8"/>
      <c r="S3808" s="4"/>
      <c r="T3808" s="4"/>
      <c r="W3808" s="4"/>
      <c r="X3808" s="17"/>
      <c r="Y3808" s="16"/>
      <c r="Z3808" s="16"/>
      <c r="AD3808" s="5"/>
    </row>
    <row r="3809" spans="2:30" x14ac:dyDescent="0.2">
      <c r="B3809" s="4"/>
      <c r="C3809" s="4"/>
      <c r="D3809" s="22"/>
      <c r="E3809" s="22"/>
      <c r="F3809" s="23"/>
      <c r="G3809" s="2"/>
      <c r="K3809" s="3"/>
      <c r="L3809" s="3"/>
      <c r="M3809" s="3"/>
      <c r="N3809" s="24"/>
      <c r="O3809" s="4"/>
      <c r="P3809" s="4"/>
      <c r="R3809" s="8"/>
      <c r="S3809" s="4"/>
      <c r="T3809" s="4"/>
      <c r="W3809" s="4"/>
      <c r="X3809" s="17"/>
      <c r="Y3809" s="16"/>
      <c r="Z3809" s="16"/>
      <c r="AD3809" s="5"/>
    </row>
    <row r="3810" spans="2:30" x14ac:dyDescent="0.2">
      <c r="B3810" s="4"/>
      <c r="C3810" s="4"/>
      <c r="D3810" s="22"/>
      <c r="E3810" s="22"/>
      <c r="F3810" s="23"/>
      <c r="G3810" s="2"/>
      <c r="K3810" s="3"/>
      <c r="L3810" s="3"/>
      <c r="M3810" s="3"/>
      <c r="N3810" s="24"/>
      <c r="O3810" s="4"/>
      <c r="P3810" s="4"/>
      <c r="R3810" s="8"/>
      <c r="S3810" s="4"/>
      <c r="T3810" s="4"/>
      <c r="W3810" s="4"/>
      <c r="X3810" s="17"/>
      <c r="Y3810" s="16"/>
      <c r="Z3810" s="16"/>
      <c r="AD3810" s="5"/>
    </row>
    <row r="3811" spans="2:30" x14ac:dyDescent="0.2">
      <c r="B3811" s="4"/>
      <c r="C3811" s="4"/>
      <c r="D3811" s="22"/>
      <c r="E3811" s="22"/>
      <c r="F3811" s="23"/>
      <c r="G3811" s="2"/>
      <c r="K3811" s="3"/>
      <c r="L3811" s="3"/>
      <c r="M3811" s="3"/>
      <c r="N3811" s="24"/>
      <c r="O3811" s="4"/>
      <c r="P3811" s="4"/>
      <c r="R3811" s="8"/>
      <c r="S3811" s="4"/>
      <c r="T3811" s="4"/>
      <c r="W3811" s="4"/>
      <c r="X3811" s="17"/>
      <c r="Y3811" s="16"/>
      <c r="Z3811" s="16"/>
      <c r="AD3811" s="5"/>
    </row>
    <row r="3812" spans="2:30" x14ac:dyDescent="0.2">
      <c r="B3812" s="4"/>
      <c r="C3812" s="4"/>
      <c r="D3812" s="22"/>
      <c r="E3812" s="22"/>
      <c r="F3812" s="23"/>
      <c r="G3812" s="2"/>
      <c r="K3812" s="3"/>
      <c r="L3812" s="3"/>
      <c r="M3812" s="3"/>
      <c r="N3812" s="24"/>
      <c r="O3812" s="4"/>
      <c r="P3812" s="4"/>
      <c r="R3812" s="8"/>
      <c r="S3812" s="4"/>
      <c r="T3812" s="4"/>
      <c r="W3812" s="4"/>
      <c r="X3812" s="17"/>
      <c r="Y3812" s="16"/>
      <c r="Z3812" s="16"/>
      <c r="AD3812" s="5"/>
    </row>
    <row r="3813" spans="2:30" x14ac:dyDescent="0.2">
      <c r="B3813" s="4"/>
      <c r="C3813" s="4"/>
      <c r="D3813" s="22"/>
      <c r="E3813" s="22"/>
      <c r="F3813" s="23"/>
      <c r="G3813" s="2"/>
      <c r="K3813" s="3"/>
      <c r="L3813" s="3"/>
      <c r="M3813" s="3"/>
      <c r="N3813" s="24"/>
      <c r="O3813" s="4"/>
      <c r="P3813" s="4"/>
      <c r="R3813" s="8"/>
      <c r="S3813" s="4"/>
      <c r="T3813" s="4"/>
      <c r="W3813" s="4"/>
      <c r="X3813" s="17"/>
      <c r="Y3813" s="16"/>
      <c r="Z3813" s="16"/>
      <c r="AD3813" s="5"/>
    </row>
    <row r="3814" spans="2:30" x14ac:dyDescent="0.2">
      <c r="B3814" s="4"/>
      <c r="C3814" s="4"/>
      <c r="D3814" s="22"/>
      <c r="E3814" s="22"/>
      <c r="F3814" s="23"/>
      <c r="G3814" s="2"/>
      <c r="K3814" s="3"/>
      <c r="L3814" s="3"/>
      <c r="M3814" s="3"/>
      <c r="N3814" s="24"/>
      <c r="O3814" s="4"/>
      <c r="P3814" s="4"/>
      <c r="R3814" s="8"/>
      <c r="S3814" s="4"/>
      <c r="T3814" s="4"/>
      <c r="W3814" s="4"/>
      <c r="X3814" s="17"/>
      <c r="Y3814" s="16"/>
      <c r="Z3814" s="16"/>
      <c r="AD3814" s="5"/>
    </row>
    <row r="3815" spans="2:30" x14ac:dyDescent="0.2">
      <c r="B3815" s="4"/>
      <c r="C3815" s="4"/>
      <c r="D3815" s="22"/>
      <c r="E3815" s="22"/>
      <c r="F3815" s="23"/>
      <c r="G3815" s="2"/>
      <c r="K3815" s="3"/>
      <c r="L3815" s="3"/>
      <c r="M3815" s="3"/>
      <c r="N3815" s="24"/>
      <c r="O3815" s="4"/>
      <c r="P3815" s="4"/>
      <c r="R3815" s="8"/>
      <c r="S3815" s="4"/>
      <c r="T3815" s="4"/>
      <c r="W3815" s="4"/>
      <c r="X3815" s="17"/>
      <c r="Y3815" s="16"/>
      <c r="Z3815" s="16"/>
      <c r="AD3815" s="5"/>
    </row>
    <row r="3816" spans="2:30" x14ac:dyDescent="0.2">
      <c r="B3816" s="4"/>
      <c r="C3816" s="4"/>
      <c r="D3816" s="22"/>
      <c r="E3816" s="22"/>
      <c r="F3816" s="23"/>
      <c r="G3816" s="2"/>
      <c r="K3816" s="3"/>
      <c r="L3816" s="3"/>
      <c r="M3816" s="3"/>
      <c r="N3816" s="24"/>
      <c r="O3816" s="4"/>
      <c r="P3816" s="4"/>
      <c r="R3816" s="8"/>
      <c r="S3816" s="4"/>
      <c r="T3816" s="4"/>
      <c r="W3816" s="4"/>
      <c r="X3816" s="17"/>
      <c r="Y3816" s="16"/>
      <c r="Z3816" s="16"/>
      <c r="AD3816" s="5"/>
    </row>
    <row r="3817" spans="2:30" x14ac:dyDescent="0.2">
      <c r="B3817" s="4"/>
      <c r="C3817" s="4"/>
      <c r="D3817" s="22"/>
      <c r="E3817" s="22"/>
      <c r="F3817" s="23"/>
      <c r="G3817" s="2"/>
      <c r="K3817" s="3"/>
      <c r="L3817" s="3"/>
      <c r="M3817" s="3"/>
      <c r="N3817" s="24"/>
      <c r="O3817" s="4"/>
      <c r="P3817" s="4"/>
      <c r="R3817" s="8"/>
      <c r="S3817" s="4"/>
      <c r="T3817" s="4"/>
      <c r="W3817" s="4"/>
      <c r="X3817" s="17"/>
      <c r="Y3817" s="16"/>
      <c r="Z3817" s="16"/>
      <c r="AD3817" s="5"/>
    </row>
    <row r="3818" spans="2:30" x14ac:dyDescent="0.2">
      <c r="B3818" s="4"/>
      <c r="C3818" s="4"/>
      <c r="D3818" s="22"/>
      <c r="E3818" s="22"/>
      <c r="F3818" s="23"/>
      <c r="G3818" s="2"/>
      <c r="K3818" s="3"/>
      <c r="L3818" s="3"/>
      <c r="M3818" s="3"/>
      <c r="N3818" s="24"/>
      <c r="O3818" s="4"/>
      <c r="P3818" s="4"/>
      <c r="R3818" s="8"/>
      <c r="S3818" s="4"/>
      <c r="T3818" s="4"/>
      <c r="W3818" s="4"/>
      <c r="X3818" s="17"/>
      <c r="Y3818" s="16"/>
      <c r="Z3818" s="16"/>
      <c r="AD3818" s="5"/>
    </row>
    <row r="3819" spans="2:30" x14ac:dyDescent="0.2">
      <c r="B3819" s="4"/>
      <c r="C3819" s="4"/>
      <c r="D3819" s="22"/>
      <c r="E3819" s="22"/>
      <c r="F3819" s="23"/>
      <c r="G3819" s="2"/>
      <c r="K3819" s="3"/>
      <c r="L3819" s="3"/>
      <c r="M3819" s="3"/>
      <c r="N3819" s="24"/>
      <c r="O3819" s="4"/>
      <c r="P3819" s="4"/>
      <c r="R3819" s="8"/>
      <c r="S3819" s="4"/>
      <c r="T3819" s="4"/>
      <c r="W3819" s="4"/>
      <c r="X3819" s="17"/>
      <c r="Y3819" s="16"/>
      <c r="Z3819" s="16"/>
      <c r="AD3819" s="5"/>
    </row>
    <row r="3820" spans="2:30" x14ac:dyDescent="0.2">
      <c r="B3820" s="4"/>
      <c r="C3820" s="4"/>
      <c r="D3820" s="22"/>
      <c r="E3820" s="22"/>
      <c r="F3820" s="23"/>
      <c r="G3820" s="2"/>
      <c r="K3820" s="3"/>
      <c r="L3820" s="3"/>
      <c r="M3820" s="3"/>
      <c r="N3820" s="24"/>
      <c r="O3820" s="4"/>
      <c r="P3820" s="4"/>
      <c r="R3820" s="8"/>
      <c r="S3820" s="4"/>
      <c r="T3820" s="4"/>
      <c r="W3820" s="4"/>
      <c r="X3820" s="17"/>
      <c r="Y3820" s="16"/>
      <c r="Z3820" s="16"/>
      <c r="AD3820" s="5"/>
    </row>
    <row r="3821" spans="2:30" x14ac:dyDescent="0.2">
      <c r="B3821" s="4"/>
      <c r="C3821" s="4"/>
      <c r="D3821" s="22"/>
      <c r="E3821" s="22"/>
      <c r="F3821" s="23"/>
      <c r="G3821" s="2"/>
      <c r="K3821" s="3"/>
      <c r="L3821" s="3"/>
      <c r="M3821" s="3"/>
      <c r="N3821" s="24"/>
      <c r="O3821" s="4"/>
      <c r="P3821" s="4"/>
      <c r="R3821" s="8"/>
      <c r="S3821" s="4"/>
      <c r="T3821" s="4"/>
      <c r="W3821" s="4"/>
      <c r="X3821" s="17"/>
      <c r="Y3821" s="16"/>
      <c r="Z3821" s="16"/>
      <c r="AD3821" s="5"/>
    </row>
    <row r="3822" spans="2:30" x14ac:dyDescent="0.2">
      <c r="B3822" s="4"/>
      <c r="C3822" s="4"/>
      <c r="D3822" s="22"/>
      <c r="E3822" s="22"/>
      <c r="F3822" s="23"/>
      <c r="G3822" s="2"/>
      <c r="K3822" s="3"/>
      <c r="L3822" s="3"/>
      <c r="M3822" s="3"/>
      <c r="N3822" s="24"/>
      <c r="O3822" s="4"/>
      <c r="P3822" s="4"/>
      <c r="R3822" s="8"/>
      <c r="S3822" s="4"/>
      <c r="T3822" s="4"/>
      <c r="W3822" s="4"/>
      <c r="X3822" s="17"/>
      <c r="Y3822" s="16"/>
      <c r="Z3822" s="16"/>
      <c r="AD3822" s="5"/>
    </row>
    <row r="3823" spans="2:30" x14ac:dyDescent="0.2">
      <c r="B3823" s="4"/>
      <c r="C3823" s="4"/>
      <c r="D3823" s="22"/>
      <c r="E3823" s="22"/>
      <c r="F3823" s="23"/>
      <c r="G3823" s="2"/>
      <c r="K3823" s="3"/>
      <c r="L3823" s="3"/>
      <c r="M3823" s="3"/>
      <c r="N3823" s="24"/>
      <c r="O3823" s="4"/>
      <c r="P3823" s="4"/>
      <c r="R3823" s="8"/>
      <c r="S3823" s="4"/>
      <c r="T3823" s="4"/>
      <c r="W3823" s="4"/>
      <c r="X3823" s="17"/>
      <c r="Y3823" s="16"/>
      <c r="Z3823" s="16"/>
      <c r="AD3823" s="5"/>
    </row>
    <row r="3824" spans="2:30" x14ac:dyDescent="0.2">
      <c r="B3824" s="4"/>
      <c r="C3824" s="4"/>
      <c r="D3824" s="22"/>
      <c r="E3824" s="22"/>
      <c r="F3824" s="23"/>
      <c r="G3824" s="2"/>
      <c r="K3824" s="3"/>
      <c r="L3824" s="3"/>
      <c r="M3824" s="3"/>
      <c r="N3824" s="24"/>
      <c r="O3824" s="4"/>
      <c r="P3824" s="4"/>
      <c r="R3824" s="8"/>
      <c r="S3824" s="4"/>
      <c r="T3824" s="4"/>
      <c r="W3824" s="4"/>
      <c r="X3824" s="17"/>
      <c r="Y3824" s="16"/>
      <c r="Z3824" s="16"/>
      <c r="AD3824" s="5"/>
    </row>
    <row r="3825" spans="2:30" x14ac:dyDescent="0.2">
      <c r="B3825" s="4"/>
      <c r="C3825" s="4"/>
      <c r="D3825" s="22"/>
      <c r="E3825" s="22"/>
      <c r="F3825" s="23"/>
      <c r="G3825" s="2"/>
      <c r="K3825" s="3"/>
      <c r="L3825" s="3"/>
      <c r="M3825" s="3"/>
      <c r="N3825" s="24"/>
      <c r="O3825" s="4"/>
      <c r="P3825" s="4"/>
      <c r="R3825" s="8"/>
      <c r="S3825" s="4"/>
      <c r="T3825" s="4"/>
      <c r="W3825" s="4"/>
      <c r="X3825" s="17"/>
      <c r="Y3825" s="16"/>
      <c r="Z3825" s="16"/>
      <c r="AD3825" s="5"/>
    </row>
    <row r="3826" spans="2:30" x14ac:dyDescent="0.2">
      <c r="B3826" s="4"/>
      <c r="C3826" s="4"/>
      <c r="D3826" s="22"/>
      <c r="E3826" s="22"/>
      <c r="F3826" s="23"/>
      <c r="G3826" s="2"/>
      <c r="K3826" s="3"/>
      <c r="L3826" s="3"/>
      <c r="M3826" s="3"/>
      <c r="N3826" s="24"/>
      <c r="O3826" s="4"/>
      <c r="P3826" s="4"/>
      <c r="R3826" s="8"/>
      <c r="S3826" s="4"/>
      <c r="T3826" s="4"/>
      <c r="W3826" s="4"/>
      <c r="X3826" s="17"/>
      <c r="Y3826" s="16"/>
      <c r="Z3826" s="16"/>
      <c r="AD3826" s="5"/>
    </row>
    <row r="3827" spans="2:30" x14ac:dyDescent="0.2">
      <c r="B3827" s="4"/>
      <c r="C3827" s="4"/>
      <c r="D3827" s="22"/>
      <c r="E3827" s="22"/>
      <c r="F3827" s="23"/>
      <c r="G3827" s="2"/>
      <c r="K3827" s="3"/>
      <c r="L3827" s="3"/>
      <c r="M3827" s="3"/>
      <c r="N3827" s="24"/>
      <c r="O3827" s="4"/>
      <c r="P3827" s="4"/>
      <c r="R3827" s="8"/>
      <c r="S3827" s="4"/>
      <c r="T3827" s="4"/>
      <c r="W3827" s="4"/>
      <c r="X3827" s="17"/>
      <c r="Y3827" s="16"/>
      <c r="Z3827" s="16"/>
      <c r="AD3827" s="5"/>
    </row>
    <row r="3828" spans="2:30" x14ac:dyDescent="0.2">
      <c r="B3828" s="4"/>
      <c r="C3828" s="4"/>
      <c r="D3828" s="22"/>
      <c r="E3828" s="22"/>
      <c r="F3828" s="23"/>
      <c r="G3828" s="2"/>
      <c r="K3828" s="3"/>
      <c r="L3828" s="3"/>
      <c r="M3828" s="3"/>
      <c r="N3828" s="24"/>
      <c r="O3828" s="4"/>
      <c r="P3828" s="4"/>
      <c r="R3828" s="8"/>
      <c r="S3828" s="4"/>
      <c r="T3828" s="4"/>
      <c r="W3828" s="4"/>
      <c r="X3828" s="17"/>
      <c r="Y3828" s="16"/>
      <c r="Z3828" s="16"/>
      <c r="AD3828" s="5"/>
    </row>
    <row r="3829" spans="2:30" x14ac:dyDescent="0.2">
      <c r="B3829" s="4"/>
      <c r="C3829" s="4"/>
      <c r="D3829" s="22"/>
      <c r="E3829" s="22"/>
      <c r="F3829" s="23"/>
      <c r="G3829" s="2"/>
      <c r="K3829" s="3"/>
      <c r="L3829" s="3"/>
      <c r="M3829" s="3"/>
      <c r="N3829" s="24"/>
      <c r="O3829" s="4"/>
      <c r="P3829" s="4"/>
      <c r="R3829" s="8"/>
      <c r="S3829" s="4"/>
      <c r="T3829" s="4"/>
      <c r="W3829" s="4"/>
      <c r="X3829" s="17"/>
      <c r="Y3829" s="16"/>
      <c r="Z3829" s="16"/>
      <c r="AD3829" s="5"/>
    </row>
    <row r="3830" spans="2:30" x14ac:dyDescent="0.2">
      <c r="B3830" s="4"/>
      <c r="C3830" s="4"/>
      <c r="D3830" s="22"/>
      <c r="E3830" s="22"/>
      <c r="F3830" s="23"/>
      <c r="G3830" s="2"/>
      <c r="K3830" s="3"/>
      <c r="L3830" s="3"/>
      <c r="M3830" s="3"/>
      <c r="N3830" s="24"/>
      <c r="O3830" s="4"/>
      <c r="P3830" s="4"/>
      <c r="R3830" s="8"/>
      <c r="S3830" s="4"/>
      <c r="T3830" s="4"/>
      <c r="W3830" s="4"/>
      <c r="X3830" s="17"/>
      <c r="Y3830" s="16"/>
      <c r="Z3830" s="16"/>
      <c r="AD3830" s="5"/>
    </row>
    <row r="3831" spans="2:30" x14ac:dyDescent="0.2">
      <c r="B3831" s="4"/>
      <c r="C3831" s="4"/>
      <c r="D3831" s="22"/>
      <c r="E3831" s="22"/>
      <c r="F3831" s="23"/>
      <c r="G3831" s="2"/>
      <c r="K3831" s="3"/>
      <c r="L3831" s="3"/>
      <c r="M3831" s="3"/>
      <c r="N3831" s="24"/>
      <c r="O3831" s="4"/>
      <c r="P3831" s="4"/>
      <c r="R3831" s="8"/>
      <c r="S3831" s="4"/>
      <c r="T3831" s="4"/>
      <c r="W3831" s="4"/>
      <c r="X3831" s="17"/>
      <c r="Y3831" s="16"/>
      <c r="Z3831" s="16"/>
      <c r="AD3831" s="5"/>
    </row>
    <row r="3832" spans="2:30" x14ac:dyDescent="0.2">
      <c r="B3832" s="4"/>
      <c r="C3832" s="4"/>
      <c r="D3832" s="22"/>
      <c r="E3832" s="22"/>
      <c r="F3832" s="23"/>
      <c r="G3832" s="2"/>
      <c r="K3832" s="3"/>
      <c r="L3832" s="3"/>
      <c r="M3832" s="3"/>
      <c r="N3832" s="24"/>
      <c r="O3832" s="4"/>
      <c r="P3832" s="4"/>
      <c r="R3832" s="8"/>
      <c r="S3832" s="4"/>
      <c r="T3832" s="4"/>
      <c r="W3832" s="4"/>
      <c r="X3832" s="17"/>
      <c r="Y3832" s="16"/>
      <c r="Z3832" s="16"/>
      <c r="AD3832" s="5"/>
    </row>
    <row r="3833" spans="2:30" x14ac:dyDescent="0.2">
      <c r="B3833" s="4"/>
      <c r="C3833" s="4"/>
      <c r="D3833" s="22"/>
      <c r="E3833" s="22"/>
      <c r="F3833" s="23"/>
      <c r="G3833" s="2"/>
      <c r="K3833" s="3"/>
      <c r="L3833" s="3"/>
      <c r="M3833" s="3"/>
      <c r="N3833" s="24"/>
      <c r="O3833" s="4"/>
      <c r="P3833" s="4"/>
      <c r="R3833" s="8"/>
      <c r="S3833" s="4"/>
      <c r="T3833" s="4"/>
      <c r="W3833" s="4"/>
      <c r="X3833" s="17"/>
      <c r="Y3833" s="16"/>
      <c r="Z3833" s="16"/>
      <c r="AD3833" s="5"/>
    </row>
    <row r="3834" spans="2:30" x14ac:dyDescent="0.2">
      <c r="B3834" s="4"/>
      <c r="C3834" s="4"/>
      <c r="D3834" s="22"/>
      <c r="E3834" s="22"/>
      <c r="F3834" s="23"/>
      <c r="G3834" s="2"/>
      <c r="K3834" s="3"/>
      <c r="L3834" s="3"/>
      <c r="M3834" s="3"/>
      <c r="N3834" s="24"/>
      <c r="O3834" s="4"/>
      <c r="P3834" s="4"/>
      <c r="R3834" s="8"/>
      <c r="S3834" s="4"/>
      <c r="T3834" s="4"/>
      <c r="W3834" s="4"/>
      <c r="X3834" s="17"/>
      <c r="Y3834" s="16"/>
      <c r="Z3834" s="16"/>
      <c r="AD3834" s="5"/>
    </row>
    <row r="3835" spans="2:30" x14ac:dyDescent="0.2">
      <c r="B3835" s="4"/>
      <c r="C3835" s="4"/>
      <c r="D3835" s="22"/>
      <c r="E3835" s="22"/>
      <c r="F3835" s="23"/>
      <c r="G3835" s="2"/>
      <c r="K3835" s="3"/>
      <c r="L3835" s="3"/>
      <c r="M3835" s="3"/>
      <c r="N3835" s="24"/>
      <c r="O3835" s="4"/>
      <c r="P3835" s="4"/>
      <c r="R3835" s="8"/>
      <c r="S3835" s="4"/>
      <c r="T3835" s="4"/>
      <c r="W3835" s="4"/>
      <c r="X3835" s="17"/>
      <c r="Y3835" s="16"/>
      <c r="Z3835" s="16"/>
      <c r="AD3835" s="5"/>
    </row>
    <row r="3836" spans="2:30" x14ac:dyDescent="0.2">
      <c r="B3836" s="4"/>
      <c r="C3836" s="4"/>
      <c r="D3836" s="22"/>
      <c r="E3836" s="22"/>
      <c r="F3836" s="23"/>
      <c r="G3836" s="2"/>
      <c r="K3836" s="3"/>
      <c r="L3836" s="3"/>
      <c r="M3836" s="3"/>
      <c r="N3836" s="24"/>
      <c r="O3836" s="4"/>
      <c r="P3836" s="4"/>
      <c r="R3836" s="8"/>
      <c r="S3836" s="4"/>
      <c r="T3836" s="4"/>
      <c r="W3836" s="4"/>
      <c r="X3836" s="17"/>
      <c r="Y3836" s="16"/>
      <c r="Z3836" s="16"/>
      <c r="AD3836" s="5"/>
    </row>
    <row r="3837" spans="2:30" x14ac:dyDescent="0.2">
      <c r="B3837" s="4"/>
      <c r="C3837" s="4"/>
      <c r="D3837" s="22"/>
      <c r="E3837" s="22"/>
      <c r="F3837" s="23"/>
      <c r="G3837" s="2"/>
      <c r="K3837" s="3"/>
      <c r="L3837" s="3"/>
      <c r="M3837" s="3"/>
      <c r="N3837" s="24"/>
      <c r="O3837" s="4"/>
      <c r="P3837" s="4"/>
      <c r="R3837" s="8"/>
      <c r="S3837" s="4"/>
      <c r="T3837" s="4"/>
      <c r="W3837" s="4"/>
      <c r="X3837" s="17"/>
      <c r="Y3837" s="16"/>
      <c r="Z3837" s="16"/>
      <c r="AD3837" s="5"/>
    </row>
    <row r="3838" spans="2:30" x14ac:dyDescent="0.2">
      <c r="B3838" s="4"/>
      <c r="C3838" s="4"/>
      <c r="D3838" s="22"/>
      <c r="E3838" s="22"/>
      <c r="F3838" s="23"/>
      <c r="G3838" s="2"/>
      <c r="K3838" s="3"/>
      <c r="L3838" s="3"/>
      <c r="M3838" s="3"/>
      <c r="N3838" s="24"/>
      <c r="O3838" s="4"/>
      <c r="P3838" s="4"/>
      <c r="R3838" s="8"/>
      <c r="S3838" s="4"/>
      <c r="T3838" s="4"/>
      <c r="W3838" s="4"/>
      <c r="X3838" s="17"/>
      <c r="Y3838" s="16"/>
      <c r="Z3838" s="16"/>
      <c r="AD3838" s="5"/>
    </row>
    <row r="3839" spans="2:30" x14ac:dyDescent="0.2">
      <c r="B3839" s="4"/>
      <c r="C3839" s="4"/>
      <c r="D3839" s="22"/>
      <c r="E3839" s="22"/>
      <c r="F3839" s="23"/>
      <c r="G3839" s="2"/>
      <c r="K3839" s="3"/>
      <c r="L3839" s="3"/>
      <c r="M3839" s="3"/>
      <c r="N3839" s="24"/>
      <c r="O3839" s="4"/>
      <c r="P3839" s="4"/>
      <c r="R3839" s="8"/>
      <c r="S3839" s="4"/>
      <c r="T3839" s="4"/>
      <c r="W3839" s="4"/>
      <c r="X3839" s="17"/>
      <c r="Y3839" s="16"/>
      <c r="Z3839" s="16"/>
      <c r="AD3839" s="5"/>
    </row>
    <row r="3840" spans="2:30" x14ac:dyDescent="0.2">
      <c r="B3840" s="4"/>
      <c r="C3840" s="4"/>
      <c r="D3840" s="22"/>
      <c r="E3840" s="22"/>
      <c r="F3840" s="23"/>
      <c r="G3840" s="2"/>
      <c r="K3840" s="3"/>
      <c r="L3840" s="3"/>
      <c r="M3840" s="3"/>
      <c r="N3840" s="24"/>
      <c r="O3840" s="4"/>
      <c r="P3840" s="4"/>
      <c r="R3840" s="8"/>
      <c r="S3840" s="4"/>
      <c r="T3840" s="4"/>
      <c r="W3840" s="4"/>
      <c r="X3840" s="17"/>
      <c r="Y3840" s="16"/>
      <c r="Z3840" s="16"/>
      <c r="AD3840" s="5"/>
    </row>
    <row r="3841" spans="2:30" x14ac:dyDescent="0.2">
      <c r="B3841" s="4"/>
      <c r="C3841" s="4"/>
      <c r="D3841" s="22"/>
      <c r="E3841" s="22"/>
      <c r="F3841" s="23"/>
      <c r="G3841" s="2"/>
      <c r="K3841" s="3"/>
      <c r="L3841" s="3"/>
      <c r="M3841" s="3"/>
      <c r="N3841" s="24"/>
      <c r="O3841" s="4"/>
      <c r="P3841" s="4"/>
      <c r="R3841" s="8"/>
      <c r="S3841" s="4"/>
      <c r="T3841" s="4"/>
      <c r="W3841" s="4"/>
      <c r="X3841" s="17"/>
      <c r="Y3841" s="16"/>
      <c r="Z3841" s="16"/>
      <c r="AD3841" s="5"/>
    </row>
    <row r="3842" spans="2:30" x14ac:dyDescent="0.2">
      <c r="B3842" s="4"/>
      <c r="C3842" s="4"/>
      <c r="D3842" s="22"/>
      <c r="E3842" s="22"/>
      <c r="F3842" s="23"/>
      <c r="G3842" s="2"/>
      <c r="K3842" s="3"/>
      <c r="L3842" s="3"/>
      <c r="M3842" s="3"/>
      <c r="N3842" s="24"/>
      <c r="O3842" s="4"/>
      <c r="P3842" s="4"/>
      <c r="R3842" s="8"/>
      <c r="S3842" s="4"/>
      <c r="T3842" s="4"/>
      <c r="W3842" s="4"/>
      <c r="X3842" s="17"/>
      <c r="Y3842" s="16"/>
      <c r="Z3842" s="16"/>
      <c r="AD3842" s="5"/>
    </row>
    <row r="3843" spans="2:30" x14ac:dyDescent="0.2">
      <c r="B3843" s="4"/>
      <c r="C3843" s="4"/>
      <c r="D3843" s="22"/>
      <c r="E3843" s="22"/>
      <c r="F3843" s="23"/>
      <c r="G3843" s="2"/>
      <c r="K3843" s="3"/>
      <c r="L3843" s="3"/>
      <c r="M3843" s="3"/>
      <c r="N3843" s="24"/>
      <c r="O3843" s="4"/>
      <c r="P3843" s="4"/>
      <c r="R3843" s="8"/>
      <c r="S3843" s="4"/>
      <c r="T3843" s="4"/>
      <c r="W3843" s="4"/>
      <c r="X3843" s="17"/>
      <c r="Y3843" s="16"/>
      <c r="Z3843" s="16"/>
      <c r="AD3843" s="5"/>
    </row>
    <row r="3844" spans="2:30" x14ac:dyDescent="0.2">
      <c r="B3844" s="4"/>
      <c r="C3844" s="4"/>
      <c r="D3844" s="22"/>
      <c r="E3844" s="22"/>
      <c r="F3844" s="23"/>
      <c r="G3844" s="2"/>
      <c r="K3844" s="3"/>
      <c r="L3844" s="3"/>
      <c r="M3844" s="3"/>
      <c r="N3844" s="24"/>
      <c r="O3844" s="4"/>
      <c r="P3844" s="4"/>
      <c r="R3844" s="8"/>
      <c r="S3844" s="4"/>
      <c r="T3844" s="4"/>
      <c r="W3844" s="4"/>
      <c r="X3844" s="17"/>
      <c r="Y3844" s="16"/>
      <c r="Z3844" s="16"/>
      <c r="AD3844" s="5"/>
    </row>
    <row r="3845" spans="2:30" x14ac:dyDescent="0.2">
      <c r="B3845" s="4"/>
      <c r="C3845" s="4"/>
      <c r="D3845" s="22"/>
      <c r="E3845" s="22"/>
      <c r="F3845" s="23"/>
      <c r="G3845" s="2"/>
      <c r="K3845" s="3"/>
      <c r="L3845" s="3"/>
      <c r="M3845" s="3"/>
      <c r="N3845" s="24"/>
      <c r="O3845" s="4"/>
      <c r="P3845" s="4"/>
      <c r="R3845" s="8"/>
      <c r="S3845" s="4"/>
      <c r="T3845" s="4"/>
      <c r="W3845" s="4"/>
      <c r="X3845" s="17"/>
      <c r="Y3845" s="16"/>
      <c r="Z3845" s="16"/>
      <c r="AD3845" s="5"/>
    </row>
    <row r="3846" spans="2:30" x14ac:dyDescent="0.2">
      <c r="B3846" s="4"/>
      <c r="C3846" s="4"/>
      <c r="D3846" s="22"/>
      <c r="E3846" s="22"/>
      <c r="F3846" s="23"/>
      <c r="G3846" s="2"/>
      <c r="K3846" s="3"/>
      <c r="L3846" s="3"/>
      <c r="M3846" s="3"/>
      <c r="N3846" s="24"/>
      <c r="O3846" s="4"/>
      <c r="P3846" s="4"/>
      <c r="R3846" s="8"/>
      <c r="S3846" s="4"/>
      <c r="T3846" s="4"/>
      <c r="W3846" s="4"/>
      <c r="X3846" s="17"/>
      <c r="Y3846" s="16"/>
      <c r="Z3846" s="16"/>
      <c r="AD3846" s="5"/>
    </row>
    <row r="3847" spans="2:30" x14ac:dyDescent="0.2">
      <c r="B3847" s="4"/>
      <c r="C3847" s="4"/>
      <c r="D3847" s="22"/>
      <c r="E3847" s="22"/>
      <c r="F3847" s="23"/>
      <c r="G3847" s="2"/>
      <c r="K3847" s="3"/>
      <c r="L3847" s="3"/>
      <c r="M3847" s="3"/>
      <c r="N3847" s="24"/>
      <c r="O3847" s="4"/>
      <c r="P3847" s="4"/>
      <c r="R3847" s="8"/>
      <c r="S3847" s="4"/>
      <c r="T3847" s="4"/>
      <c r="W3847" s="4"/>
      <c r="X3847" s="17"/>
      <c r="Y3847" s="16"/>
      <c r="Z3847" s="16"/>
      <c r="AD3847" s="5"/>
    </row>
    <row r="3848" spans="2:30" x14ac:dyDescent="0.2">
      <c r="B3848" s="4"/>
      <c r="C3848" s="4"/>
      <c r="D3848" s="22"/>
      <c r="E3848" s="22"/>
      <c r="F3848" s="23"/>
      <c r="G3848" s="2"/>
      <c r="K3848" s="3"/>
      <c r="L3848" s="3"/>
      <c r="M3848" s="3"/>
      <c r="N3848" s="24"/>
      <c r="O3848" s="4"/>
      <c r="P3848" s="4"/>
      <c r="R3848" s="8"/>
      <c r="S3848" s="4"/>
      <c r="T3848" s="4"/>
      <c r="W3848" s="4"/>
      <c r="X3848" s="17"/>
      <c r="Y3848" s="16"/>
      <c r="Z3848" s="16"/>
      <c r="AD3848" s="5"/>
    </row>
    <row r="3849" spans="2:30" x14ac:dyDescent="0.2">
      <c r="B3849" s="4"/>
      <c r="C3849" s="4"/>
      <c r="D3849" s="22"/>
      <c r="E3849" s="22"/>
      <c r="F3849" s="23"/>
      <c r="G3849" s="2"/>
      <c r="K3849" s="3"/>
      <c r="L3849" s="3"/>
      <c r="M3849" s="3"/>
      <c r="N3849" s="24"/>
      <c r="O3849" s="4"/>
      <c r="P3849" s="4"/>
      <c r="R3849" s="8"/>
      <c r="S3849" s="4"/>
      <c r="T3849" s="4"/>
      <c r="W3849" s="4"/>
      <c r="X3849" s="17"/>
      <c r="Y3849" s="16"/>
      <c r="Z3849" s="16"/>
      <c r="AD3849" s="5"/>
    </row>
    <row r="3850" spans="2:30" x14ac:dyDescent="0.2">
      <c r="B3850" s="4"/>
      <c r="C3850" s="4"/>
      <c r="D3850" s="22"/>
      <c r="E3850" s="22"/>
      <c r="F3850" s="23"/>
      <c r="G3850" s="2"/>
      <c r="K3850" s="3"/>
      <c r="L3850" s="3"/>
      <c r="M3850" s="3"/>
      <c r="N3850" s="24"/>
      <c r="O3850" s="4"/>
      <c r="P3850" s="4"/>
      <c r="R3850" s="8"/>
      <c r="S3850" s="4"/>
      <c r="T3850" s="4"/>
      <c r="W3850" s="4"/>
      <c r="X3850" s="17"/>
      <c r="Y3850" s="16"/>
      <c r="Z3850" s="16"/>
      <c r="AD3850" s="5"/>
    </row>
    <row r="3851" spans="2:30" x14ac:dyDescent="0.2">
      <c r="B3851" s="4"/>
      <c r="C3851" s="4"/>
      <c r="D3851" s="22"/>
      <c r="E3851" s="22"/>
      <c r="F3851" s="23"/>
      <c r="G3851" s="2"/>
      <c r="K3851" s="3"/>
      <c r="L3851" s="3"/>
      <c r="M3851" s="3"/>
      <c r="N3851" s="24"/>
      <c r="O3851" s="4"/>
      <c r="P3851" s="4"/>
      <c r="R3851" s="8"/>
      <c r="S3851" s="4"/>
      <c r="T3851" s="4"/>
      <c r="W3851" s="4"/>
      <c r="X3851" s="17"/>
      <c r="Y3851" s="16"/>
      <c r="Z3851" s="16"/>
      <c r="AD3851" s="5"/>
    </row>
    <row r="3852" spans="2:30" x14ac:dyDescent="0.2">
      <c r="B3852" s="4"/>
      <c r="C3852" s="4"/>
      <c r="D3852" s="22"/>
      <c r="E3852" s="22"/>
      <c r="F3852" s="23"/>
      <c r="G3852" s="2"/>
      <c r="K3852" s="3"/>
      <c r="L3852" s="3"/>
      <c r="M3852" s="3"/>
      <c r="N3852" s="24"/>
      <c r="O3852" s="4"/>
      <c r="P3852" s="4"/>
      <c r="R3852" s="8"/>
      <c r="S3852" s="4"/>
      <c r="T3852" s="4"/>
      <c r="W3852" s="4"/>
      <c r="X3852" s="17"/>
      <c r="Y3852" s="16"/>
      <c r="Z3852" s="16"/>
      <c r="AD3852" s="5"/>
    </row>
    <row r="3853" spans="2:30" x14ac:dyDescent="0.2">
      <c r="B3853" s="4"/>
      <c r="C3853" s="4"/>
      <c r="D3853" s="22"/>
      <c r="E3853" s="22"/>
      <c r="F3853" s="23"/>
      <c r="G3853" s="2"/>
      <c r="K3853" s="3"/>
      <c r="L3853" s="3"/>
      <c r="M3853" s="3"/>
      <c r="N3853" s="24"/>
      <c r="O3853" s="4"/>
      <c r="P3853" s="4"/>
      <c r="R3853" s="8"/>
      <c r="S3853" s="4"/>
      <c r="T3853" s="4"/>
      <c r="W3853" s="4"/>
      <c r="X3853" s="17"/>
      <c r="Y3853" s="16"/>
      <c r="Z3853" s="16"/>
      <c r="AD3853" s="5"/>
    </row>
    <row r="3854" spans="2:30" x14ac:dyDescent="0.2">
      <c r="B3854" s="4"/>
      <c r="C3854" s="4"/>
      <c r="D3854" s="22"/>
      <c r="E3854" s="22"/>
      <c r="F3854" s="23"/>
      <c r="G3854" s="2"/>
      <c r="K3854" s="3"/>
      <c r="L3854" s="3"/>
      <c r="M3854" s="3"/>
      <c r="N3854" s="24"/>
      <c r="O3854" s="4"/>
      <c r="P3854" s="4"/>
      <c r="R3854" s="8"/>
      <c r="S3854" s="4"/>
      <c r="T3854" s="4"/>
      <c r="W3854" s="4"/>
      <c r="X3854" s="17"/>
      <c r="Y3854" s="16"/>
      <c r="Z3854" s="16"/>
      <c r="AD3854" s="5"/>
    </row>
    <row r="3855" spans="2:30" x14ac:dyDescent="0.2">
      <c r="B3855" s="4"/>
      <c r="C3855" s="4"/>
      <c r="D3855" s="22"/>
      <c r="E3855" s="22"/>
      <c r="F3855" s="23"/>
      <c r="G3855" s="2"/>
      <c r="K3855" s="3"/>
      <c r="L3855" s="3"/>
      <c r="M3855" s="3"/>
      <c r="N3855" s="24"/>
      <c r="O3855" s="4"/>
      <c r="P3855" s="4"/>
      <c r="R3855" s="8"/>
      <c r="S3855" s="4"/>
      <c r="T3855" s="4"/>
      <c r="W3855" s="4"/>
      <c r="X3855" s="17"/>
      <c r="Y3855" s="16"/>
      <c r="Z3855" s="16"/>
      <c r="AD3855" s="5"/>
    </row>
    <row r="3856" spans="2:30" x14ac:dyDescent="0.2">
      <c r="B3856" s="4"/>
      <c r="C3856" s="4"/>
      <c r="D3856" s="22"/>
      <c r="E3856" s="22"/>
      <c r="F3856" s="23"/>
      <c r="G3856" s="2"/>
      <c r="K3856" s="3"/>
      <c r="L3856" s="3"/>
      <c r="M3856" s="3"/>
      <c r="N3856" s="24"/>
      <c r="O3856" s="4"/>
      <c r="P3856" s="4"/>
      <c r="R3856" s="8"/>
      <c r="S3856" s="4"/>
      <c r="T3856" s="4"/>
      <c r="W3856" s="4"/>
      <c r="X3856" s="17"/>
      <c r="Y3856" s="16"/>
      <c r="Z3856" s="16"/>
      <c r="AD3856" s="5"/>
    </row>
    <row r="3857" spans="2:30" x14ac:dyDescent="0.2">
      <c r="B3857" s="4"/>
      <c r="C3857" s="4"/>
      <c r="D3857" s="22"/>
      <c r="E3857" s="22"/>
      <c r="F3857" s="23"/>
      <c r="G3857" s="2"/>
      <c r="K3857" s="3"/>
      <c r="L3857" s="3"/>
      <c r="M3857" s="3"/>
      <c r="N3857" s="24"/>
      <c r="O3857" s="4"/>
      <c r="P3857" s="4"/>
      <c r="R3857" s="8"/>
      <c r="S3857" s="4"/>
      <c r="T3857" s="4"/>
      <c r="W3857" s="4"/>
      <c r="X3857" s="17"/>
      <c r="Y3857" s="16"/>
      <c r="Z3857" s="16"/>
      <c r="AD3857" s="5"/>
    </row>
    <row r="3858" spans="2:30" x14ac:dyDescent="0.2">
      <c r="B3858" s="4"/>
      <c r="C3858" s="4"/>
      <c r="D3858" s="22"/>
      <c r="E3858" s="22"/>
      <c r="F3858" s="23"/>
      <c r="G3858" s="2"/>
      <c r="K3858" s="3"/>
      <c r="L3858" s="3"/>
      <c r="M3858" s="3"/>
      <c r="N3858" s="24"/>
      <c r="O3858" s="4"/>
      <c r="P3858" s="4"/>
      <c r="R3858" s="8"/>
      <c r="S3858" s="4"/>
      <c r="T3858" s="4"/>
      <c r="W3858" s="4"/>
      <c r="X3858" s="17"/>
      <c r="Y3858" s="16"/>
      <c r="Z3858" s="16"/>
      <c r="AD3858" s="5"/>
    </row>
    <row r="3859" spans="2:30" x14ac:dyDescent="0.2">
      <c r="B3859" s="4"/>
      <c r="C3859" s="4"/>
      <c r="D3859" s="22"/>
      <c r="E3859" s="22"/>
      <c r="F3859" s="23"/>
      <c r="G3859" s="2"/>
      <c r="K3859" s="3"/>
      <c r="L3859" s="3"/>
      <c r="M3859" s="3"/>
      <c r="N3859" s="24"/>
      <c r="O3859" s="4"/>
      <c r="P3859" s="4"/>
      <c r="R3859" s="8"/>
      <c r="S3859" s="4"/>
      <c r="T3859" s="4"/>
      <c r="W3859" s="4"/>
      <c r="X3859" s="17"/>
      <c r="Y3859" s="16"/>
      <c r="Z3859" s="16"/>
      <c r="AD3859" s="5"/>
    </row>
    <row r="3860" spans="2:30" x14ac:dyDescent="0.2">
      <c r="B3860" s="4"/>
      <c r="C3860" s="4"/>
      <c r="D3860" s="22"/>
      <c r="E3860" s="22"/>
      <c r="F3860" s="23"/>
      <c r="G3860" s="2"/>
      <c r="K3860" s="3"/>
      <c r="L3860" s="3"/>
      <c r="M3860" s="3"/>
      <c r="N3860" s="24"/>
      <c r="O3860" s="4"/>
      <c r="P3860" s="4"/>
      <c r="R3860" s="8"/>
      <c r="S3860" s="4"/>
      <c r="T3860" s="4"/>
      <c r="W3860" s="4"/>
      <c r="X3860" s="17"/>
      <c r="Y3860" s="16"/>
      <c r="Z3860" s="16"/>
      <c r="AD3860" s="5"/>
    </row>
    <row r="3861" spans="2:30" x14ac:dyDescent="0.2">
      <c r="B3861" s="4"/>
      <c r="C3861" s="4"/>
      <c r="D3861" s="22"/>
      <c r="E3861" s="22"/>
      <c r="F3861" s="23"/>
      <c r="G3861" s="2"/>
      <c r="K3861" s="3"/>
      <c r="L3861" s="3"/>
      <c r="M3861" s="3"/>
      <c r="N3861" s="24"/>
      <c r="O3861" s="4"/>
      <c r="P3861" s="4"/>
      <c r="R3861" s="8"/>
      <c r="S3861" s="4"/>
      <c r="T3861" s="4"/>
      <c r="W3861" s="4"/>
      <c r="X3861" s="17"/>
      <c r="Y3861" s="16"/>
      <c r="Z3861" s="16"/>
      <c r="AD3861" s="5"/>
    </row>
    <row r="3862" spans="2:30" x14ac:dyDescent="0.2">
      <c r="B3862" s="4"/>
      <c r="C3862" s="4"/>
      <c r="D3862" s="22"/>
      <c r="E3862" s="22"/>
      <c r="F3862" s="23"/>
      <c r="G3862" s="2"/>
      <c r="K3862" s="3"/>
      <c r="L3862" s="3"/>
      <c r="M3862" s="3"/>
      <c r="N3862" s="24"/>
      <c r="O3862" s="4"/>
      <c r="P3862" s="4"/>
      <c r="R3862" s="8"/>
      <c r="S3862" s="4"/>
      <c r="T3862" s="4"/>
      <c r="W3862" s="4"/>
      <c r="X3862" s="17"/>
      <c r="Y3862" s="16"/>
      <c r="Z3862" s="16"/>
      <c r="AD3862" s="5"/>
    </row>
    <row r="3863" spans="2:30" x14ac:dyDescent="0.2">
      <c r="B3863" s="4"/>
      <c r="C3863" s="4"/>
      <c r="D3863" s="22"/>
      <c r="E3863" s="22"/>
      <c r="F3863" s="23"/>
      <c r="G3863" s="2"/>
      <c r="K3863" s="3"/>
      <c r="L3863" s="3"/>
      <c r="M3863" s="3"/>
      <c r="N3863" s="24"/>
      <c r="O3863" s="4"/>
      <c r="P3863" s="4"/>
      <c r="R3863" s="8"/>
      <c r="S3863" s="4"/>
      <c r="T3863" s="4"/>
      <c r="W3863" s="4"/>
      <c r="X3863" s="17"/>
      <c r="Y3863" s="16"/>
      <c r="Z3863" s="16"/>
      <c r="AD3863" s="5"/>
    </row>
    <row r="3864" spans="2:30" x14ac:dyDescent="0.2">
      <c r="B3864" s="4"/>
      <c r="C3864" s="4"/>
      <c r="D3864" s="22"/>
      <c r="E3864" s="22"/>
      <c r="F3864" s="23"/>
      <c r="G3864" s="2"/>
      <c r="K3864" s="3"/>
      <c r="L3864" s="3"/>
      <c r="M3864" s="3"/>
      <c r="N3864" s="24"/>
      <c r="O3864" s="4"/>
      <c r="P3864" s="4"/>
      <c r="R3864" s="8"/>
      <c r="S3864" s="4"/>
      <c r="T3864" s="4"/>
      <c r="W3864" s="4"/>
      <c r="X3864" s="17"/>
      <c r="Y3864" s="16"/>
      <c r="Z3864" s="16"/>
      <c r="AD3864" s="5"/>
    </row>
    <row r="3865" spans="2:30" x14ac:dyDescent="0.2">
      <c r="B3865" s="4"/>
      <c r="C3865" s="4"/>
      <c r="D3865" s="22"/>
      <c r="E3865" s="22"/>
      <c r="F3865" s="23"/>
      <c r="G3865" s="2"/>
      <c r="K3865" s="3"/>
      <c r="L3865" s="3"/>
      <c r="M3865" s="3"/>
      <c r="N3865" s="24"/>
      <c r="O3865" s="4"/>
      <c r="P3865" s="4"/>
      <c r="R3865" s="8"/>
      <c r="S3865" s="4"/>
      <c r="T3865" s="4"/>
      <c r="W3865" s="4"/>
      <c r="X3865" s="17"/>
      <c r="Y3865" s="16"/>
      <c r="Z3865" s="16"/>
      <c r="AD3865" s="5"/>
    </row>
    <row r="3866" spans="2:30" x14ac:dyDescent="0.2">
      <c r="B3866" s="4"/>
      <c r="C3866" s="4"/>
      <c r="D3866" s="22"/>
      <c r="E3866" s="22"/>
      <c r="F3866" s="23"/>
      <c r="G3866" s="2"/>
      <c r="K3866" s="3"/>
      <c r="L3866" s="3"/>
      <c r="M3866" s="3"/>
      <c r="N3866" s="24"/>
      <c r="O3866" s="4"/>
      <c r="P3866" s="4"/>
      <c r="R3866" s="8"/>
      <c r="S3866" s="4"/>
      <c r="T3866" s="4"/>
      <c r="W3866" s="4"/>
      <c r="X3866" s="17"/>
      <c r="Y3866" s="16"/>
      <c r="Z3866" s="16"/>
      <c r="AD3866" s="5"/>
    </row>
    <row r="3867" spans="2:30" x14ac:dyDescent="0.2">
      <c r="B3867" s="4"/>
      <c r="C3867" s="4"/>
      <c r="D3867" s="22"/>
      <c r="E3867" s="22"/>
      <c r="F3867" s="23"/>
      <c r="G3867" s="2"/>
      <c r="K3867" s="3"/>
      <c r="L3867" s="3"/>
      <c r="M3867" s="3"/>
      <c r="N3867" s="24"/>
      <c r="O3867" s="4"/>
      <c r="P3867" s="4"/>
      <c r="R3867" s="8"/>
      <c r="S3867" s="4"/>
      <c r="T3867" s="4"/>
      <c r="W3867" s="4"/>
      <c r="X3867" s="17"/>
      <c r="Y3867" s="16"/>
      <c r="Z3867" s="16"/>
      <c r="AD3867" s="5"/>
    </row>
    <row r="3868" spans="2:30" x14ac:dyDescent="0.2">
      <c r="B3868" s="4"/>
      <c r="C3868" s="4"/>
      <c r="D3868" s="22"/>
      <c r="E3868" s="22"/>
      <c r="F3868" s="23"/>
      <c r="G3868" s="2"/>
      <c r="K3868" s="3"/>
      <c r="L3868" s="3"/>
      <c r="M3868" s="3"/>
      <c r="N3868" s="24"/>
      <c r="O3868" s="4"/>
      <c r="P3868" s="4"/>
      <c r="R3868" s="8"/>
      <c r="S3868" s="4"/>
      <c r="T3868" s="4"/>
      <c r="W3868" s="4"/>
      <c r="X3868" s="17"/>
      <c r="Y3868" s="16"/>
      <c r="Z3868" s="16"/>
      <c r="AD3868" s="5"/>
    </row>
    <row r="3869" spans="2:30" x14ac:dyDescent="0.2">
      <c r="B3869" s="4"/>
      <c r="C3869" s="4"/>
      <c r="D3869" s="22"/>
      <c r="E3869" s="22"/>
      <c r="F3869" s="23"/>
      <c r="G3869" s="2"/>
      <c r="K3869" s="3"/>
      <c r="L3869" s="3"/>
      <c r="M3869" s="3"/>
      <c r="N3869" s="24"/>
      <c r="O3869" s="4"/>
      <c r="P3869" s="4"/>
      <c r="R3869" s="8"/>
      <c r="S3869" s="4"/>
      <c r="T3869" s="4"/>
      <c r="W3869" s="4"/>
      <c r="X3869" s="17"/>
      <c r="Y3869" s="16"/>
      <c r="Z3869" s="16"/>
      <c r="AD3869" s="5"/>
    </row>
    <row r="3870" spans="2:30" x14ac:dyDescent="0.2">
      <c r="B3870" s="4"/>
      <c r="C3870" s="4"/>
      <c r="D3870" s="22"/>
      <c r="E3870" s="22"/>
      <c r="F3870" s="23"/>
      <c r="G3870" s="2"/>
      <c r="K3870" s="3"/>
      <c r="L3870" s="3"/>
      <c r="M3870" s="3"/>
      <c r="N3870" s="24"/>
      <c r="O3870" s="4"/>
      <c r="P3870" s="4"/>
      <c r="R3870" s="8"/>
      <c r="S3870" s="4"/>
      <c r="T3870" s="4"/>
      <c r="W3870" s="4"/>
      <c r="X3870" s="17"/>
      <c r="Y3870" s="16"/>
      <c r="Z3870" s="16"/>
      <c r="AD3870" s="5"/>
    </row>
    <row r="3871" spans="2:30" x14ac:dyDescent="0.2">
      <c r="B3871" s="4"/>
      <c r="C3871" s="4"/>
      <c r="D3871" s="22"/>
      <c r="E3871" s="22"/>
      <c r="F3871" s="23"/>
      <c r="G3871" s="2"/>
      <c r="K3871" s="3"/>
      <c r="L3871" s="3"/>
      <c r="M3871" s="3"/>
      <c r="N3871" s="24"/>
      <c r="O3871" s="4"/>
      <c r="P3871" s="4"/>
      <c r="R3871" s="8"/>
      <c r="S3871" s="4"/>
      <c r="T3871" s="4"/>
      <c r="W3871" s="4"/>
      <c r="X3871" s="17"/>
      <c r="Y3871" s="16"/>
      <c r="Z3871" s="16"/>
      <c r="AD3871" s="5"/>
    </row>
    <row r="3872" spans="2:30" x14ac:dyDescent="0.2">
      <c r="B3872" s="4"/>
      <c r="C3872" s="4"/>
      <c r="D3872" s="22"/>
      <c r="E3872" s="22"/>
      <c r="F3872" s="23"/>
      <c r="G3872" s="2"/>
      <c r="K3872" s="3"/>
      <c r="L3872" s="3"/>
      <c r="M3872" s="3"/>
      <c r="N3872" s="24"/>
      <c r="O3872" s="4"/>
      <c r="P3872" s="4"/>
      <c r="R3872" s="8"/>
      <c r="S3872" s="4"/>
      <c r="T3872" s="4"/>
      <c r="W3872" s="4"/>
      <c r="X3872" s="17"/>
      <c r="Y3872" s="16"/>
      <c r="Z3872" s="16"/>
      <c r="AD3872" s="5"/>
    </row>
    <row r="3873" spans="2:30" x14ac:dyDescent="0.2">
      <c r="B3873" s="4"/>
      <c r="C3873" s="4"/>
      <c r="D3873" s="22"/>
      <c r="E3873" s="22"/>
      <c r="F3873" s="23"/>
      <c r="G3873" s="2"/>
      <c r="K3873" s="3"/>
      <c r="L3873" s="3"/>
      <c r="M3873" s="3"/>
      <c r="N3873" s="24"/>
      <c r="O3873" s="4"/>
      <c r="P3873" s="4"/>
      <c r="R3873" s="8"/>
      <c r="S3873" s="4"/>
      <c r="T3873" s="4"/>
      <c r="W3873" s="4"/>
      <c r="X3873" s="17"/>
      <c r="Y3873" s="16"/>
      <c r="Z3873" s="16"/>
      <c r="AD3873" s="5"/>
    </row>
    <row r="3874" spans="2:30" x14ac:dyDescent="0.2">
      <c r="B3874" s="4"/>
      <c r="C3874" s="4"/>
      <c r="D3874" s="22"/>
      <c r="E3874" s="22"/>
      <c r="F3874" s="23"/>
      <c r="G3874" s="2"/>
      <c r="K3874" s="3"/>
      <c r="L3874" s="3"/>
      <c r="M3874" s="3"/>
      <c r="N3874" s="24"/>
      <c r="O3874" s="4"/>
      <c r="P3874" s="4"/>
      <c r="R3874" s="8"/>
      <c r="S3874" s="4"/>
      <c r="T3874" s="4"/>
      <c r="W3874" s="4"/>
      <c r="X3874" s="17"/>
      <c r="Y3874" s="16"/>
      <c r="Z3874" s="16"/>
      <c r="AD3874" s="5"/>
    </row>
    <row r="3875" spans="2:30" x14ac:dyDescent="0.2">
      <c r="B3875" s="4"/>
      <c r="C3875" s="4"/>
      <c r="D3875" s="22"/>
      <c r="E3875" s="22"/>
      <c r="F3875" s="23"/>
      <c r="G3875" s="2"/>
      <c r="K3875" s="3"/>
      <c r="L3875" s="3"/>
      <c r="M3875" s="3"/>
      <c r="N3875" s="24"/>
      <c r="O3875" s="4"/>
      <c r="P3875" s="4"/>
      <c r="R3875" s="8"/>
      <c r="S3875" s="4"/>
      <c r="T3875" s="4"/>
      <c r="W3875" s="4"/>
      <c r="X3875" s="17"/>
      <c r="Y3875" s="16"/>
      <c r="Z3875" s="16"/>
      <c r="AD3875" s="5"/>
    </row>
    <row r="3876" spans="2:30" x14ac:dyDescent="0.2">
      <c r="B3876" s="4"/>
      <c r="C3876" s="4"/>
      <c r="D3876" s="22"/>
      <c r="E3876" s="22"/>
      <c r="F3876" s="23"/>
      <c r="G3876" s="2"/>
      <c r="K3876" s="3"/>
      <c r="L3876" s="3"/>
      <c r="M3876" s="3"/>
      <c r="N3876" s="24"/>
      <c r="O3876" s="4"/>
      <c r="P3876" s="4"/>
      <c r="R3876" s="8"/>
      <c r="S3876" s="4"/>
      <c r="T3876" s="4"/>
      <c r="W3876" s="4"/>
      <c r="X3876" s="17"/>
      <c r="Y3876" s="16"/>
      <c r="Z3876" s="16"/>
      <c r="AD3876" s="5"/>
    </row>
    <row r="3877" spans="2:30" x14ac:dyDescent="0.2">
      <c r="B3877" s="4"/>
      <c r="C3877" s="4"/>
      <c r="D3877" s="22"/>
      <c r="E3877" s="22"/>
      <c r="F3877" s="23"/>
      <c r="G3877" s="2"/>
      <c r="K3877" s="3"/>
      <c r="L3877" s="3"/>
      <c r="M3877" s="3"/>
      <c r="N3877" s="24"/>
      <c r="O3877" s="4"/>
      <c r="P3877" s="4"/>
      <c r="R3877" s="8"/>
      <c r="S3877" s="4"/>
      <c r="T3877" s="4"/>
      <c r="W3877" s="4"/>
      <c r="X3877" s="17"/>
      <c r="Y3877" s="16"/>
      <c r="Z3877" s="16"/>
      <c r="AD3877" s="5"/>
    </row>
    <row r="3878" spans="2:30" x14ac:dyDescent="0.2">
      <c r="B3878" s="4"/>
      <c r="C3878" s="4"/>
      <c r="D3878" s="22"/>
      <c r="E3878" s="22"/>
      <c r="F3878" s="23"/>
      <c r="G3878" s="2"/>
      <c r="K3878" s="3"/>
      <c r="L3878" s="3"/>
      <c r="M3878" s="3"/>
      <c r="N3878" s="24"/>
      <c r="O3878" s="4"/>
      <c r="P3878" s="4"/>
      <c r="R3878" s="8"/>
      <c r="S3878" s="4"/>
      <c r="T3878" s="4"/>
      <c r="W3878" s="4"/>
      <c r="X3878" s="17"/>
      <c r="Y3878" s="16"/>
      <c r="Z3878" s="16"/>
      <c r="AD3878" s="5"/>
    </row>
    <row r="3879" spans="2:30" x14ac:dyDescent="0.2">
      <c r="B3879" s="4"/>
      <c r="C3879" s="4"/>
      <c r="D3879" s="22"/>
      <c r="E3879" s="22"/>
      <c r="F3879" s="23"/>
      <c r="G3879" s="2"/>
      <c r="K3879" s="3"/>
      <c r="L3879" s="3"/>
      <c r="M3879" s="3"/>
      <c r="N3879" s="24"/>
      <c r="O3879" s="4"/>
      <c r="P3879" s="4"/>
      <c r="R3879" s="8"/>
      <c r="S3879" s="4"/>
      <c r="T3879" s="4"/>
      <c r="W3879" s="4"/>
      <c r="X3879" s="17"/>
      <c r="Y3879" s="16"/>
      <c r="Z3879" s="16"/>
      <c r="AD3879" s="5"/>
    </row>
    <row r="3880" spans="2:30" x14ac:dyDescent="0.2">
      <c r="B3880" s="4"/>
      <c r="C3880" s="4"/>
      <c r="D3880" s="22"/>
      <c r="E3880" s="22"/>
      <c r="F3880" s="23"/>
      <c r="G3880" s="2"/>
      <c r="K3880" s="3"/>
      <c r="L3880" s="3"/>
      <c r="M3880" s="3"/>
      <c r="N3880" s="24"/>
      <c r="O3880" s="4"/>
      <c r="P3880" s="4"/>
      <c r="R3880" s="8"/>
      <c r="S3880" s="4"/>
      <c r="T3880" s="4"/>
      <c r="W3880" s="4"/>
      <c r="X3880" s="17"/>
      <c r="Y3880" s="16"/>
      <c r="Z3880" s="16"/>
      <c r="AD3880" s="5"/>
    </row>
    <row r="3881" spans="2:30" x14ac:dyDescent="0.2">
      <c r="B3881" s="4"/>
      <c r="C3881" s="4"/>
      <c r="D3881" s="22"/>
      <c r="E3881" s="22"/>
      <c r="F3881" s="23"/>
      <c r="G3881" s="2"/>
      <c r="K3881" s="3"/>
      <c r="L3881" s="3"/>
      <c r="M3881" s="3"/>
      <c r="N3881" s="24"/>
      <c r="O3881" s="4"/>
      <c r="P3881" s="4"/>
      <c r="R3881" s="8"/>
      <c r="S3881" s="4"/>
      <c r="T3881" s="4"/>
      <c r="W3881" s="4"/>
      <c r="X3881" s="17"/>
      <c r="Y3881" s="16"/>
      <c r="Z3881" s="16"/>
      <c r="AD3881" s="5"/>
    </row>
    <row r="3882" spans="2:30" x14ac:dyDescent="0.2">
      <c r="B3882" s="4"/>
      <c r="C3882" s="4"/>
      <c r="D3882" s="22"/>
      <c r="E3882" s="22"/>
      <c r="F3882" s="23"/>
      <c r="G3882" s="2"/>
      <c r="K3882" s="3"/>
      <c r="L3882" s="3"/>
      <c r="M3882" s="3"/>
      <c r="N3882" s="24"/>
      <c r="O3882" s="4"/>
      <c r="P3882" s="4"/>
      <c r="R3882" s="8"/>
      <c r="S3882" s="4"/>
      <c r="T3882" s="4"/>
      <c r="W3882" s="4"/>
      <c r="X3882" s="17"/>
      <c r="Y3882" s="16"/>
      <c r="Z3882" s="16"/>
      <c r="AD3882" s="5"/>
    </row>
    <row r="3883" spans="2:30" x14ac:dyDescent="0.2">
      <c r="B3883" s="4"/>
      <c r="C3883" s="4"/>
      <c r="D3883" s="22"/>
      <c r="E3883" s="22"/>
      <c r="F3883" s="23"/>
      <c r="G3883" s="2"/>
      <c r="K3883" s="3"/>
      <c r="L3883" s="3"/>
      <c r="M3883" s="3"/>
      <c r="N3883" s="24"/>
      <c r="O3883" s="4"/>
      <c r="P3883" s="4"/>
      <c r="R3883" s="8"/>
      <c r="S3883" s="4"/>
      <c r="T3883" s="4"/>
      <c r="W3883" s="4"/>
      <c r="X3883" s="17"/>
      <c r="Y3883" s="16"/>
      <c r="Z3883" s="16"/>
      <c r="AD3883" s="5"/>
    </row>
    <row r="3884" spans="2:30" x14ac:dyDescent="0.2">
      <c r="B3884" s="4"/>
      <c r="C3884" s="4"/>
      <c r="D3884" s="22"/>
      <c r="E3884" s="22"/>
      <c r="F3884" s="23"/>
      <c r="G3884" s="2"/>
      <c r="K3884" s="3"/>
      <c r="L3884" s="3"/>
      <c r="M3884" s="3"/>
      <c r="N3884" s="24"/>
      <c r="O3884" s="4"/>
      <c r="P3884" s="4"/>
      <c r="R3884" s="8"/>
      <c r="S3884" s="4"/>
      <c r="T3884" s="4"/>
      <c r="W3884" s="4"/>
      <c r="X3884" s="17"/>
      <c r="Y3884" s="16"/>
      <c r="Z3884" s="16"/>
      <c r="AD3884" s="5"/>
    </row>
    <row r="3885" spans="2:30" x14ac:dyDescent="0.2">
      <c r="B3885" s="4"/>
      <c r="C3885" s="4"/>
      <c r="D3885" s="22"/>
      <c r="E3885" s="22"/>
      <c r="F3885" s="23"/>
      <c r="G3885" s="2"/>
      <c r="K3885" s="3"/>
      <c r="L3885" s="3"/>
      <c r="M3885" s="3"/>
      <c r="N3885" s="24"/>
      <c r="O3885" s="4"/>
      <c r="P3885" s="4"/>
      <c r="R3885" s="8"/>
      <c r="S3885" s="4"/>
      <c r="T3885" s="4"/>
      <c r="W3885" s="4"/>
      <c r="X3885" s="17"/>
      <c r="Y3885" s="16"/>
      <c r="Z3885" s="16"/>
      <c r="AD3885" s="5"/>
    </row>
    <row r="3886" spans="2:30" x14ac:dyDescent="0.2">
      <c r="B3886" s="4"/>
      <c r="C3886" s="4"/>
      <c r="D3886" s="22"/>
      <c r="E3886" s="22"/>
      <c r="F3886" s="23"/>
      <c r="G3886" s="2"/>
      <c r="K3886" s="3"/>
      <c r="L3886" s="3"/>
      <c r="M3886" s="3"/>
      <c r="N3886" s="24"/>
      <c r="O3886" s="4"/>
      <c r="P3886" s="4"/>
      <c r="R3886" s="8"/>
      <c r="S3886" s="4"/>
      <c r="T3886" s="4"/>
      <c r="W3886" s="4"/>
      <c r="X3886" s="17"/>
      <c r="Y3886" s="16"/>
      <c r="Z3886" s="16"/>
      <c r="AD3886" s="5"/>
    </row>
    <row r="3887" spans="2:30" x14ac:dyDescent="0.2">
      <c r="B3887" s="4"/>
      <c r="C3887" s="4"/>
      <c r="D3887" s="22"/>
      <c r="E3887" s="22"/>
      <c r="F3887" s="23"/>
      <c r="G3887" s="2"/>
      <c r="K3887" s="3"/>
      <c r="L3887" s="3"/>
      <c r="M3887" s="3"/>
      <c r="N3887" s="24"/>
      <c r="O3887" s="4"/>
      <c r="P3887" s="4"/>
      <c r="R3887" s="8"/>
      <c r="S3887" s="4"/>
      <c r="T3887" s="4"/>
      <c r="W3887" s="4"/>
      <c r="X3887" s="17"/>
      <c r="Y3887" s="16"/>
      <c r="Z3887" s="16"/>
      <c r="AD3887" s="5"/>
    </row>
    <row r="3888" spans="2:30" x14ac:dyDescent="0.2">
      <c r="B3888" s="4"/>
      <c r="C3888" s="4"/>
      <c r="D3888" s="22"/>
      <c r="E3888" s="22"/>
      <c r="F3888" s="23"/>
      <c r="G3888" s="2"/>
      <c r="K3888" s="3"/>
      <c r="L3888" s="3"/>
      <c r="M3888" s="3"/>
      <c r="N3888" s="24"/>
      <c r="O3888" s="4"/>
      <c r="P3888" s="4"/>
      <c r="R3888" s="8"/>
      <c r="S3888" s="4"/>
      <c r="T3888" s="4"/>
      <c r="W3888" s="4"/>
      <c r="X3888" s="17"/>
      <c r="Y3888" s="16"/>
      <c r="Z3888" s="16"/>
      <c r="AD3888" s="5"/>
    </row>
    <row r="3889" spans="2:30" x14ac:dyDescent="0.2">
      <c r="B3889" s="4"/>
      <c r="C3889" s="4"/>
      <c r="D3889" s="22"/>
      <c r="E3889" s="22"/>
      <c r="F3889" s="23"/>
      <c r="G3889" s="2"/>
      <c r="K3889" s="3"/>
      <c r="L3889" s="3"/>
      <c r="M3889" s="3"/>
      <c r="N3889" s="24"/>
      <c r="O3889" s="4"/>
      <c r="P3889" s="4"/>
      <c r="R3889" s="8"/>
      <c r="S3889" s="4"/>
      <c r="T3889" s="4"/>
      <c r="W3889" s="4"/>
      <c r="X3889" s="17"/>
      <c r="Y3889" s="16"/>
      <c r="Z3889" s="16"/>
      <c r="AD3889" s="5"/>
    </row>
    <row r="3890" spans="2:30" x14ac:dyDescent="0.2">
      <c r="B3890" s="4"/>
      <c r="C3890" s="4"/>
      <c r="D3890" s="22"/>
      <c r="E3890" s="22"/>
      <c r="F3890" s="23"/>
      <c r="G3890" s="2"/>
      <c r="K3890" s="3"/>
      <c r="L3890" s="3"/>
      <c r="M3890" s="3"/>
      <c r="N3890" s="24"/>
      <c r="O3890" s="4"/>
      <c r="P3890" s="4"/>
      <c r="R3890" s="8"/>
      <c r="S3890" s="4"/>
      <c r="T3890" s="4"/>
      <c r="W3890" s="4"/>
      <c r="X3890" s="17"/>
      <c r="Y3890" s="16"/>
      <c r="Z3890" s="16"/>
      <c r="AD3890" s="5"/>
    </row>
    <row r="3891" spans="2:30" x14ac:dyDescent="0.2">
      <c r="B3891" s="4"/>
      <c r="C3891" s="4"/>
      <c r="D3891" s="22"/>
      <c r="E3891" s="22"/>
      <c r="F3891" s="23"/>
      <c r="G3891" s="2"/>
      <c r="K3891" s="3"/>
      <c r="L3891" s="3"/>
      <c r="M3891" s="3"/>
      <c r="N3891" s="24"/>
      <c r="O3891" s="4"/>
      <c r="P3891" s="4"/>
      <c r="R3891" s="8"/>
      <c r="S3891" s="4"/>
      <c r="T3891" s="4"/>
      <c r="W3891" s="4"/>
      <c r="X3891" s="17"/>
      <c r="Y3891" s="16"/>
      <c r="Z3891" s="16"/>
      <c r="AD3891" s="5"/>
    </row>
    <row r="3892" spans="2:30" x14ac:dyDescent="0.2">
      <c r="B3892" s="4"/>
      <c r="C3892" s="4"/>
      <c r="D3892" s="22"/>
      <c r="E3892" s="22"/>
      <c r="F3892" s="23"/>
      <c r="G3892" s="2"/>
      <c r="K3892" s="3"/>
      <c r="L3892" s="3"/>
      <c r="M3892" s="3"/>
      <c r="N3892" s="24"/>
      <c r="O3892" s="4"/>
      <c r="P3892" s="4"/>
      <c r="R3892" s="8"/>
      <c r="S3892" s="4"/>
      <c r="T3892" s="4"/>
      <c r="W3892" s="4"/>
      <c r="X3892" s="17"/>
      <c r="Y3892" s="16"/>
      <c r="Z3892" s="16"/>
      <c r="AD3892" s="5"/>
    </row>
    <row r="3893" spans="2:30" x14ac:dyDescent="0.2">
      <c r="B3893" s="4"/>
      <c r="C3893" s="4"/>
      <c r="D3893" s="22"/>
      <c r="E3893" s="22"/>
      <c r="F3893" s="23"/>
      <c r="G3893" s="2"/>
      <c r="K3893" s="3"/>
      <c r="L3893" s="3"/>
      <c r="M3893" s="3"/>
      <c r="N3893" s="24"/>
      <c r="O3893" s="4"/>
      <c r="P3893" s="4"/>
      <c r="R3893" s="8"/>
      <c r="S3893" s="4"/>
      <c r="T3893" s="4"/>
      <c r="W3893" s="4"/>
      <c r="X3893" s="17"/>
      <c r="Y3893" s="16"/>
      <c r="Z3893" s="16"/>
      <c r="AD3893" s="5"/>
    </row>
    <row r="3894" spans="2:30" x14ac:dyDescent="0.2">
      <c r="B3894" s="4"/>
      <c r="C3894" s="4"/>
      <c r="D3894" s="22"/>
      <c r="E3894" s="22"/>
      <c r="F3894" s="23"/>
      <c r="G3894" s="2"/>
      <c r="K3894" s="3"/>
      <c r="L3894" s="3"/>
      <c r="M3894" s="3"/>
      <c r="N3894" s="24"/>
      <c r="O3894" s="4"/>
      <c r="P3894" s="4"/>
      <c r="R3894" s="8"/>
      <c r="S3894" s="4"/>
      <c r="T3894" s="4"/>
      <c r="W3894" s="4"/>
      <c r="X3894" s="17"/>
      <c r="Y3894" s="16"/>
      <c r="Z3894" s="16"/>
      <c r="AD3894" s="5"/>
    </row>
    <row r="3895" spans="2:30" x14ac:dyDescent="0.2">
      <c r="B3895" s="4"/>
      <c r="C3895" s="4"/>
      <c r="D3895" s="22"/>
      <c r="E3895" s="22"/>
      <c r="F3895" s="23"/>
      <c r="G3895" s="2"/>
      <c r="K3895" s="3"/>
      <c r="L3895" s="3"/>
      <c r="M3895" s="3"/>
      <c r="N3895" s="24"/>
      <c r="O3895" s="4"/>
      <c r="P3895" s="4"/>
      <c r="R3895" s="8"/>
      <c r="S3895" s="4"/>
      <c r="T3895" s="4"/>
      <c r="W3895" s="4"/>
      <c r="X3895" s="17"/>
      <c r="Y3895" s="16"/>
      <c r="Z3895" s="16"/>
      <c r="AD3895" s="5"/>
    </row>
    <row r="3896" spans="2:30" x14ac:dyDescent="0.2">
      <c r="B3896" s="4"/>
      <c r="C3896" s="4"/>
      <c r="D3896" s="22"/>
      <c r="E3896" s="22"/>
      <c r="F3896" s="23"/>
      <c r="G3896" s="2"/>
      <c r="K3896" s="3"/>
      <c r="L3896" s="3"/>
      <c r="M3896" s="3"/>
      <c r="N3896" s="24"/>
      <c r="O3896" s="4"/>
      <c r="P3896" s="4"/>
      <c r="R3896" s="8"/>
      <c r="S3896" s="4"/>
      <c r="T3896" s="4"/>
      <c r="W3896" s="4"/>
      <c r="X3896" s="17"/>
      <c r="Y3896" s="16"/>
      <c r="Z3896" s="16"/>
      <c r="AD3896" s="5"/>
    </row>
    <row r="3897" spans="2:30" x14ac:dyDescent="0.2">
      <c r="B3897" s="4"/>
      <c r="C3897" s="4"/>
      <c r="D3897" s="22"/>
      <c r="E3897" s="22"/>
      <c r="F3897" s="23"/>
      <c r="G3897" s="2"/>
      <c r="K3897" s="3"/>
      <c r="L3897" s="3"/>
      <c r="M3897" s="3"/>
      <c r="N3897" s="24"/>
      <c r="O3897" s="4"/>
      <c r="P3897" s="4"/>
      <c r="R3897" s="8"/>
      <c r="S3897" s="4"/>
      <c r="T3897" s="4"/>
      <c r="W3897" s="4"/>
      <c r="X3897" s="17"/>
      <c r="Y3897" s="16"/>
      <c r="Z3897" s="16"/>
      <c r="AD3897" s="5"/>
    </row>
    <row r="3898" spans="2:30" x14ac:dyDescent="0.2">
      <c r="B3898" s="4"/>
      <c r="C3898" s="4"/>
      <c r="D3898" s="22"/>
      <c r="E3898" s="22"/>
      <c r="F3898" s="23"/>
      <c r="G3898" s="2"/>
      <c r="K3898" s="3"/>
      <c r="L3898" s="3"/>
      <c r="M3898" s="3"/>
      <c r="N3898" s="24"/>
      <c r="O3898" s="4"/>
      <c r="P3898" s="4"/>
      <c r="R3898" s="8"/>
      <c r="S3898" s="4"/>
      <c r="T3898" s="4"/>
      <c r="W3898" s="4"/>
      <c r="X3898" s="17"/>
      <c r="Y3898" s="16"/>
      <c r="Z3898" s="16"/>
      <c r="AD3898" s="5"/>
    </row>
    <row r="3899" spans="2:30" x14ac:dyDescent="0.2">
      <c r="B3899" s="4"/>
      <c r="C3899" s="4"/>
      <c r="D3899" s="22"/>
      <c r="E3899" s="22"/>
      <c r="F3899" s="23"/>
      <c r="G3899" s="2"/>
      <c r="K3899" s="3"/>
      <c r="L3899" s="3"/>
      <c r="M3899" s="3"/>
      <c r="N3899" s="24"/>
      <c r="O3899" s="4"/>
      <c r="P3899" s="4"/>
      <c r="R3899" s="8"/>
      <c r="S3899" s="4"/>
      <c r="T3899" s="4"/>
      <c r="W3899" s="4"/>
      <c r="X3899" s="17"/>
      <c r="Y3899" s="16"/>
      <c r="Z3899" s="16"/>
      <c r="AD3899" s="5"/>
    </row>
    <row r="3900" spans="2:30" x14ac:dyDescent="0.2">
      <c r="B3900" s="4"/>
      <c r="C3900" s="4"/>
      <c r="D3900" s="22"/>
      <c r="E3900" s="22"/>
      <c r="F3900" s="23"/>
      <c r="G3900" s="2"/>
      <c r="K3900" s="3"/>
      <c r="L3900" s="3"/>
      <c r="M3900" s="3"/>
      <c r="N3900" s="24"/>
      <c r="O3900" s="4"/>
      <c r="P3900" s="4"/>
      <c r="R3900" s="8"/>
      <c r="S3900" s="4"/>
      <c r="T3900" s="4"/>
      <c r="W3900" s="4"/>
      <c r="X3900" s="17"/>
      <c r="Y3900" s="16"/>
      <c r="Z3900" s="16"/>
      <c r="AD3900" s="5"/>
    </row>
    <row r="3901" spans="2:30" x14ac:dyDescent="0.2">
      <c r="B3901" s="4"/>
      <c r="C3901" s="4"/>
      <c r="D3901" s="22"/>
      <c r="E3901" s="22"/>
      <c r="F3901" s="23"/>
      <c r="G3901" s="2"/>
      <c r="K3901" s="3"/>
      <c r="L3901" s="3"/>
      <c r="M3901" s="3"/>
      <c r="N3901" s="24"/>
      <c r="O3901" s="4"/>
      <c r="P3901" s="4"/>
      <c r="R3901" s="8"/>
      <c r="S3901" s="4"/>
      <c r="T3901" s="4"/>
      <c r="W3901" s="4"/>
      <c r="X3901" s="17"/>
      <c r="Y3901" s="16"/>
      <c r="Z3901" s="16"/>
      <c r="AD3901" s="5"/>
    </row>
    <row r="3902" spans="2:30" x14ac:dyDescent="0.2">
      <c r="B3902" s="4"/>
      <c r="C3902" s="4"/>
      <c r="D3902" s="22"/>
      <c r="E3902" s="22"/>
      <c r="F3902" s="23"/>
      <c r="G3902" s="2"/>
      <c r="K3902" s="3"/>
      <c r="L3902" s="3"/>
      <c r="M3902" s="3"/>
      <c r="N3902" s="24"/>
      <c r="O3902" s="4"/>
      <c r="P3902" s="4"/>
      <c r="R3902" s="8"/>
      <c r="S3902" s="4"/>
      <c r="T3902" s="4"/>
      <c r="W3902" s="4"/>
      <c r="X3902" s="17"/>
      <c r="Y3902" s="16"/>
      <c r="Z3902" s="16"/>
      <c r="AD3902" s="5"/>
    </row>
    <row r="3903" spans="2:30" x14ac:dyDescent="0.2">
      <c r="B3903" s="4"/>
      <c r="C3903" s="4"/>
      <c r="D3903" s="22"/>
      <c r="E3903" s="22"/>
      <c r="F3903" s="23"/>
      <c r="G3903" s="2"/>
      <c r="K3903" s="3"/>
      <c r="L3903" s="3"/>
      <c r="M3903" s="3"/>
      <c r="N3903" s="24"/>
      <c r="O3903" s="4"/>
      <c r="P3903" s="4"/>
      <c r="R3903" s="8"/>
      <c r="S3903" s="4"/>
      <c r="T3903" s="4"/>
      <c r="W3903" s="4"/>
      <c r="X3903" s="17"/>
      <c r="Y3903" s="16"/>
      <c r="Z3903" s="16"/>
      <c r="AD3903" s="5"/>
    </row>
    <row r="3904" spans="2:30" x14ac:dyDescent="0.2">
      <c r="B3904" s="4"/>
      <c r="C3904" s="4"/>
      <c r="D3904" s="22"/>
      <c r="E3904" s="22"/>
      <c r="F3904" s="23"/>
      <c r="G3904" s="2"/>
      <c r="K3904" s="3"/>
      <c r="L3904" s="3"/>
      <c r="M3904" s="3"/>
      <c r="N3904" s="24"/>
      <c r="O3904" s="4"/>
      <c r="P3904" s="4"/>
      <c r="R3904" s="8"/>
      <c r="S3904" s="4"/>
      <c r="T3904" s="4"/>
      <c r="W3904" s="4"/>
      <c r="X3904" s="17"/>
      <c r="Y3904" s="16"/>
      <c r="Z3904" s="16"/>
      <c r="AD3904" s="5"/>
    </row>
    <row r="3905" spans="2:30" x14ac:dyDescent="0.2">
      <c r="B3905" s="4"/>
      <c r="C3905" s="4"/>
      <c r="D3905" s="22"/>
      <c r="E3905" s="22"/>
      <c r="F3905" s="23"/>
      <c r="G3905" s="2"/>
      <c r="K3905" s="3"/>
      <c r="L3905" s="3"/>
      <c r="M3905" s="3"/>
      <c r="N3905" s="24"/>
      <c r="O3905" s="4"/>
      <c r="P3905" s="4"/>
      <c r="R3905" s="8"/>
      <c r="S3905" s="4"/>
      <c r="T3905" s="4"/>
      <c r="W3905" s="4"/>
      <c r="X3905" s="17"/>
      <c r="Y3905" s="16"/>
      <c r="Z3905" s="16"/>
      <c r="AD3905" s="5"/>
    </row>
    <row r="3906" spans="2:30" x14ac:dyDescent="0.2">
      <c r="B3906" s="4"/>
      <c r="C3906" s="4"/>
      <c r="D3906" s="22"/>
      <c r="E3906" s="22"/>
      <c r="F3906" s="23"/>
      <c r="G3906" s="2"/>
      <c r="K3906" s="3"/>
      <c r="L3906" s="3"/>
      <c r="M3906" s="3"/>
      <c r="N3906" s="24"/>
      <c r="O3906" s="4"/>
      <c r="P3906" s="4"/>
      <c r="R3906" s="8"/>
      <c r="S3906" s="4"/>
      <c r="T3906" s="4"/>
      <c r="W3906" s="4"/>
      <c r="X3906" s="17"/>
      <c r="Y3906" s="16"/>
      <c r="Z3906" s="16"/>
      <c r="AD3906" s="5"/>
    </row>
    <row r="3907" spans="2:30" x14ac:dyDescent="0.2">
      <c r="B3907" s="4"/>
      <c r="C3907" s="4"/>
      <c r="D3907" s="22"/>
      <c r="E3907" s="22"/>
      <c r="F3907" s="23"/>
      <c r="G3907" s="2"/>
      <c r="K3907" s="3"/>
      <c r="L3907" s="3"/>
      <c r="M3907" s="3"/>
      <c r="N3907" s="24"/>
      <c r="O3907" s="4"/>
      <c r="P3907" s="4"/>
      <c r="R3907" s="8"/>
      <c r="S3907" s="4"/>
      <c r="T3907" s="4"/>
      <c r="W3907" s="4"/>
      <c r="X3907" s="17"/>
      <c r="Y3907" s="16"/>
      <c r="Z3907" s="16"/>
      <c r="AD3907" s="5"/>
    </row>
    <row r="3908" spans="2:30" x14ac:dyDescent="0.2">
      <c r="B3908" s="4"/>
      <c r="C3908" s="4"/>
      <c r="D3908" s="22"/>
      <c r="E3908" s="22"/>
      <c r="F3908" s="23"/>
      <c r="G3908" s="2"/>
      <c r="K3908" s="3"/>
      <c r="L3908" s="3"/>
      <c r="M3908" s="3"/>
      <c r="N3908" s="24"/>
      <c r="O3908" s="4"/>
      <c r="P3908" s="4"/>
      <c r="R3908" s="8"/>
      <c r="S3908" s="4"/>
      <c r="T3908" s="4"/>
      <c r="W3908" s="4"/>
      <c r="X3908" s="17"/>
      <c r="Y3908" s="16"/>
      <c r="Z3908" s="16"/>
      <c r="AD3908" s="5"/>
    </row>
    <row r="3909" spans="2:30" x14ac:dyDescent="0.2">
      <c r="B3909" s="4"/>
      <c r="C3909" s="4"/>
      <c r="D3909" s="22"/>
      <c r="E3909" s="22"/>
      <c r="F3909" s="23"/>
      <c r="G3909" s="2"/>
      <c r="K3909" s="3"/>
      <c r="L3909" s="3"/>
      <c r="M3909" s="3"/>
      <c r="N3909" s="24"/>
      <c r="O3909" s="4"/>
      <c r="P3909" s="4"/>
      <c r="R3909" s="8"/>
      <c r="S3909" s="4"/>
      <c r="T3909" s="4"/>
      <c r="W3909" s="4"/>
      <c r="X3909" s="17"/>
      <c r="Y3909" s="16"/>
      <c r="Z3909" s="16"/>
      <c r="AD3909" s="5"/>
    </row>
    <row r="3910" spans="2:30" x14ac:dyDescent="0.2">
      <c r="B3910" s="4"/>
      <c r="C3910" s="4"/>
      <c r="D3910" s="22"/>
      <c r="E3910" s="22"/>
      <c r="F3910" s="23"/>
      <c r="G3910" s="2"/>
      <c r="K3910" s="3"/>
      <c r="L3910" s="3"/>
      <c r="M3910" s="3"/>
      <c r="N3910" s="24"/>
      <c r="O3910" s="4"/>
      <c r="P3910" s="4"/>
      <c r="R3910" s="8"/>
      <c r="S3910" s="4"/>
      <c r="T3910" s="4"/>
      <c r="W3910" s="4"/>
      <c r="X3910" s="17"/>
      <c r="Y3910" s="16"/>
      <c r="Z3910" s="16"/>
      <c r="AD3910" s="5"/>
    </row>
    <row r="3911" spans="2:30" x14ac:dyDescent="0.2">
      <c r="B3911" s="4"/>
      <c r="C3911" s="4"/>
      <c r="D3911" s="22"/>
      <c r="E3911" s="22"/>
      <c r="F3911" s="23"/>
      <c r="G3911" s="2"/>
      <c r="K3911" s="3"/>
      <c r="L3911" s="3"/>
      <c r="M3911" s="3"/>
      <c r="N3911" s="24"/>
      <c r="O3911" s="4"/>
      <c r="P3911" s="4"/>
      <c r="R3911" s="8"/>
      <c r="S3911" s="4"/>
      <c r="T3911" s="4"/>
      <c r="W3911" s="4"/>
      <c r="X3911" s="17"/>
      <c r="Y3911" s="16"/>
      <c r="Z3911" s="16"/>
      <c r="AD3911" s="5"/>
    </row>
    <row r="3912" spans="2:30" x14ac:dyDescent="0.2">
      <c r="B3912" s="4"/>
      <c r="C3912" s="4"/>
      <c r="D3912" s="22"/>
      <c r="E3912" s="22"/>
      <c r="F3912" s="23"/>
      <c r="G3912" s="2"/>
      <c r="K3912" s="3"/>
      <c r="L3912" s="3"/>
      <c r="M3912" s="3"/>
      <c r="N3912" s="24"/>
      <c r="O3912" s="4"/>
      <c r="P3912" s="4"/>
      <c r="R3912" s="8"/>
      <c r="S3912" s="4"/>
      <c r="T3912" s="4"/>
      <c r="W3912" s="4"/>
      <c r="X3912" s="17"/>
      <c r="Y3912" s="16"/>
      <c r="Z3912" s="16"/>
      <c r="AD3912" s="5"/>
    </row>
    <row r="3913" spans="2:30" x14ac:dyDescent="0.2">
      <c r="B3913" s="4"/>
      <c r="C3913" s="4"/>
      <c r="D3913" s="22"/>
      <c r="E3913" s="22"/>
      <c r="F3913" s="23"/>
      <c r="G3913" s="2"/>
      <c r="K3913" s="3"/>
      <c r="L3913" s="3"/>
      <c r="M3913" s="3"/>
      <c r="N3913" s="24"/>
      <c r="O3913" s="4"/>
      <c r="P3913" s="4"/>
      <c r="R3913" s="8"/>
      <c r="S3913" s="4"/>
      <c r="T3913" s="4"/>
      <c r="W3913" s="4"/>
      <c r="X3913" s="17"/>
      <c r="Y3913" s="16"/>
      <c r="Z3913" s="16"/>
      <c r="AD3913" s="5"/>
    </row>
    <row r="3914" spans="2:30" x14ac:dyDescent="0.2">
      <c r="B3914" s="4"/>
      <c r="C3914" s="4"/>
      <c r="D3914" s="22"/>
      <c r="E3914" s="22"/>
      <c r="F3914" s="23"/>
      <c r="G3914" s="2"/>
      <c r="K3914" s="3"/>
      <c r="L3914" s="3"/>
      <c r="M3914" s="3"/>
      <c r="N3914" s="24"/>
      <c r="O3914" s="4"/>
      <c r="P3914" s="4"/>
      <c r="R3914" s="8"/>
      <c r="S3914" s="4"/>
      <c r="T3914" s="4"/>
      <c r="W3914" s="4"/>
      <c r="X3914" s="17"/>
      <c r="Y3914" s="16"/>
      <c r="Z3914" s="16"/>
      <c r="AD3914" s="5"/>
    </row>
    <row r="3915" spans="2:30" x14ac:dyDescent="0.2">
      <c r="B3915" s="4"/>
      <c r="C3915" s="4"/>
      <c r="D3915" s="22"/>
      <c r="E3915" s="22"/>
      <c r="F3915" s="23"/>
      <c r="G3915" s="2"/>
      <c r="K3915" s="3"/>
      <c r="L3915" s="3"/>
      <c r="M3915" s="3"/>
      <c r="N3915" s="24"/>
      <c r="O3915" s="4"/>
      <c r="P3915" s="4"/>
      <c r="R3915" s="8"/>
      <c r="S3915" s="4"/>
      <c r="T3915" s="4"/>
      <c r="W3915" s="4"/>
      <c r="X3915" s="17"/>
      <c r="Y3915" s="16"/>
      <c r="Z3915" s="16"/>
      <c r="AD3915" s="5"/>
    </row>
    <row r="3916" spans="2:30" x14ac:dyDescent="0.2">
      <c r="B3916" s="4"/>
      <c r="C3916" s="4"/>
      <c r="D3916" s="22"/>
      <c r="E3916" s="22"/>
      <c r="F3916" s="23"/>
      <c r="G3916" s="2"/>
      <c r="K3916" s="3"/>
      <c r="L3916" s="3"/>
      <c r="M3916" s="3"/>
      <c r="N3916" s="24"/>
      <c r="O3916" s="4"/>
      <c r="P3916" s="4"/>
      <c r="R3916" s="8"/>
      <c r="S3916" s="4"/>
      <c r="T3916" s="4"/>
      <c r="W3916" s="4"/>
      <c r="X3916" s="17"/>
      <c r="Y3916" s="16"/>
      <c r="Z3916" s="16"/>
      <c r="AD3916" s="5"/>
    </row>
    <row r="3917" spans="2:30" x14ac:dyDescent="0.2">
      <c r="B3917" s="4"/>
      <c r="C3917" s="4"/>
      <c r="D3917" s="22"/>
      <c r="E3917" s="22"/>
      <c r="F3917" s="23"/>
      <c r="G3917" s="2"/>
      <c r="K3917" s="3"/>
      <c r="L3917" s="3"/>
      <c r="M3917" s="3"/>
      <c r="N3917" s="24"/>
      <c r="O3917" s="4"/>
      <c r="P3917" s="4"/>
      <c r="R3917" s="8"/>
      <c r="S3917" s="4"/>
      <c r="T3917" s="4"/>
      <c r="W3917" s="4"/>
      <c r="X3917" s="17"/>
      <c r="Y3917" s="16"/>
      <c r="Z3917" s="16"/>
      <c r="AD3917" s="5"/>
    </row>
    <row r="3918" spans="2:30" x14ac:dyDescent="0.2">
      <c r="B3918" s="4"/>
      <c r="C3918" s="4"/>
      <c r="D3918" s="22"/>
      <c r="E3918" s="22"/>
      <c r="F3918" s="23"/>
      <c r="G3918" s="2"/>
      <c r="K3918" s="3"/>
      <c r="L3918" s="3"/>
      <c r="M3918" s="3"/>
      <c r="N3918" s="24"/>
      <c r="O3918" s="4"/>
      <c r="P3918" s="4"/>
      <c r="R3918" s="8"/>
      <c r="S3918" s="4"/>
      <c r="T3918" s="4"/>
      <c r="W3918" s="4"/>
      <c r="X3918" s="17"/>
      <c r="Y3918" s="16"/>
      <c r="Z3918" s="16"/>
      <c r="AD3918" s="5"/>
    </row>
    <row r="3919" spans="2:30" x14ac:dyDescent="0.2">
      <c r="B3919" s="4"/>
      <c r="C3919" s="4"/>
      <c r="D3919" s="22"/>
      <c r="E3919" s="22"/>
      <c r="F3919" s="23"/>
      <c r="G3919" s="2"/>
      <c r="K3919" s="3"/>
      <c r="L3919" s="3"/>
      <c r="M3919" s="3"/>
      <c r="N3919" s="24"/>
      <c r="O3919" s="4"/>
      <c r="P3919" s="4"/>
      <c r="R3919" s="8"/>
      <c r="S3919" s="4"/>
      <c r="T3919" s="4"/>
      <c r="W3919" s="4"/>
      <c r="X3919" s="17"/>
      <c r="Y3919" s="16"/>
      <c r="Z3919" s="16"/>
      <c r="AD3919" s="5"/>
    </row>
    <row r="3920" spans="2:30" x14ac:dyDescent="0.2">
      <c r="B3920" s="4"/>
      <c r="C3920" s="4"/>
      <c r="D3920" s="22"/>
      <c r="E3920" s="22"/>
      <c r="F3920" s="23"/>
      <c r="G3920" s="2"/>
      <c r="K3920" s="3"/>
      <c r="L3920" s="3"/>
      <c r="M3920" s="3"/>
      <c r="N3920" s="24"/>
      <c r="O3920" s="4"/>
      <c r="P3920" s="4"/>
      <c r="R3920" s="8"/>
      <c r="S3920" s="4"/>
      <c r="T3920" s="4"/>
      <c r="W3920" s="4"/>
      <c r="X3920" s="17"/>
      <c r="Y3920" s="16"/>
      <c r="Z3920" s="16"/>
      <c r="AD3920" s="5"/>
    </row>
    <row r="3921" spans="2:30" x14ac:dyDescent="0.2">
      <c r="B3921" s="4"/>
      <c r="C3921" s="4"/>
      <c r="D3921" s="22"/>
      <c r="E3921" s="22"/>
      <c r="F3921" s="23"/>
      <c r="G3921" s="2"/>
      <c r="K3921" s="3"/>
      <c r="L3921" s="3"/>
      <c r="M3921" s="3"/>
      <c r="N3921" s="24"/>
      <c r="O3921" s="4"/>
      <c r="P3921" s="4"/>
      <c r="R3921" s="8"/>
      <c r="S3921" s="4"/>
      <c r="T3921" s="4"/>
      <c r="W3921" s="4"/>
      <c r="X3921" s="17"/>
      <c r="Y3921" s="16"/>
      <c r="Z3921" s="16"/>
      <c r="AD3921" s="5"/>
    </row>
    <row r="3922" spans="2:30" x14ac:dyDescent="0.2">
      <c r="B3922" s="4"/>
      <c r="C3922" s="4"/>
      <c r="D3922" s="22"/>
      <c r="E3922" s="22"/>
      <c r="F3922" s="23"/>
      <c r="G3922" s="2"/>
      <c r="K3922" s="3"/>
      <c r="L3922" s="3"/>
      <c r="M3922" s="3"/>
      <c r="N3922" s="24"/>
      <c r="O3922" s="4"/>
      <c r="P3922" s="4"/>
      <c r="R3922" s="8"/>
      <c r="S3922" s="4"/>
      <c r="T3922" s="4"/>
      <c r="W3922" s="4"/>
      <c r="X3922" s="17"/>
      <c r="Y3922" s="16"/>
      <c r="Z3922" s="16"/>
      <c r="AD3922" s="5"/>
    </row>
    <row r="3923" spans="2:30" x14ac:dyDescent="0.2">
      <c r="B3923" s="4"/>
      <c r="C3923" s="4"/>
      <c r="D3923" s="22"/>
      <c r="E3923" s="22"/>
      <c r="F3923" s="23"/>
      <c r="G3923" s="2"/>
      <c r="K3923" s="3"/>
      <c r="L3923" s="3"/>
      <c r="M3923" s="3"/>
      <c r="N3923" s="24"/>
      <c r="O3923" s="4"/>
      <c r="P3923" s="4"/>
      <c r="R3923" s="8"/>
      <c r="S3923" s="4"/>
      <c r="T3923" s="4"/>
      <c r="W3923" s="4"/>
      <c r="X3923" s="17"/>
      <c r="Y3923" s="16"/>
      <c r="Z3923" s="16"/>
      <c r="AD3923" s="5"/>
    </row>
    <row r="3924" spans="2:30" x14ac:dyDescent="0.2">
      <c r="B3924" s="4"/>
      <c r="C3924" s="4"/>
      <c r="D3924" s="22"/>
      <c r="E3924" s="22"/>
      <c r="F3924" s="23"/>
      <c r="G3924" s="2"/>
      <c r="K3924" s="3"/>
      <c r="L3924" s="3"/>
      <c r="M3924" s="3"/>
      <c r="N3924" s="24"/>
      <c r="O3924" s="4"/>
      <c r="P3924" s="4"/>
      <c r="R3924" s="8"/>
      <c r="S3924" s="4"/>
      <c r="T3924" s="4"/>
      <c r="W3924" s="4"/>
      <c r="X3924" s="17"/>
      <c r="Y3924" s="16"/>
      <c r="Z3924" s="16"/>
      <c r="AD3924" s="5"/>
    </row>
    <row r="3925" spans="2:30" x14ac:dyDescent="0.2">
      <c r="B3925" s="4"/>
      <c r="C3925" s="4"/>
      <c r="D3925" s="22"/>
      <c r="E3925" s="22"/>
      <c r="F3925" s="23"/>
      <c r="G3925" s="2"/>
      <c r="K3925" s="3"/>
      <c r="L3925" s="3"/>
      <c r="M3925" s="3"/>
      <c r="N3925" s="24"/>
      <c r="O3925" s="4"/>
      <c r="P3925" s="4"/>
      <c r="R3925" s="8"/>
      <c r="S3925" s="4"/>
      <c r="T3925" s="4"/>
      <c r="W3925" s="4"/>
      <c r="X3925" s="17"/>
      <c r="Y3925" s="16"/>
      <c r="Z3925" s="16"/>
      <c r="AD3925" s="5"/>
    </row>
    <row r="3926" spans="2:30" x14ac:dyDescent="0.2">
      <c r="B3926" s="4"/>
      <c r="C3926" s="4"/>
      <c r="D3926" s="22"/>
      <c r="E3926" s="22"/>
      <c r="F3926" s="23"/>
      <c r="G3926" s="2"/>
      <c r="K3926" s="3"/>
      <c r="L3926" s="3"/>
      <c r="M3926" s="3"/>
      <c r="N3926" s="24"/>
      <c r="O3926" s="4"/>
      <c r="P3926" s="4"/>
      <c r="R3926" s="8"/>
      <c r="S3926" s="4"/>
      <c r="T3926" s="4"/>
      <c r="W3926" s="4"/>
      <c r="X3926" s="17"/>
      <c r="Y3926" s="16"/>
      <c r="Z3926" s="16"/>
      <c r="AD3926" s="5"/>
    </row>
    <row r="3927" spans="2:30" x14ac:dyDescent="0.2">
      <c r="B3927" s="4"/>
      <c r="C3927" s="4"/>
      <c r="D3927" s="22"/>
      <c r="E3927" s="22"/>
      <c r="F3927" s="23"/>
      <c r="G3927" s="2"/>
      <c r="K3927" s="3"/>
      <c r="L3927" s="3"/>
      <c r="M3927" s="3"/>
      <c r="N3927" s="24"/>
      <c r="O3927" s="4"/>
      <c r="P3927" s="4"/>
      <c r="R3927" s="8"/>
      <c r="S3927" s="4"/>
      <c r="T3927" s="4"/>
      <c r="W3927" s="4"/>
      <c r="X3927" s="17"/>
      <c r="Y3927" s="16"/>
      <c r="Z3927" s="16"/>
      <c r="AD3927" s="5"/>
    </row>
    <row r="3928" spans="2:30" x14ac:dyDescent="0.2">
      <c r="B3928" s="4"/>
      <c r="C3928" s="4"/>
      <c r="D3928" s="22"/>
      <c r="E3928" s="22"/>
      <c r="F3928" s="23"/>
      <c r="G3928" s="2"/>
      <c r="K3928" s="3"/>
      <c r="L3928" s="3"/>
      <c r="M3928" s="3"/>
      <c r="N3928" s="24"/>
      <c r="O3928" s="4"/>
      <c r="P3928" s="4"/>
      <c r="R3928" s="8"/>
      <c r="S3928" s="4"/>
      <c r="T3928" s="4"/>
      <c r="W3928" s="4"/>
      <c r="X3928" s="17"/>
      <c r="Y3928" s="16"/>
      <c r="Z3928" s="16"/>
      <c r="AD3928" s="5"/>
    </row>
    <row r="3929" spans="2:30" x14ac:dyDescent="0.2">
      <c r="B3929" s="4"/>
      <c r="C3929" s="4"/>
      <c r="D3929" s="22"/>
      <c r="E3929" s="22"/>
      <c r="F3929" s="23"/>
      <c r="G3929" s="2"/>
      <c r="K3929" s="3"/>
      <c r="L3929" s="3"/>
      <c r="M3929" s="3"/>
      <c r="N3929" s="24"/>
      <c r="O3929" s="4"/>
      <c r="P3929" s="4"/>
      <c r="R3929" s="8"/>
      <c r="S3929" s="4"/>
      <c r="T3929" s="4"/>
      <c r="W3929" s="4"/>
      <c r="X3929" s="17"/>
      <c r="Y3929" s="16"/>
      <c r="Z3929" s="16"/>
      <c r="AD3929" s="5"/>
    </row>
    <row r="3930" spans="2:30" x14ac:dyDescent="0.2">
      <c r="B3930" s="4"/>
      <c r="C3930" s="4"/>
      <c r="D3930" s="22"/>
      <c r="E3930" s="22"/>
      <c r="F3930" s="23"/>
      <c r="G3930" s="2"/>
      <c r="K3930" s="3"/>
      <c r="L3930" s="3"/>
      <c r="M3930" s="3"/>
      <c r="N3930" s="24"/>
      <c r="O3930" s="4"/>
      <c r="P3930" s="4"/>
      <c r="R3930" s="8"/>
      <c r="S3930" s="4"/>
      <c r="T3930" s="4"/>
      <c r="W3930" s="4"/>
      <c r="X3930" s="17"/>
      <c r="Y3930" s="16"/>
      <c r="Z3930" s="16"/>
      <c r="AD3930" s="5"/>
    </row>
    <row r="3931" spans="2:30" x14ac:dyDescent="0.2">
      <c r="B3931" s="4"/>
      <c r="C3931" s="4"/>
      <c r="D3931" s="22"/>
      <c r="E3931" s="22"/>
      <c r="F3931" s="23"/>
      <c r="G3931" s="2"/>
      <c r="K3931" s="3"/>
      <c r="L3931" s="3"/>
      <c r="M3931" s="3"/>
      <c r="N3931" s="24"/>
      <c r="O3931" s="4"/>
      <c r="P3931" s="4"/>
      <c r="R3931" s="8"/>
      <c r="S3931" s="4"/>
      <c r="T3931" s="4"/>
      <c r="W3931" s="4"/>
      <c r="X3931" s="17"/>
      <c r="Y3931" s="16"/>
      <c r="Z3931" s="16"/>
      <c r="AD3931" s="5"/>
    </row>
    <row r="3932" spans="2:30" x14ac:dyDescent="0.2">
      <c r="B3932" s="4"/>
      <c r="C3932" s="4"/>
      <c r="D3932" s="22"/>
      <c r="E3932" s="22"/>
      <c r="F3932" s="23"/>
      <c r="G3932" s="2"/>
      <c r="K3932" s="3"/>
      <c r="L3932" s="3"/>
      <c r="M3932" s="3"/>
      <c r="N3932" s="24"/>
      <c r="O3932" s="4"/>
      <c r="P3932" s="4"/>
      <c r="R3932" s="8"/>
      <c r="S3932" s="4"/>
      <c r="T3932" s="4"/>
      <c r="W3932" s="4"/>
      <c r="X3932" s="17"/>
      <c r="Y3932" s="16"/>
      <c r="Z3932" s="16"/>
      <c r="AD3932" s="5"/>
    </row>
    <row r="3933" spans="2:30" x14ac:dyDescent="0.2">
      <c r="B3933" s="4"/>
      <c r="C3933" s="4"/>
      <c r="D3933" s="22"/>
      <c r="E3933" s="22"/>
      <c r="F3933" s="23"/>
      <c r="G3933" s="2"/>
      <c r="K3933" s="3"/>
      <c r="L3933" s="3"/>
      <c r="M3933" s="3"/>
      <c r="N3933" s="24"/>
      <c r="O3933" s="4"/>
      <c r="P3933" s="4"/>
      <c r="R3933" s="8"/>
      <c r="S3933" s="4"/>
      <c r="T3933" s="4"/>
      <c r="W3933" s="4"/>
      <c r="X3933" s="17"/>
      <c r="Y3933" s="16"/>
      <c r="Z3933" s="16"/>
      <c r="AD3933" s="5"/>
    </row>
    <row r="3934" spans="2:30" x14ac:dyDescent="0.2">
      <c r="B3934" s="4"/>
      <c r="C3934" s="4"/>
      <c r="D3934" s="22"/>
      <c r="E3934" s="22"/>
      <c r="F3934" s="23"/>
      <c r="G3934" s="2"/>
      <c r="K3934" s="3"/>
      <c r="L3934" s="3"/>
      <c r="M3934" s="3"/>
      <c r="N3934" s="24"/>
      <c r="O3934" s="4"/>
      <c r="P3934" s="4"/>
      <c r="R3934" s="8"/>
      <c r="S3934" s="4"/>
      <c r="T3934" s="4"/>
      <c r="W3934" s="4"/>
      <c r="X3934" s="17"/>
      <c r="Y3934" s="16"/>
      <c r="Z3934" s="16"/>
      <c r="AD3934" s="5"/>
    </row>
    <row r="3935" spans="2:30" x14ac:dyDescent="0.2">
      <c r="B3935" s="4"/>
      <c r="C3935" s="4"/>
      <c r="D3935" s="22"/>
      <c r="E3935" s="22"/>
      <c r="F3935" s="23"/>
      <c r="G3935" s="2"/>
      <c r="K3935" s="3"/>
      <c r="L3935" s="3"/>
      <c r="M3935" s="3"/>
      <c r="N3935" s="24"/>
      <c r="O3935" s="4"/>
      <c r="P3935" s="4"/>
      <c r="R3935" s="8"/>
      <c r="S3935" s="4"/>
      <c r="T3935" s="4"/>
      <c r="W3935" s="4"/>
      <c r="X3935" s="17"/>
      <c r="Y3935" s="16"/>
      <c r="Z3935" s="16"/>
      <c r="AD3935" s="5"/>
    </row>
    <row r="3936" spans="2:30" x14ac:dyDescent="0.2">
      <c r="B3936" s="4"/>
      <c r="C3936" s="4"/>
      <c r="D3936" s="22"/>
      <c r="E3936" s="22"/>
      <c r="F3936" s="23"/>
      <c r="G3936" s="2"/>
      <c r="K3936" s="3"/>
      <c r="L3936" s="3"/>
      <c r="M3936" s="3"/>
      <c r="N3936" s="24"/>
      <c r="O3936" s="4"/>
      <c r="P3936" s="4"/>
      <c r="R3936" s="8"/>
      <c r="S3936" s="4"/>
      <c r="T3936" s="4"/>
      <c r="W3936" s="4"/>
      <c r="X3936" s="17"/>
      <c r="Y3936" s="16"/>
      <c r="Z3936" s="16"/>
      <c r="AD3936" s="5"/>
    </row>
    <row r="3937" spans="2:30" x14ac:dyDescent="0.2">
      <c r="B3937" s="4"/>
      <c r="C3937" s="4"/>
      <c r="D3937" s="22"/>
      <c r="E3937" s="22"/>
      <c r="F3937" s="23"/>
      <c r="G3937" s="2"/>
      <c r="K3937" s="3"/>
      <c r="L3937" s="3"/>
      <c r="M3937" s="3"/>
      <c r="N3937" s="24"/>
      <c r="O3937" s="4"/>
      <c r="P3937" s="4"/>
      <c r="R3937" s="8"/>
      <c r="S3937" s="4"/>
      <c r="T3937" s="4"/>
      <c r="W3937" s="4"/>
      <c r="X3937" s="17"/>
      <c r="Y3937" s="16"/>
      <c r="Z3937" s="16"/>
      <c r="AD3937" s="5"/>
    </row>
    <row r="3938" spans="2:30" x14ac:dyDescent="0.2">
      <c r="B3938" s="4"/>
      <c r="C3938" s="4"/>
      <c r="D3938" s="22"/>
      <c r="E3938" s="22"/>
      <c r="F3938" s="23"/>
      <c r="G3938" s="2"/>
      <c r="K3938" s="3"/>
      <c r="L3938" s="3"/>
      <c r="M3938" s="3"/>
      <c r="N3938" s="24"/>
      <c r="O3938" s="4"/>
      <c r="P3938" s="4"/>
      <c r="R3938" s="8"/>
      <c r="S3938" s="4"/>
      <c r="T3938" s="4"/>
      <c r="W3938" s="4"/>
      <c r="X3938" s="17"/>
      <c r="Y3938" s="16"/>
      <c r="Z3938" s="16"/>
      <c r="AD3938" s="5"/>
    </row>
    <row r="3939" spans="2:30" x14ac:dyDescent="0.2">
      <c r="B3939" s="4"/>
      <c r="C3939" s="4"/>
      <c r="D3939" s="22"/>
      <c r="E3939" s="22"/>
      <c r="F3939" s="23"/>
      <c r="G3939" s="2"/>
      <c r="K3939" s="3"/>
      <c r="L3939" s="3"/>
      <c r="M3939" s="3"/>
      <c r="N3939" s="24"/>
      <c r="O3939" s="4"/>
      <c r="P3939" s="4"/>
      <c r="R3939" s="8"/>
      <c r="S3939" s="4"/>
      <c r="T3939" s="4"/>
      <c r="W3939" s="4"/>
      <c r="X3939" s="17"/>
      <c r="Y3939" s="16"/>
      <c r="Z3939" s="16"/>
      <c r="AD3939" s="5"/>
    </row>
    <row r="3940" spans="2:30" x14ac:dyDescent="0.2">
      <c r="B3940" s="4"/>
      <c r="C3940" s="4"/>
      <c r="D3940" s="22"/>
      <c r="E3940" s="22"/>
      <c r="F3940" s="23"/>
      <c r="G3940" s="2"/>
      <c r="K3940" s="3"/>
      <c r="L3940" s="3"/>
      <c r="M3940" s="3"/>
      <c r="N3940" s="24"/>
      <c r="O3940" s="4"/>
      <c r="P3940" s="4"/>
      <c r="R3940" s="8"/>
      <c r="S3940" s="4"/>
      <c r="T3940" s="4"/>
      <c r="W3940" s="4"/>
      <c r="X3940" s="17"/>
      <c r="Y3940" s="16"/>
      <c r="Z3940" s="16"/>
      <c r="AD3940" s="5"/>
    </row>
    <row r="3941" spans="2:30" x14ac:dyDescent="0.2">
      <c r="B3941" s="4"/>
      <c r="C3941" s="4"/>
      <c r="D3941" s="22"/>
      <c r="E3941" s="22"/>
      <c r="F3941" s="23"/>
      <c r="G3941" s="2"/>
      <c r="K3941" s="3"/>
      <c r="L3941" s="3"/>
      <c r="M3941" s="3"/>
      <c r="N3941" s="24"/>
      <c r="O3941" s="4"/>
      <c r="P3941" s="4"/>
      <c r="R3941" s="8"/>
      <c r="S3941" s="4"/>
      <c r="T3941" s="4"/>
      <c r="W3941" s="4"/>
      <c r="X3941" s="17"/>
      <c r="Y3941" s="16"/>
      <c r="Z3941" s="16"/>
      <c r="AD3941" s="5"/>
    </row>
    <row r="3942" spans="2:30" x14ac:dyDescent="0.2">
      <c r="B3942" s="4"/>
      <c r="C3942" s="4"/>
      <c r="D3942" s="22"/>
      <c r="E3942" s="22"/>
      <c r="F3942" s="23"/>
      <c r="G3942" s="2"/>
      <c r="K3942" s="3"/>
      <c r="L3942" s="3"/>
      <c r="M3942" s="3"/>
      <c r="N3942" s="24"/>
      <c r="O3942" s="4"/>
      <c r="P3942" s="4"/>
      <c r="R3942" s="8"/>
      <c r="S3942" s="4"/>
      <c r="T3942" s="4"/>
      <c r="W3942" s="4"/>
      <c r="X3942" s="17"/>
      <c r="Y3942" s="16"/>
      <c r="Z3942" s="16"/>
      <c r="AD3942" s="5"/>
    </row>
    <row r="3943" spans="2:30" x14ac:dyDescent="0.2">
      <c r="B3943" s="4"/>
      <c r="C3943" s="4"/>
      <c r="D3943" s="22"/>
      <c r="E3943" s="22"/>
      <c r="F3943" s="23"/>
      <c r="G3943" s="2"/>
      <c r="K3943" s="3"/>
      <c r="L3943" s="3"/>
      <c r="M3943" s="3"/>
      <c r="N3943" s="24"/>
      <c r="O3943" s="4"/>
      <c r="P3943" s="4"/>
      <c r="R3943" s="8"/>
      <c r="S3943" s="4"/>
      <c r="T3943" s="4"/>
      <c r="W3943" s="4"/>
      <c r="X3943" s="17"/>
      <c r="Y3943" s="16"/>
      <c r="Z3943" s="16"/>
      <c r="AD3943" s="5"/>
    </row>
    <row r="3944" spans="2:30" x14ac:dyDescent="0.2">
      <c r="B3944" s="4"/>
      <c r="C3944" s="4"/>
      <c r="D3944" s="22"/>
      <c r="E3944" s="22"/>
      <c r="F3944" s="23"/>
      <c r="G3944" s="2"/>
      <c r="K3944" s="3"/>
      <c r="L3944" s="3"/>
      <c r="M3944" s="3"/>
      <c r="N3944" s="24"/>
      <c r="O3944" s="4"/>
      <c r="P3944" s="4"/>
      <c r="R3944" s="8"/>
      <c r="S3944" s="4"/>
      <c r="T3944" s="4"/>
      <c r="W3944" s="4"/>
      <c r="X3944" s="17"/>
      <c r="Y3944" s="16"/>
      <c r="Z3944" s="16"/>
      <c r="AD3944" s="5"/>
    </row>
    <row r="3945" spans="2:30" x14ac:dyDescent="0.2">
      <c r="B3945" s="4"/>
      <c r="C3945" s="4"/>
      <c r="D3945" s="22"/>
      <c r="E3945" s="22"/>
      <c r="F3945" s="23"/>
      <c r="G3945" s="2"/>
      <c r="K3945" s="3"/>
      <c r="L3945" s="3"/>
      <c r="M3945" s="3"/>
      <c r="N3945" s="24"/>
      <c r="O3945" s="4"/>
      <c r="P3945" s="4"/>
      <c r="R3945" s="8"/>
      <c r="S3945" s="4"/>
      <c r="T3945" s="4"/>
      <c r="W3945" s="4"/>
      <c r="X3945" s="17"/>
      <c r="Y3945" s="16"/>
      <c r="Z3945" s="16"/>
      <c r="AD3945" s="5"/>
    </row>
    <row r="3946" spans="2:30" x14ac:dyDescent="0.2">
      <c r="B3946" s="4"/>
      <c r="C3946" s="4"/>
      <c r="D3946" s="22"/>
      <c r="E3946" s="22"/>
      <c r="F3946" s="23"/>
      <c r="G3946" s="2"/>
      <c r="K3946" s="3"/>
      <c r="L3946" s="3"/>
      <c r="M3946" s="3"/>
      <c r="N3946" s="24"/>
      <c r="O3946" s="4"/>
      <c r="P3946" s="4"/>
      <c r="R3946" s="8"/>
      <c r="S3946" s="4"/>
      <c r="T3946" s="4"/>
      <c r="W3946" s="4"/>
      <c r="X3946" s="17"/>
      <c r="Y3946" s="16"/>
      <c r="Z3946" s="16"/>
      <c r="AD3946" s="5"/>
    </row>
    <row r="3947" spans="2:30" x14ac:dyDescent="0.2">
      <c r="B3947" s="4"/>
      <c r="C3947" s="4"/>
      <c r="D3947" s="22"/>
      <c r="E3947" s="22"/>
      <c r="F3947" s="23"/>
      <c r="G3947" s="2"/>
      <c r="K3947" s="3"/>
      <c r="L3947" s="3"/>
      <c r="M3947" s="3"/>
      <c r="N3947" s="24"/>
      <c r="O3947" s="4"/>
      <c r="P3947" s="4"/>
      <c r="R3947" s="8"/>
      <c r="S3947" s="4"/>
      <c r="T3947" s="4"/>
      <c r="W3947" s="4"/>
      <c r="X3947" s="17"/>
      <c r="Y3947" s="16"/>
      <c r="Z3947" s="16"/>
      <c r="AD3947" s="5"/>
    </row>
    <row r="3948" spans="2:30" x14ac:dyDescent="0.2">
      <c r="B3948" s="4"/>
      <c r="C3948" s="4"/>
      <c r="D3948" s="22"/>
      <c r="E3948" s="22"/>
      <c r="F3948" s="23"/>
      <c r="G3948" s="2"/>
      <c r="K3948" s="3"/>
      <c r="L3948" s="3"/>
      <c r="M3948" s="3"/>
      <c r="N3948" s="24"/>
      <c r="O3948" s="4"/>
      <c r="P3948" s="4"/>
      <c r="R3948" s="8"/>
      <c r="S3948" s="4"/>
      <c r="T3948" s="4"/>
      <c r="W3948" s="4"/>
      <c r="X3948" s="17"/>
      <c r="Y3948" s="16"/>
      <c r="Z3948" s="16"/>
      <c r="AD3948" s="5"/>
    </row>
    <row r="3949" spans="2:30" x14ac:dyDescent="0.2">
      <c r="B3949" s="4"/>
      <c r="C3949" s="4"/>
      <c r="D3949" s="22"/>
      <c r="E3949" s="22"/>
      <c r="F3949" s="23"/>
      <c r="G3949" s="2"/>
      <c r="K3949" s="3"/>
      <c r="L3949" s="3"/>
      <c r="M3949" s="3"/>
      <c r="N3949" s="24"/>
      <c r="O3949" s="4"/>
      <c r="P3949" s="4"/>
      <c r="R3949" s="8"/>
      <c r="S3949" s="4"/>
      <c r="T3949" s="4"/>
      <c r="W3949" s="4"/>
      <c r="X3949" s="17"/>
      <c r="Y3949" s="16"/>
      <c r="Z3949" s="16"/>
      <c r="AD3949" s="5"/>
    </row>
    <row r="3950" spans="2:30" x14ac:dyDescent="0.2">
      <c r="B3950" s="4"/>
      <c r="C3950" s="4"/>
      <c r="D3950" s="22"/>
      <c r="E3950" s="22"/>
      <c r="F3950" s="23"/>
      <c r="G3950" s="2"/>
      <c r="K3950" s="3"/>
      <c r="L3950" s="3"/>
      <c r="M3950" s="3"/>
      <c r="N3950" s="24"/>
      <c r="O3950" s="4"/>
      <c r="P3950" s="4"/>
      <c r="R3950" s="8"/>
      <c r="S3950" s="4"/>
      <c r="T3950" s="4"/>
      <c r="W3950" s="4"/>
      <c r="X3950" s="17"/>
      <c r="Y3950" s="16"/>
      <c r="Z3950" s="16"/>
      <c r="AD3950" s="5"/>
    </row>
    <row r="3951" spans="2:30" x14ac:dyDescent="0.2">
      <c r="B3951" s="4"/>
      <c r="C3951" s="4"/>
      <c r="D3951" s="22"/>
      <c r="E3951" s="22"/>
      <c r="F3951" s="23"/>
      <c r="G3951" s="2"/>
      <c r="K3951" s="3"/>
      <c r="L3951" s="3"/>
      <c r="M3951" s="3"/>
      <c r="N3951" s="24"/>
      <c r="O3951" s="4"/>
      <c r="P3951" s="4"/>
      <c r="R3951" s="8"/>
      <c r="S3951" s="4"/>
      <c r="T3951" s="4"/>
      <c r="W3951" s="4"/>
      <c r="X3951" s="17"/>
      <c r="Y3951" s="16"/>
      <c r="Z3951" s="16"/>
      <c r="AD3951" s="5"/>
    </row>
    <row r="3952" spans="2:30" x14ac:dyDescent="0.2">
      <c r="B3952" s="4"/>
      <c r="C3952" s="4"/>
      <c r="D3952" s="22"/>
      <c r="E3952" s="22"/>
      <c r="F3952" s="23"/>
      <c r="G3952" s="2"/>
      <c r="K3952" s="3"/>
      <c r="L3952" s="3"/>
      <c r="M3952" s="3"/>
      <c r="N3952" s="24"/>
      <c r="O3952" s="4"/>
      <c r="P3952" s="4"/>
      <c r="R3952" s="8"/>
      <c r="S3952" s="4"/>
      <c r="T3952" s="4"/>
      <c r="W3952" s="4"/>
      <c r="X3952" s="17"/>
      <c r="Y3952" s="16"/>
      <c r="Z3952" s="16"/>
      <c r="AD3952" s="5"/>
    </row>
    <row r="3953" spans="2:30" x14ac:dyDescent="0.2">
      <c r="B3953" s="4"/>
      <c r="C3953" s="4"/>
      <c r="D3953" s="22"/>
      <c r="E3953" s="22"/>
      <c r="F3953" s="23"/>
      <c r="G3953" s="2"/>
      <c r="K3953" s="3"/>
      <c r="L3953" s="3"/>
      <c r="M3953" s="3"/>
      <c r="N3953" s="24"/>
      <c r="O3953" s="4"/>
      <c r="P3953" s="4"/>
      <c r="R3953" s="8"/>
      <c r="S3953" s="4"/>
      <c r="T3953" s="4"/>
      <c r="W3953" s="4"/>
      <c r="X3953" s="17"/>
      <c r="Y3953" s="16"/>
      <c r="Z3953" s="16"/>
      <c r="AD3953" s="5"/>
    </row>
    <row r="3954" spans="2:30" x14ac:dyDescent="0.2">
      <c r="B3954" s="4"/>
      <c r="C3954" s="4"/>
      <c r="D3954" s="22"/>
      <c r="E3954" s="22"/>
      <c r="F3954" s="23"/>
      <c r="G3954" s="2"/>
      <c r="K3954" s="3"/>
      <c r="L3954" s="3"/>
      <c r="M3954" s="3"/>
      <c r="N3954" s="24"/>
      <c r="O3954" s="4"/>
      <c r="P3954" s="4"/>
      <c r="R3954" s="8"/>
      <c r="S3954" s="4"/>
      <c r="T3954" s="4"/>
      <c r="W3954" s="4"/>
      <c r="X3954" s="17"/>
      <c r="Y3954" s="16"/>
      <c r="Z3954" s="16"/>
      <c r="AD3954" s="5"/>
    </row>
    <row r="3955" spans="2:30" x14ac:dyDescent="0.2">
      <c r="B3955" s="4"/>
      <c r="C3955" s="4"/>
      <c r="D3955" s="22"/>
      <c r="E3955" s="22"/>
      <c r="F3955" s="23"/>
      <c r="G3955" s="2"/>
      <c r="K3955" s="3"/>
      <c r="L3955" s="3"/>
      <c r="M3955" s="3"/>
      <c r="N3955" s="24"/>
      <c r="O3955" s="4"/>
      <c r="P3955" s="4"/>
      <c r="R3955" s="8"/>
      <c r="S3955" s="4"/>
      <c r="T3955" s="4"/>
      <c r="W3955" s="4"/>
      <c r="X3955" s="17"/>
      <c r="Y3955" s="16"/>
      <c r="Z3955" s="16"/>
      <c r="AD3955" s="5"/>
    </row>
    <row r="3956" spans="2:30" x14ac:dyDescent="0.2">
      <c r="B3956" s="4"/>
      <c r="C3956" s="4"/>
      <c r="D3956" s="22"/>
      <c r="E3956" s="22"/>
      <c r="F3956" s="23"/>
      <c r="G3956" s="2"/>
      <c r="K3956" s="3"/>
      <c r="L3956" s="3"/>
      <c r="M3956" s="3"/>
      <c r="N3956" s="24"/>
      <c r="O3956" s="4"/>
      <c r="P3956" s="4"/>
      <c r="R3956" s="8"/>
      <c r="S3956" s="4"/>
      <c r="T3956" s="4"/>
      <c r="W3956" s="4"/>
      <c r="X3956" s="17"/>
      <c r="Y3956" s="16"/>
      <c r="Z3956" s="16"/>
      <c r="AD3956" s="5"/>
    </row>
    <row r="3957" spans="2:30" x14ac:dyDescent="0.2">
      <c r="B3957" s="4"/>
      <c r="C3957" s="4"/>
      <c r="D3957" s="22"/>
      <c r="E3957" s="22"/>
      <c r="F3957" s="23"/>
      <c r="G3957" s="2"/>
      <c r="K3957" s="3"/>
      <c r="L3957" s="3"/>
      <c r="M3957" s="3"/>
      <c r="N3957" s="24"/>
      <c r="O3957" s="4"/>
      <c r="P3957" s="4"/>
      <c r="R3957" s="8"/>
      <c r="S3957" s="4"/>
      <c r="T3957" s="4"/>
      <c r="W3957" s="4"/>
      <c r="X3957" s="17"/>
      <c r="Y3957" s="16"/>
      <c r="Z3957" s="16"/>
      <c r="AD3957" s="5"/>
    </row>
    <row r="3958" spans="2:30" x14ac:dyDescent="0.2">
      <c r="B3958" s="4"/>
      <c r="C3958" s="4"/>
      <c r="D3958" s="22"/>
      <c r="E3958" s="22"/>
      <c r="F3958" s="23"/>
      <c r="G3958" s="2"/>
      <c r="K3958" s="3"/>
      <c r="L3958" s="3"/>
      <c r="M3958" s="3"/>
      <c r="N3958" s="24"/>
      <c r="O3958" s="4"/>
      <c r="P3958" s="4"/>
      <c r="R3958" s="8"/>
      <c r="S3958" s="4"/>
      <c r="T3958" s="4"/>
      <c r="W3958" s="4"/>
      <c r="X3958" s="17"/>
      <c r="Y3958" s="16"/>
      <c r="Z3958" s="16"/>
      <c r="AD3958" s="5"/>
    </row>
    <row r="3959" spans="2:30" x14ac:dyDescent="0.2">
      <c r="B3959" s="4"/>
      <c r="C3959" s="4"/>
      <c r="D3959" s="22"/>
      <c r="E3959" s="22"/>
      <c r="F3959" s="23"/>
      <c r="G3959" s="2"/>
      <c r="K3959" s="3"/>
      <c r="L3959" s="3"/>
      <c r="M3959" s="3"/>
      <c r="N3959" s="24"/>
      <c r="O3959" s="4"/>
      <c r="P3959" s="4"/>
      <c r="R3959" s="8"/>
      <c r="S3959" s="4"/>
      <c r="T3959" s="4"/>
      <c r="W3959" s="4"/>
      <c r="X3959" s="17"/>
      <c r="Y3959" s="16"/>
      <c r="Z3959" s="16"/>
      <c r="AD3959" s="5"/>
    </row>
    <row r="3960" spans="2:30" x14ac:dyDescent="0.2">
      <c r="B3960" s="4"/>
      <c r="C3960" s="4"/>
      <c r="D3960" s="22"/>
      <c r="E3960" s="22"/>
      <c r="F3960" s="23"/>
      <c r="G3960" s="2"/>
      <c r="K3960" s="3"/>
      <c r="L3960" s="3"/>
      <c r="M3960" s="3"/>
      <c r="N3960" s="24"/>
      <c r="O3960" s="4"/>
      <c r="P3960" s="4"/>
      <c r="R3960" s="8"/>
      <c r="S3960" s="4"/>
      <c r="T3960" s="4"/>
      <c r="W3960" s="4"/>
      <c r="X3960" s="17"/>
      <c r="Y3960" s="16"/>
      <c r="Z3960" s="16"/>
      <c r="AD3960" s="5"/>
    </row>
    <row r="3961" spans="2:30" x14ac:dyDescent="0.2">
      <c r="B3961" s="4"/>
      <c r="C3961" s="4"/>
      <c r="D3961" s="22"/>
      <c r="E3961" s="22"/>
      <c r="F3961" s="23"/>
      <c r="G3961" s="2"/>
      <c r="K3961" s="3"/>
      <c r="L3961" s="3"/>
      <c r="M3961" s="3"/>
      <c r="N3961" s="24"/>
      <c r="O3961" s="4"/>
      <c r="P3961" s="4"/>
      <c r="R3961" s="8"/>
      <c r="S3961" s="4"/>
      <c r="T3961" s="4"/>
      <c r="W3961" s="4"/>
      <c r="X3961" s="17"/>
      <c r="Y3961" s="16"/>
      <c r="Z3961" s="16"/>
      <c r="AD3961" s="5"/>
    </row>
    <row r="3962" spans="2:30" x14ac:dyDescent="0.2">
      <c r="B3962" s="4"/>
      <c r="C3962" s="4"/>
      <c r="D3962" s="22"/>
      <c r="E3962" s="22"/>
      <c r="F3962" s="23"/>
      <c r="G3962" s="2"/>
      <c r="K3962" s="3"/>
      <c r="L3962" s="3"/>
      <c r="M3962" s="3"/>
      <c r="N3962" s="24"/>
      <c r="O3962" s="4"/>
      <c r="P3962" s="4"/>
      <c r="R3962" s="8"/>
      <c r="S3962" s="4"/>
      <c r="T3962" s="4"/>
      <c r="W3962" s="4"/>
      <c r="X3962" s="17"/>
      <c r="Y3962" s="16"/>
      <c r="Z3962" s="16"/>
      <c r="AD3962" s="5"/>
    </row>
    <row r="3963" spans="2:30" x14ac:dyDescent="0.2">
      <c r="B3963" s="4"/>
      <c r="C3963" s="4"/>
      <c r="D3963" s="22"/>
      <c r="E3963" s="22"/>
      <c r="F3963" s="23"/>
      <c r="G3963" s="2"/>
      <c r="K3963" s="3"/>
      <c r="L3963" s="3"/>
      <c r="M3963" s="3"/>
      <c r="N3963" s="24"/>
      <c r="O3963" s="4"/>
      <c r="P3963" s="4"/>
      <c r="R3963" s="8"/>
      <c r="S3963" s="4"/>
      <c r="T3963" s="4"/>
      <c r="W3963" s="4"/>
      <c r="X3963" s="17"/>
      <c r="Y3963" s="16"/>
      <c r="Z3963" s="16"/>
      <c r="AD3963" s="5"/>
    </row>
    <row r="3964" spans="2:30" x14ac:dyDescent="0.2">
      <c r="B3964" s="4"/>
      <c r="C3964" s="4"/>
      <c r="D3964" s="22"/>
      <c r="E3964" s="22"/>
      <c r="F3964" s="23"/>
      <c r="G3964" s="2"/>
      <c r="K3964" s="3"/>
      <c r="L3964" s="3"/>
      <c r="M3964" s="3"/>
      <c r="N3964" s="24"/>
      <c r="O3964" s="4"/>
      <c r="P3964" s="4"/>
      <c r="R3964" s="8"/>
      <c r="S3964" s="4"/>
      <c r="T3964" s="4"/>
      <c r="W3964" s="4"/>
      <c r="X3964" s="17"/>
      <c r="Y3964" s="16"/>
      <c r="Z3964" s="16"/>
      <c r="AD3964" s="5"/>
    </row>
    <row r="3965" spans="2:30" x14ac:dyDescent="0.2">
      <c r="B3965" s="4"/>
      <c r="C3965" s="4"/>
      <c r="D3965" s="22"/>
      <c r="E3965" s="22"/>
      <c r="F3965" s="23"/>
      <c r="G3965" s="2"/>
      <c r="K3965" s="3"/>
      <c r="L3965" s="3"/>
      <c r="M3965" s="3"/>
      <c r="N3965" s="24"/>
      <c r="O3965" s="4"/>
      <c r="P3965" s="4"/>
      <c r="R3965" s="8"/>
      <c r="S3965" s="4"/>
      <c r="T3965" s="4"/>
      <c r="W3965" s="4"/>
      <c r="X3965" s="17"/>
      <c r="Y3965" s="16"/>
      <c r="Z3965" s="16"/>
      <c r="AD3965" s="5"/>
    </row>
    <row r="3966" spans="2:30" x14ac:dyDescent="0.2">
      <c r="B3966" s="4"/>
      <c r="C3966" s="4"/>
      <c r="D3966" s="22"/>
      <c r="E3966" s="22"/>
      <c r="F3966" s="23"/>
      <c r="G3966" s="2"/>
      <c r="K3966" s="3"/>
      <c r="L3966" s="3"/>
      <c r="M3966" s="3"/>
      <c r="N3966" s="24"/>
      <c r="O3966" s="4"/>
      <c r="P3966" s="4"/>
      <c r="R3966" s="8"/>
      <c r="S3966" s="4"/>
      <c r="T3966" s="4"/>
      <c r="W3966" s="4"/>
      <c r="X3966" s="17"/>
      <c r="Y3966" s="16"/>
      <c r="Z3966" s="16"/>
      <c r="AD3966" s="5"/>
    </row>
    <row r="3967" spans="2:30" x14ac:dyDescent="0.2">
      <c r="B3967" s="4"/>
      <c r="C3967" s="4"/>
      <c r="D3967" s="22"/>
      <c r="E3967" s="22"/>
      <c r="F3967" s="23"/>
      <c r="G3967" s="2"/>
      <c r="K3967" s="3"/>
      <c r="L3967" s="3"/>
      <c r="M3967" s="3"/>
      <c r="N3967" s="24"/>
      <c r="O3967" s="4"/>
      <c r="P3967" s="4"/>
      <c r="R3967" s="8"/>
      <c r="S3967" s="4"/>
      <c r="T3967" s="4"/>
      <c r="W3967" s="4"/>
      <c r="X3967" s="17"/>
      <c r="Y3967" s="16"/>
      <c r="Z3967" s="16"/>
      <c r="AD3967" s="5"/>
    </row>
    <row r="3968" spans="2:30" x14ac:dyDescent="0.2">
      <c r="B3968" s="4"/>
      <c r="C3968" s="4"/>
      <c r="D3968" s="22"/>
      <c r="E3968" s="22"/>
      <c r="F3968" s="23"/>
      <c r="G3968" s="2"/>
      <c r="K3968" s="3"/>
      <c r="L3968" s="3"/>
      <c r="M3968" s="3"/>
      <c r="N3968" s="24"/>
      <c r="O3968" s="4"/>
      <c r="P3968" s="4"/>
      <c r="R3968" s="8"/>
      <c r="S3968" s="4"/>
      <c r="T3968" s="4"/>
      <c r="W3968" s="4"/>
      <c r="X3968" s="17"/>
      <c r="Y3968" s="16"/>
      <c r="Z3968" s="16"/>
      <c r="AD3968" s="5"/>
    </row>
    <row r="3969" spans="2:30" x14ac:dyDescent="0.2">
      <c r="B3969" s="4"/>
      <c r="C3969" s="4"/>
      <c r="D3969" s="22"/>
      <c r="E3969" s="22"/>
      <c r="F3969" s="23"/>
      <c r="G3969" s="2"/>
      <c r="K3969" s="3"/>
      <c r="L3969" s="3"/>
      <c r="M3969" s="3"/>
      <c r="N3969" s="24"/>
      <c r="O3969" s="4"/>
      <c r="P3969" s="4"/>
      <c r="R3969" s="8"/>
      <c r="S3969" s="4"/>
      <c r="T3969" s="4"/>
      <c r="W3969" s="4"/>
      <c r="X3969" s="17"/>
      <c r="Y3969" s="16"/>
      <c r="Z3969" s="16"/>
      <c r="AD3969" s="5"/>
    </row>
    <row r="3970" spans="2:30" x14ac:dyDescent="0.2">
      <c r="B3970" s="4"/>
      <c r="C3970" s="4"/>
      <c r="D3970" s="22"/>
      <c r="E3970" s="22"/>
      <c r="F3970" s="23"/>
      <c r="G3970" s="2"/>
      <c r="K3970" s="3"/>
      <c r="L3970" s="3"/>
      <c r="M3970" s="3"/>
      <c r="N3970" s="24"/>
      <c r="O3970" s="4"/>
      <c r="P3970" s="4"/>
      <c r="R3970" s="8"/>
      <c r="S3970" s="4"/>
      <c r="T3970" s="4"/>
      <c r="W3970" s="4"/>
      <c r="X3970" s="17"/>
      <c r="Y3970" s="16"/>
      <c r="Z3970" s="16"/>
      <c r="AD3970" s="5"/>
    </row>
    <row r="3971" spans="2:30" x14ac:dyDescent="0.2">
      <c r="B3971" s="4"/>
      <c r="C3971" s="4"/>
      <c r="D3971" s="22"/>
      <c r="E3971" s="22"/>
      <c r="F3971" s="23"/>
      <c r="G3971" s="2"/>
      <c r="K3971" s="3"/>
      <c r="L3971" s="3"/>
      <c r="M3971" s="3"/>
      <c r="N3971" s="24"/>
      <c r="O3971" s="4"/>
      <c r="P3971" s="4"/>
      <c r="R3971" s="8"/>
      <c r="S3971" s="4"/>
      <c r="T3971" s="4"/>
      <c r="W3971" s="4"/>
      <c r="X3971" s="17"/>
      <c r="Y3971" s="16"/>
      <c r="Z3971" s="16"/>
      <c r="AD3971" s="5"/>
    </row>
    <row r="3972" spans="2:30" x14ac:dyDescent="0.2">
      <c r="B3972" s="4"/>
      <c r="C3972" s="4"/>
      <c r="D3972" s="22"/>
      <c r="E3972" s="22"/>
      <c r="F3972" s="23"/>
      <c r="G3972" s="2"/>
      <c r="K3972" s="3"/>
      <c r="L3972" s="3"/>
      <c r="M3972" s="3"/>
      <c r="N3972" s="24"/>
      <c r="O3972" s="4"/>
      <c r="P3972" s="4"/>
      <c r="R3972" s="8"/>
      <c r="S3972" s="4"/>
      <c r="T3972" s="4"/>
      <c r="W3972" s="4"/>
      <c r="X3972" s="17"/>
      <c r="Y3972" s="16"/>
      <c r="Z3972" s="16"/>
      <c r="AD3972" s="5"/>
    </row>
    <row r="3973" spans="2:30" x14ac:dyDescent="0.2">
      <c r="B3973" s="4"/>
      <c r="C3973" s="4"/>
      <c r="D3973" s="22"/>
      <c r="E3973" s="22"/>
      <c r="F3973" s="23"/>
      <c r="G3973" s="2"/>
      <c r="K3973" s="3"/>
      <c r="L3973" s="3"/>
      <c r="M3973" s="3"/>
      <c r="N3973" s="24"/>
      <c r="O3973" s="4"/>
      <c r="P3973" s="4"/>
      <c r="R3973" s="8"/>
      <c r="S3973" s="4"/>
      <c r="T3973" s="4"/>
      <c r="W3973" s="4"/>
      <c r="X3973" s="17"/>
      <c r="Y3973" s="16"/>
      <c r="Z3973" s="16"/>
      <c r="AD3973" s="5"/>
    </row>
    <row r="3974" spans="2:30" x14ac:dyDescent="0.2">
      <c r="B3974" s="4"/>
      <c r="C3974" s="4"/>
      <c r="D3974" s="22"/>
      <c r="E3974" s="22"/>
      <c r="F3974" s="23"/>
      <c r="G3974" s="2"/>
      <c r="K3974" s="3"/>
      <c r="L3974" s="3"/>
      <c r="M3974" s="3"/>
      <c r="N3974" s="24"/>
      <c r="O3974" s="4"/>
      <c r="P3974" s="4"/>
      <c r="R3974" s="8"/>
      <c r="S3974" s="4"/>
      <c r="T3974" s="4"/>
      <c r="W3974" s="4"/>
      <c r="X3974" s="17"/>
      <c r="Y3974" s="16"/>
      <c r="Z3974" s="16"/>
      <c r="AD3974" s="5"/>
    </row>
    <row r="3975" spans="2:30" x14ac:dyDescent="0.2">
      <c r="B3975" s="4"/>
      <c r="C3975" s="4"/>
      <c r="D3975" s="22"/>
      <c r="E3975" s="22"/>
      <c r="F3975" s="23"/>
      <c r="G3975" s="2"/>
      <c r="K3975" s="3"/>
      <c r="L3975" s="3"/>
      <c r="M3975" s="3"/>
      <c r="N3975" s="24"/>
      <c r="O3975" s="4"/>
      <c r="P3975" s="4"/>
      <c r="R3975" s="8"/>
      <c r="S3975" s="4"/>
      <c r="T3975" s="4"/>
      <c r="W3975" s="4"/>
      <c r="X3975" s="17"/>
      <c r="Y3975" s="16"/>
      <c r="Z3975" s="16"/>
      <c r="AD3975" s="5"/>
    </row>
    <row r="3976" spans="2:30" x14ac:dyDescent="0.2">
      <c r="B3976" s="4"/>
      <c r="C3976" s="4"/>
      <c r="D3976" s="22"/>
      <c r="E3976" s="22"/>
      <c r="F3976" s="23"/>
      <c r="G3976" s="2"/>
      <c r="K3976" s="3"/>
      <c r="L3976" s="3"/>
      <c r="M3976" s="3"/>
      <c r="N3976" s="24"/>
      <c r="O3976" s="4"/>
      <c r="P3976" s="4"/>
      <c r="R3976" s="8"/>
      <c r="S3976" s="4"/>
      <c r="T3976" s="4"/>
      <c r="W3976" s="4"/>
      <c r="X3976" s="17"/>
      <c r="Y3976" s="16"/>
      <c r="Z3976" s="16"/>
      <c r="AD3976" s="5"/>
    </row>
    <row r="3977" spans="2:30" x14ac:dyDescent="0.2">
      <c r="B3977" s="4"/>
      <c r="C3977" s="4"/>
      <c r="D3977" s="22"/>
      <c r="E3977" s="22"/>
      <c r="F3977" s="23"/>
      <c r="G3977" s="2"/>
      <c r="K3977" s="3"/>
      <c r="L3977" s="3"/>
      <c r="M3977" s="3"/>
      <c r="N3977" s="24"/>
      <c r="O3977" s="4"/>
      <c r="P3977" s="4"/>
      <c r="R3977" s="8"/>
      <c r="S3977" s="4"/>
      <c r="T3977" s="4"/>
      <c r="W3977" s="4"/>
      <c r="X3977" s="17"/>
      <c r="Y3977" s="16"/>
      <c r="Z3977" s="16"/>
      <c r="AD3977" s="5"/>
    </row>
    <row r="3978" spans="2:30" x14ac:dyDescent="0.2">
      <c r="B3978" s="4"/>
      <c r="C3978" s="4"/>
      <c r="D3978" s="22"/>
      <c r="E3978" s="22"/>
      <c r="F3978" s="23"/>
      <c r="G3978" s="2"/>
      <c r="K3978" s="3"/>
      <c r="L3978" s="3"/>
      <c r="M3978" s="3"/>
      <c r="N3978" s="24"/>
      <c r="O3978" s="4"/>
      <c r="P3978" s="4"/>
      <c r="R3978" s="8"/>
      <c r="S3978" s="4"/>
      <c r="T3978" s="4"/>
      <c r="W3978" s="4"/>
      <c r="X3978" s="17"/>
      <c r="Y3978" s="16"/>
      <c r="Z3978" s="16"/>
      <c r="AD3978" s="5"/>
    </row>
    <row r="3979" spans="2:30" x14ac:dyDescent="0.2">
      <c r="B3979" s="4"/>
      <c r="C3979" s="4"/>
      <c r="D3979" s="22"/>
      <c r="E3979" s="22"/>
      <c r="F3979" s="23"/>
      <c r="G3979" s="2"/>
      <c r="K3979" s="3"/>
      <c r="L3979" s="3"/>
      <c r="M3979" s="3"/>
      <c r="N3979" s="24"/>
      <c r="O3979" s="4"/>
      <c r="P3979" s="4"/>
      <c r="R3979" s="8"/>
      <c r="S3979" s="4"/>
      <c r="T3979" s="4"/>
      <c r="W3979" s="4"/>
      <c r="X3979" s="17"/>
      <c r="Y3979" s="16"/>
      <c r="Z3979" s="16"/>
      <c r="AD3979" s="5"/>
    </row>
    <row r="3980" spans="2:30" x14ac:dyDescent="0.2">
      <c r="B3980" s="4"/>
      <c r="C3980" s="4"/>
      <c r="D3980" s="22"/>
      <c r="E3980" s="22"/>
      <c r="F3980" s="23"/>
      <c r="G3980" s="2"/>
      <c r="K3980" s="3"/>
      <c r="L3980" s="3"/>
      <c r="M3980" s="3"/>
      <c r="N3980" s="24"/>
      <c r="O3980" s="4"/>
      <c r="P3980" s="4"/>
      <c r="R3980" s="8"/>
      <c r="S3980" s="4"/>
      <c r="T3980" s="4"/>
      <c r="W3980" s="4"/>
      <c r="X3980" s="17"/>
      <c r="Y3980" s="16"/>
      <c r="Z3980" s="16"/>
      <c r="AD3980" s="5"/>
    </row>
    <row r="3981" spans="2:30" x14ac:dyDescent="0.2">
      <c r="B3981" s="4"/>
      <c r="C3981" s="4"/>
      <c r="D3981" s="22"/>
      <c r="E3981" s="22"/>
      <c r="F3981" s="23"/>
      <c r="G3981" s="2"/>
      <c r="K3981" s="3"/>
      <c r="L3981" s="3"/>
      <c r="M3981" s="3"/>
      <c r="N3981" s="24"/>
      <c r="O3981" s="4"/>
      <c r="P3981" s="4"/>
      <c r="R3981" s="8"/>
      <c r="S3981" s="4"/>
      <c r="T3981" s="4"/>
      <c r="W3981" s="4"/>
      <c r="X3981" s="17"/>
      <c r="Y3981" s="16"/>
      <c r="Z3981" s="16"/>
      <c r="AD3981" s="5"/>
    </row>
    <row r="3982" spans="2:30" x14ac:dyDescent="0.2">
      <c r="B3982" s="4"/>
      <c r="C3982" s="4"/>
      <c r="D3982" s="22"/>
      <c r="E3982" s="22"/>
      <c r="F3982" s="23"/>
      <c r="G3982" s="2"/>
      <c r="K3982" s="3"/>
      <c r="L3982" s="3"/>
      <c r="M3982" s="3"/>
      <c r="N3982" s="24"/>
      <c r="O3982" s="4"/>
      <c r="P3982" s="4"/>
      <c r="R3982" s="8"/>
      <c r="S3982" s="4"/>
      <c r="T3982" s="4"/>
      <c r="W3982" s="4"/>
      <c r="X3982" s="17"/>
      <c r="Y3982" s="16"/>
      <c r="Z3982" s="16"/>
      <c r="AD3982" s="5"/>
    </row>
    <row r="3983" spans="2:30" x14ac:dyDescent="0.2">
      <c r="B3983" s="4"/>
      <c r="C3983" s="4"/>
      <c r="D3983" s="22"/>
      <c r="E3983" s="22"/>
      <c r="F3983" s="23"/>
      <c r="G3983" s="2"/>
      <c r="K3983" s="3"/>
      <c r="L3983" s="3"/>
      <c r="M3983" s="3"/>
      <c r="N3983" s="24"/>
      <c r="O3983" s="4"/>
      <c r="P3983" s="4"/>
      <c r="R3983" s="8"/>
      <c r="S3983" s="4"/>
      <c r="T3983" s="4"/>
      <c r="W3983" s="4"/>
      <c r="X3983" s="17"/>
      <c r="Y3983" s="16"/>
      <c r="Z3983" s="16"/>
      <c r="AD3983" s="5"/>
    </row>
    <row r="3984" spans="2:30" x14ac:dyDescent="0.2">
      <c r="B3984" s="4"/>
      <c r="C3984" s="4"/>
      <c r="D3984" s="22"/>
      <c r="E3984" s="22"/>
      <c r="F3984" s="23"/>
      <c r="G3984" s="2"/>
      <c r="K3984" s="3"/>
      <c r="L3984" s="3"/>
      <c r="M3984" s="3"/>
      <c r="N3984" s="24"/>
      <c r="O3984" s="4"/>
      <c r="P3984" s="4"/>
      <c r="R3984" s="8"/>
      <c r="S3984" s="4"/>
      <c r="T3984" s="4"/>
      <c r="W3984" s="4"/>
      <c r="X3984" s="17"/>
      <c r="Y3984" s="16"/>
      <c r="Z3984" s="16"/>
      <c r="AD3984" s="5"/>
    </row>
    <row r="3985" spans="2:30" x14ac:dyDescent="0.2">
      <c r="B3985" s="4"/>
      <c r="C3985" s="4"/>
      <c r="D3985" s="22"/>
      <c r="E3985" s="22"/>
      <c r="F3985" s="23"/>
      <c r="G3985" s="2"/>
      <c r="K3985" s="3"/>
      <c r="L3985" s="3"/>
      <c r="M3985" s="3"/>
      <c r="N3985" s="24"/>
      <c r="O3985" s="4"/>
      <c r="P3985" s="4"/>
      <c r="R3985" s="8"/>
      <c r="S3985" s="4"/>
      <c r="T3985" s="4"/>
      <c r="W3985" s="4"/>
      <c r="X3985" s="17"/>
      <c r="Y3985" s="16"/>
      <c r="Z3985" s="16"/>
      <c r="AD3985" s="5"/>
    </row>
    <row r="3986" spans="2:30" x14ac:dyDescent="0.2">
      <c r="B3986" s="4"/>
      <c r="C3986" s="4"/>
      <c r="D3986" s="22"/>
      <c r="E3986" s="22"/>
      <c r="F3986" s="23"/>
      <c r="G3986" s="2"/>
      <c r="K3986" s="3"/>
      <c r="L3986" s="3"/>
      <c r="M3986" s="3"/>
      <c r="N3986" s="24"/>
      <c r="O3986" s="4"/>
      <c r="P3986" s="4"/>
      <c r="R3986" s="8"/>
      <c r="S3986" s="4"/>
      <c r="T3986" s="4"/>
      <c r="W3986" s="4"/>
      <c r="X3986" s="17"/>
      <c r="Y3986" s="16"/>
      <c r="Z3986" s="16"/>
      <c r="AD3986" s="5"/>
    </row>
    <row r="3987" spans="2:30" x14ac:dyDescent="0.2">
      <c r="B3987" s="4"/>
      <c r="C3987" s="4"/>
      <c r="D3987" s="22"/>
      <c r="E3987" s="22"/>
      <c r="F3987" s="23"/>
      <c r="G3987" s="2"/>
      <c r="K3987" s="3"/>
      <c r="L3987" s="3"/>
      <c r="M3987" s="3"/>
      <c r="N3987" s="24"/>
      <c r="O3987" s="4"/>
      <c r="P3987" s="4"/>
      <c r="R3987" s="8"/>
      <c r="S3987" s="4"/>
      <c r="T3987" s="4"/>
      <c r="W3987" s="4"/>
      <c r="X3987" s="17"/>
      <c r="Y3987" s="16"/>
      <c r="Z3987" s="16"/>
      <c r="AD3987" s="5"/>
    </row>
    <row r="3988" spans="2:30" x14ac:dyDescent="0.2">
      <c r="B3988" s="4"/>
      <c r="C3988" s="4"/>
      <c r="D3988" s="22"/>
      <c r="E3988" s="22"/>
      <c r="F3988" s="23"/>
      <c r="G3988" s="2"/>
      <c r="K3988" s="3"/>
      <c r="L3988" s="3"/>
      <c r="M3988" s="3"/>
      <c r="N3988" s="24"/>
      <c r="O3988" s="4"/>
      <c r="P3988" s="4"/>
      <c r="R3988" s="8"/>
      <c r="S3988" s="4"/>
      <c r="T3988" s="4"/>
      <c r="W3988" s="4"/>
      <c r="X3988" s="17"/>
      <c r="Y3988" s="16"/>
      <c r="Z3988" s="16"/>
      <c r="AD3988" s="5"/>
    </row>
    <row r="3989" spans="2:30" x14ac:dyDescent="0.2">
      <c r="B3989" s="4"/>
      <c r="C3989" s="4"/>
      <c r="D3989" s="22"/>
      <c r="E3989" s="22"/>
      <c r="F3989" s="23"/>
      <c r="G3989" s="2"/>
      <c r="K3989" s="3"/>
      <c r="L3989" s="3"/>
      <c r="M3989" s="3"/>
      <c r="N3989" s="24"/>
      <c r="O3989" s="4"/>
      <c r="P3989" s="4"/>
      <c r="R3989" s="8"/>
      <c r="S3989" s="4"/>
      <c r="T3989" s="4"/>
      <c r="W3989" s="4"/>
      <c r="X3989" s="17"/>
      <c r="Y3989" s="16"/>
      <c r="Z3989" s="16"/>
      <c r="AD3989" s="5"/>
    </row>
    <row r="3990" spans="2:30" x14ac:dyDescent="0.2">
      <c r="B3990" s="4"/>
      <c r="C3990" s="4"/>
      <c r="D3990" s="22"/>
      <c r="E3990" s="22"/>
      <c r="F3990" s="23"/>
      <c r="G3990" s="2"/>
      <c r="K3990" s="3"/>
      <c r="L3990" s="3"/>
      <c r="M3990" s="3"/>
      <c r="N3990" s="24"/>
      <c r="O3990" s="4"/>
      <c r="P3990" s="4"/>
      <c r="R3990" s="8"/>
      <c r="S3990" s="4"/>
      <c r="T3990" s="4"/>
      <c r="W3990" s="4"/>
      <c r="X3990" s="17"/>
      <c r="Y3990" s="16"/>
      <c r="Z3990" s="16"/>
      <c r="AD3990" s="5"/>
    </row>
    <row r="3991" spans="2:30" x14ac:dyDescent="0.2">
      <c r="B3991" s="4"/>
      <c r="C3991" s="4"/>
      <c r="D3991" s="22"/>
      <c r="E3991" s="22"/>
      <c r="F3991" s="23"/>
      <c r="G3991" s="2"/>
      <c r="K3991" s="3"/>
      <c r="L3991" s="3"/>
      <c r="M3991" s="3"/>
      <c r="N3991" s="24"/>
      <c r="O3991" s="4"/>
      <c r="P3991" s="4"/>
      <c r="R3991" s="8"/>
      <c r="S3991" s="4"/>
      <c r="T3991" s="4"/>
      <c r="W3991" s="4"/>
      <c r="X3991" s="17"/>
      <c r="Y3991" s="16"/>
      <c r="Z3991" s="16"/>
      <c r="AD3991" s="5"/>
    </row>
    <row r="3992" spans="2:30" x14ac:dyDescent="0.2">
      <c r="B3992" s="4"/>
      <c r="C3992" s="4"/>
      <c r="D3992" s="22"/>
      <c r="E3992" s="22"/>
      <c r="F3992" s="23"/>
      <c r="G3992" s="2"/>
      <c r="K3992" s="3"/>
      <c r="L3992" s="3"/>
      <c r="M3992" s="3"/>
      <c r="N3992" s="24"/>
      <c r="O3992" s="4"/>
      <c r="P3992" s="4"/>
      <c r="R3992" s="8"/>
      <c r="S3992" s="4"/>
      <c r="T3992" s="4"/>
      <c r="W3992" s="4"/>
      <c r="X3992" s="17"/>
      <c r="Y3992" s="16"/>
      <c r="Z3992" s="16"/>
      <c r="AD3992" s="5"/>
    </row>
    <row r="3993" spans="2:30" x14ac:dyDescent="0.2">
      <c r="B3993" s="4"/>
      <c r="C3993" s="4"/>
      <c r="D3993" s="22"/>
      <c r="E3993" s="22"/>
      <c r="F3993" s="23"/>
      <c r="G3993" s="2"/>
      <c r="K3993" s="3"/>
      <c r="L3993" s="3"/>
      <c r="M3993" s="3"/>
      <c r="N3993" s="24"/>
      <c r="O3993" s="4"/>
      <c r="P3993" s="4"/>
      <c r="R3993" s="8"/>
      <c r="S3993" s="4"/>
      <c r="T3993" s="4"/>
      <c r="W3993" s="4"/>
      <c r="X3993" s="17"/>
      <c r="Y3993" s="16"/>
      <c r="Z3993" s="16"/>
      <c r="AD3993" s="5"/>
    </row>
    <row r="3994" spans="2:30" x14ac:dyDescent="0.2">
      <c r="B3994" s="4"/>
      <c r="C3994" s="4"/>
      <c r="D3994" s="22"/>
      <c r="E3994" s="22"/>
      <c r="F3994" s="23"/>
      <c r="G3994" s="2"/>
      <c r="K3994" s="3"/>
      <c r="L3994" s="3"/>
      <c r="M3994" s="3"/>
      <c r="N3994" s="24"/>
      <c r="O3994" s="4"/>
      <c r="P3994" s="4"/>
      <c r="R3994" s="8"/>
      <c r="S3994" s="4"/>
      <c r="T3994" s="4"/>
      <c r="W3994" s="4"/>
      <c r="X3994" s="17"/>
      <c r="Y3994" s="16"/>
      <c r="Z3994" s="16"/>
      <c r="AD3994" s="5"/>
    </row>
    <row r="3995" spans="2:30" x14ac:dyDescent="0.2">
      <c r="B3995" s="4"/>
      <c r="C3995" s="4"/>
      <c r="D3995" s="22"/>
      <c r="E3995" s="22"/>
      <c r="F3995" s="23"/>
      <c r="G3995" s="2"/>
      <c r="K3995" s="3"/>
      <c r="L3995" s="3"/>
      <c r="M3995" s="3"/>
      <c r="N3995" s="24"/>
      <c r="O3995" s="4"/>
      <c r="P3995" s="4"/>
      <c r="R3995" s="8"/>
      <c r="S3995" s="4"/>
      <c r="T3995" s="4"/>
      <c r="W3995" s="4"/>
      <c r="X3995" s="17"/>
      <c r="Y3995" s="16"/>
      <c r="Z3995" s="16"/>
      <c r="AD3995" s="5"/>
    </row>
    <row r="3996" spans="2:30" x14ac:dyDescent="0.2">
      <c r="B3996" s="4"/>
      <c r="C3996" s="4"/>
      <c r="D3996" s="22"/>
      <c r="E3996" s="22"/>
      <c r="F3996" s="23"/>
      <c r="G3996" s="2"/>
      <c r="K3996" s="3"/>
      <c r="L3996" s="3"/>
      <c r="M3996" s="3"/>
      <c r="N3996" s="24"/>
      <c r="O3996" s="4"/>
      <c r="P3996" s="4"/>
      <c r="R3996" s="8"/>
      <c r="S3996" s="4"/>
      <c r="T3996" s="4"/>
      <c r="W3996" s="4"/>
      <c r="X3996" s="17"/>
      <c r="Y3996" s="16"/>
      <c r="Z3996" s="16"/>
      <c r="AD3996" s="5"/>
    </row>
    <row r="3997" spans="2:30" x14ac:dyDescent="0.2">
      <c r="B3997" s="4"/>
      <c r="C3997" s="4"/>
      <c r="D3997" s="22"/>
      <c r="E3997" s="22"/>
      <c r="F3997" s="23"/>
      <c r="G3997" s="2"/>
      <c r="K3997" s="3"/>
      <c r="L3997" s="3"/>
      <c r="M3997" s="3"/>
      <c r="N3997" s="24"/>
      <c r="O3997" s="4"/>
      <c r="P3997" s="4"/>
      <c r="R3997" s="8"/>
      <c r="S3997" s="4"/>
      <c r="T3997" s="4"/>
      <c r="W3997" s="4"/>
      <c r="X3997" s="17"/>
      <c r="Y3997" s="16"/>
      <c r="Z3997" s="16"/>
      <c r="AD3997" s="5"/>
    </row>
    <row r="3998" spans="2:30" x14ac:dyDescent="0.2">
      <c r="B3998" s="4"/>
      <c r="C3998" s="4"/>
      <c r="D3998" s="22"/>
      <c r="E3998" s="22"/>
      <c r="F3998" s="23"/>
      <c r="G3998" s="2"/>
      <c r="K3998" s="3"/>
      <c r="L3998" s="3"/>
      <c r="M3998" s="3"/>
      <c r="N3998" s="24"/>
      <c r="O3998" s="4"/>
      <c r="P3998" s="4"/>
      <c r="R3998" s="8"/>
      <c r="S3998" s="4"/>
      <c r="T3998" s="4"/>
      <c r="W3998" s="4"/>
      <c r="X3998" s="17"/>
      <c r="Y3998" s="16"/>
      <c r="Z3998" s="16"/>
      <c r="AD3998" s="5"/>
    </row>
    <row r="3999" spans="2:30" x14ac:dyDescent="0.2">
      <c r="B3999" s="4"/>
      <c r="C3999" s="4"/>
      <c r="D3999" s="22"/>
      <c r="E3999" s="22"/>
      <c r="F3999" s="23"/>
      <c r="G3999" s="2"/>
      <c r="K3999" s="3"/>
      <c r="L3999" s="3"/>
      <c r="M3999" s="3"/>
      <c r="N3999" s="24"/>
      <c r="O3999" s="4"/>
      <c r="P3999" s="4"/>
      <c r="R3999" s="8"/>
      <c r="S3999" s="4"/>
      <c r="T3999" s="4"/>
      <c r="W3999" s="4"/>
      <c r="X3999" s="17"/>
      <c r="Y3999" s="16"/>
      <c r="Z3999" s="16"/>
      <c r="AD3999" s="5"/>
    </row>
    <row r="4000" spans="2:30" x14ac:dyDescent="0.2">
      <c r="B4000" s="4"/>
      <c r="C4000" s="4"/>
      <c r="D4000" s="22"/>
      <c r="E4000" s="22"/>
      <c r="F4000" s="23"/>
      <c r="G4000" s="2"/>
      <c r="K4000" s="3"/>
      <c r="L4000" s="3"/>
      <c r="M4000" s="3"/>
      <c r="N4000" s="24"/>
      <c r="O4000" s="4"/>
      <c r="P4000" s="4"/>
      <c r="R4000" s="8"/>
      <c r="S4000" s="4"/>
      <c r="T4000" s="4"/>
      <c r="W4000" s="4"/>
      <c r="X4000" s="17"/>
      <c r="Y4000" s="16"/>
      <c r="Z4000" s="16"/>
      <c r="AD4000" s="5"/>
    </row>
    <row r="4001" spans="2:30" x14ac:dyDescent="0.2">
      <c r="B4001" s="4"/>
      <c r="C4001" s="4"/>
      <c r="D4001" s="22"/>
      <c r="E4001" s="22"/>
      <c r="F4001" s="23"/>
      <c r="G4001" s="2"/>
      <c r="K4001" s="3"/>
      <c r="L4001" s="3"/>
      <c r="M4001" s="3"/>
      <c r="N4001" s="24"/>
      <c r="O4001" s="4"/>
      <c r="P4001" s="4"/>
      <c r="R4001" s="8"/>
      <c r="S4001" s="4"/>
      <c r="T4001" s="4"/>
      <c r="W4001" s="4"/>
      <c r="X4001" s="17"/>
      <c r="Y4001" s="16"/>
      <c r="Z4001" s="16"/>
      <c r="AD4001" s="5"/>
    </row>
    <row r="4002" spans="2:30" x14ac:dyDescent="0.2">
      <c r="B4002" s="4"/>
      <c r="C4002" s="4"/>
      <c r="D4002" s="22"/>
      <c r="E4002" s="22"/>
      <c r="F4002" s="23"/>
      <c r="G4002" s="2"/>
      <c r="K4002" s="3"/>
      <c r="L4002" s="3"/>
      <c r="M4002" s="3"/>
      <c r="N4002" s="24"/>
      <c r="O4002" s="4"/>
      <c r="P4002" s="4"/>
      <c r="R4002" s="8"/>
      <c r="S4002" s="4"/>
      <c r="T4002" s="4"/>
      <c r="W4002" s="4"/>
      <c r="X4002" s="17"/>
      <c r="Y4002" s="16"/>
      <c r="Z4002" s="16"/>
      <c r="AD4002" s="5"/>
    </row>
    <row r="4003" spans="2:30" x14ac:dyDescent="0.2">
      <c r="B4003" s="4"/>
      <c r="C4003" s="4"/>
      <c r="D4003" s="22"/>
      <c r="E4003" s="22"/>
      <c r="F4003" s="23"/>
      <c r="G4003" s="2"/>
      <c r="K4003" s="3"/>
      <c r="L4003" s="3"/>
      <c r="M4003" s="3"/>
      <c r="N4003" s="24"/>
      <c r="O4003" s="4"/>
      <c r="P4003" s="4"/>
      <c r="R4003" s="8"/>
      <c r="S4003" s="4"/>
      <c r="T4003" s="4"/>
      <c r="W4003" s="4"/>
      <c r="X4003" s="17"/>
      <c r="Y4003" s="16"/>
      <c r="Z4003" s="16"/>
      <c r="AD4003" s="5"/>
    </row>
    <row r="4004" spans="2:30" x14ac:dyDescent="0.2">
      <c r="B4004" s="4"/>
      <c r="C4004" s="4"/>
      <c r="D4004" s="22"/>
      <c r="E4004" s="22"/>
      <c r="F4004" s="23"/>
      <c r="G4004" s="2"/>
      <c r="K4004" s="3"/>
      <c r="L4004" s="3"/>
      <c r="M4004" s="3"/>
      <c r="N4004" s="24"/>
      <c r="O4004" s="4"/>
      <c r="P4004" s="4"/>
      <c r="R4004" s="8"/>
      <c r="S4004" s="4"/>
      <c r="T4004" s="4"/>
      <c r="W4004" s="4"/>
      <c r="X4004" s="17"/>
      <c r="Y4004" s="16"/>
      <c r="Z4004" s="16"/>
      <c r="AD4004" s="5"/>
    </row>
    <row r="4005" spans="2:30" x14ac:dyDescent="0.2">
      <c r="B4005" s="4"/>
      <c r="C4005" s="4"/>
      <c r="D4005" s="22"/>
      <c r="E4005" s="22"/>
      <c r="F4005" s="23"/>
      <c r="G4005" s="2"/>
      <c r="K4005" s="3"/>
      <c r="L4005" s="3"/>
      <c r="M4005" s="3"/>
      <c r="N4005" s="24"/>
      <c r="O4005" s="4"/>
      <c r="P4005" s="4"/>
      <c r="R4005" s="8"/>
      <c r="S4005" s="4"/>
      <c r="T4005" s="4"/>
      <c r="W4005" s="4"/>
      <c r="X4005" s="17"/>
      <c r="Y4005" s="16"/>
      <c r="Z4005" s="16"/>
      <c r="AD4005" s="5"/>
    </row>
    <row r="4006" spans="2:30" x14ac:dyDescent="0.2">
      <c r="B4006" s="4"/>
      <c r="C4006" s="4"/>
      <c r="D4006" s="22"/>
      <c r="E4006" s="22"/>
      <c r="F4006" s="23"/>
      <c r="G4006" s="2"/>
      <c r="K4006" s="3"/>
      <c r="L4006" s="3"/>
      <c r="M4006" s="3"/>
      <c r="N4006" s="24"/>
      <c r="O4006" s="4"/>
      <c r="P4006" s="4"/>
      <c r="R4006" s="8"/>
      <c r="S4006" s="4"/>
      <c r="T4006" s="4"/>
      <c r="W4006" s="4"/>
      <c r="X4006" s="17"/>
      <c r="Y4006" s="16"/>
      <c r="Z4006" s="16"/>
      <c r="AD4006" s="5"/>
    </row>
    <row r="4007" spans="2:30" x14ac:dyDescent="0.2">
      <c r="B4007" s="4"/>
      <c r="C4007" s="4"/>
      <c r="D4007" s="22"/>
      <c r="E4007" s="22"/>
      <c r="F4007" s="23"/>
      <c r="G4007" s="2"/>
      <c r="K4007" s="3"/>
      <c r="L4007" s="3"/>
      <c r="M4007" s="3"/>
      <c r="N4007" s="24"/>
      <c r="O4007" s="4"/>
      <c r="P4007" s="4"/>
      <c r="R4007" s="8"/>
      <c r="S4007" s="4"/>
      <c r="T4007" s="4"/>
      <c r="W4007" s="4"/>
      <c r="X4007" s="17"/>
      <c r="Y4007" s="16"/>
      <c r="Z4007" s="16"/>
      <c r="AD4007" s="5"/>
    </row>
    <row r="4008" spans="2:30" x14ac:dyDescent="0.2">
      <c r="B4008" s="4"/>
      <c r="C4008" s="4"/>
      <c r="D4008" s="22"/>
      <c r="E4008" s="22"/>
      <c r="F4008" s="23"/>
      <c r="G4008" s="2"/>
      <c r="K4008" s="3"/>
      <c r="L4008" s="3"/>
      <c r="M4008" s="3"/>
      <c r="N4008" s="24"/>
      <c r="O4008" s="4"/>
      <c r="P4008" s="4"/>
      <c r="R4008" s="8"/>
      <c r="S4008" s="4"/>
      <c r="T4008" s="4"/>
      <c r="W4008" s="4"/>
      <c r="X4008" s="17"/>
      <c r="Y4008" s="16"/>
      <c r="Z4008" s="16"/>
      <c r="AD4008" s="5"/>
    </row>
    <row r="4009" spans="2:30" x14ac:dyDescent="0.2">
      <c r="B4009" s="4"/>
      <c r="C4009" s="4"/>
      <c r="D4009" s="22"/>
      <c r="E4009" s="22"/>
      <c r="F4009" s="23"/>
      <c r="G4009" s="2"/>
      <c r="K4009" s="3"/>
      <c r="L4009" s="3"/>
      <c r="M4009" s="3"/>
      <c r="N4009" s="24"/>
      <c r="O4009" s="4"/>
      <c r="P4009" s="4"/>
      <c r="R4009" s="8"/>
      <c r="S4009" s="4"/>
      <c r="T4009" s="4"/>
      <c r="W4009" s="4"/>
      <c r="X4009" s="17"/>
      <c r="Y4009" s="16"/>
      <c r="Z4009" s="16"/>
      <c r="AD4009" s="5"/>
    </row>
    <row r="4010" spans="2:30" x14ac:dyDescent="0.2">
      <c r="B4010" s="4"/>
      <c r="C4010" s="4"/>
      <c r="D4010" s="22"/>
      <c r="E4010" s="22"/>
      <c r="F4010" s="23"/>
      <c r="G4010" s="2"/>
      <c r="K4010" s="3"/>
      <c r="L4010" s="3"/>
      <c r="M4010" s="3"/>
      <c r="N4010" s="24"/>
      <c r="O4010" s="4"/>
      <c r="P4010" s="4"/>
      <c r="R4010" s="8"/>
      <c r="S4010" s="4"/>
      <c r="T4010" s="4"/>
      <c r="W4010" s="4"/>
      <c r="X4010" s="17"/>
      <c r="Y4010" s="16"/>
      <c r="Z4010" s="16"/>
      <c r="AD4010" s="5"/>
    </row>
    <row r="4011" spans="2:30" x14ac:dyDescent="0.2">
      <c r="B4011" s="4"/>
      <c r="C4011" s="4"/>
      <c r="D4011" s="22"/>
      <c r="E4011" s="22"/>
      <c r="F4011" s="23"/>
      <c r="G4011" s="2"/>
      <c r="K4011" s="3"/>
      <c r="L4011" s="3"/>
      <c r="M4011" s="3"/>
      <c r="N4011" s="24"/>
      <c r="O4011" s="4"/>
      <c r="P4011" s="4"/>
      <c r="R4011" s="8"/>
      <c r="S4011" s="4"/>
      <c r="T4011" s="4"/>
      <c r="W4011" s="4"/>
      <c r="X4011" s="17"/>
      <c r="Y4011" s="16"/>
      <c r="Z4011" s="16"/>
      <c r="AD4011" s="5"/>
    </row>
    <row r="4012" spans="2:30" x14ac:dyDescent="0.2">
      <c r="B4012" s="4"/>
      <c r="C4012" s="4"/>
      <c r="D4012" s="22"/>
      <c r="E4012" s="22"/>
      <c r="F4012" s="23"/>
      <c r="G4012" s="2"/>
      <c r="K4012" s="3"/>
      <c r="L4012" s="3"/>
      <c r="M4012" s="3"/>
      <c r="N4012" s="24"/>
      <c r="O4012" s="4"/>
      <c r="P4012" s="4"/>
      <c r="R4012" s="8"/>
      <c r="S4012" s="4"/>
      <c r="T4012" s="4"/>
      <c r="W4012" s="4"/>
      <c r="X4012" s="17"/>
      <c r="Y4012" s="16"/>
      <c r="Z4012" s="16"/>
      <c r="AD4012" s="5"/>
    </row>
    <row r="4013" spans="2:30" x14ac:dyDescent="0.2">
      <c r="B4013" s="4"/>
      <c r="C4013" s="4"/>
      <c r="D4013" s="22"/>
      <c r="E4013" s="22"/>
      <c r="F4013" s="23"/>
      <c r="G4013" s="2"/>
      <c r="K4013" s="3"/>
      <c r="L4013" s="3"/>
      <c r="M4013" s="3"/>
      <c r="N4013" s="24"/>
      <c r="O4013" s="4"/>
      <c r="P4013" s="4"/>
      <c r="R4013" s="8"/>
      <c r="S4013" s="4"/>
      <c r="T4013" s="4"/>
      <c r="W4013" s="4"/>
      <c r="X4013" s="17"/>
      <c r="Y4013" s="16"/>
      <c r="Z4013" s="16"/>
      <c r="AD4013" s="5"/>
    </row>
    <row r="4014" spans="2:30" x14ac:dyDescent="0.2">
      <c r="B4014" s="4"/>
      <c r="C4014" s="4"/>
      <c r="D4014" s="22"/>
      <c r="E4014" s="22"/>
      <c r="F4014" s="23"/>
      <c r="G4014" s="2"/>
      <c r="K4014" s="3"/>
      <c r="L4014" s="3"/>
      <c r="M4014" s="3"/>
      <c r="N4014" s="24"/>
      <c r="O4014" s="4"/>
      <c r="P4014" s="4"/>
      <c r="R4014" s="8"/>
      <c r="S4014" s="4"/>
      <c r="T4014" s="4"/>
      <c r="W4014" s="4"/>
      <c r="X4014" s="17"/>
      <c r="Y4014" s="16"/>
      <c r="Z4014" s="16"/>
      <c r="AD4014" s="5"/>
    </row>
    <row r="4015" spans="2:30" x14ac:dyDescent="0.2">
      <c r="B4015" s="4"/>
      <c r="C4015" s="4"/>
      <c r="D4015" s="22"/>
      <c r="E4015" s="22"/>
      <c r="F4015" s="23"/>
      <c r="G4015" s="2"/>
      <c r="K4015" s="3"/>
      <c r="L4015" s="3"/>
      <c r="M4015" s="3"/>
      <c r="N4015" s="24"/>
      <c r="O4015" s="4"/>
      <c r="P4015" s="4"/>
      <c r="R4015" s="8"/>
      <c r="S4015" s="4"/>
      <c r="T4015" s="4"/>
      <c r="W4015" s="4"/>
      <c r="X4015" s="17"/>
      <c r="Y4015" s="16"/>
      <c r="Z4015" s="16"/>
      <c r="AD4015" s="5"/>
    </row>
    <row r="4016" spans="2:30" x14ac:dyDescent="0.2">
      <c r="B4016" s="4"/>
      <c r="C4016" s="4"/>
      <c r="D4016" s="22"/>
      <c r="E4016" s="22"/>
      <c r="F4016" s="23"/>
      <c r="G4016" s="2"/>
      <c r="K4016" s="3"/>
      <c r="L4016" s="3"/>
      <c r="M4016" s="3"/>
      <c r="N4016" s="24"/>
      <c r="O4016" s="4"/>
      <c r="P4016" s="4"/>
      <c r="R4016" s="8"/>
      <c r="S4016" s="4"/>
      <c r="T4016" s="4"/>
      <c r="W4016" s="4"/>
      <c r="X4016" s="17"/>
      <c r="Y4016" s="16"/>
      <c r="Z4016" s="16"/>
      <c r="AD4016" s="5"/>
    </row>
    <row r="4017" spans="2:30" x14ac:dyDescent="0.2">
      <c r="B4017" s="4"/>
      <c r="C4017" s="4"/>
      <c r="D4017" s="22"/>
      <c r="E4017" s="22"/>
      <c r="F4017" s="23"/>
      <c r="G4017" s="2"/>
      <c r="K4017" s="3"/>
      <c r="L4017" s="3"/>
      <c r="M4017" s="3"/>
      <c r="N4017" s="24"/>
      <c r="O4017" s="4"/>
      <c r="P4017" s="4"/>
      <c r="R4017" s="8"/>
      <c r="S4017" s="4"/>
      <c r="T4017" s="4"/>
      <c r="W4017" s="4"/>
      <c r="X4017" s="17"/>
      <c r="Y4017" s="16"/>
      <c r="Z4017" s="16"/>
      <c r="AD4017" s="5"/>
    </row>
    <row r="4018" spans="2:30" x14ac:dyDescent="0.2">
      <c r="B4018" s="4"/>
      <c r="C4018" s="4"/>
      <c r="D4018" s="22"/>
      <c r="E4018" s="22"/>
      <c r="F4018" s="23"/>
      <c r="G4018" s="2"/>
      <c r="K4018" s="3"/>
      <c r="L4018" s="3"/>
      <c r="M4018" s="3"/>
      <c r="N4018" s="24"/>
      <c r="O4018" s="4"/>
      <c r="P4018" s="4"/>
      <c r="R4018" s="8"/>
      <c r="S4018" s="4"/>
      <c r="T4018" s="4"/>
      <c r="W4018" s="4"/>
      <c r="X4018" s="17"/>
      <c r="Y4018" s="16"/>
      <c r="Z4018" s="16"/>
      <c r="AD4018" s="5"/>
    </row>
    <row r="4019" spans="2:30" x14ac:dyDescent="0.2">
      <c r="B4019" s="4"/>
      <c r="C4019" s="4"/>
      <c r="D4019" s="22"/>
      <c r="E4019" s="22"/>
      <c r="F4019" s="23"/>
      <c r="G4019" s="2"/>
      <c r="K4019" s="3"/>
      <c r="L4019" s="3"/>
      <c r="M4019" s="3"/>
      <c r="N4019" s="24"/>
      <c r="O4019" s="4"/>
      <c r="P4019" s="4"/>
      <c r="R4019" s="8"/>
      <c r="S4019" s="4"/>
      <c r="T4019" s="4"/>
      <c r="W4019" s="4"/>
      <c r="X4019" s="17"/>
      <c r="Y4019" s="16"/>
      <c r="Z4019" s="16"/>
      <c r="AD4019" s="5"/>
    </row>
    <row r="4020" spans="2:30" x14ac:dyDescent="0.2">
      <c r="B4020" s="4"/>
      <c r="C4020" s="4"/>
      <c r="D4020" s="22"/>
      <c r="E4020" s="22"/>
      <c r="F4020" s="23"/>
      <c r="G4020" s="2"/>
      <c r="K4020" s="3"/>
      <c r="L4020" s="3"/>
      <c r="M4020" s="3"/>
      <c r="N4020" s="24"/>
      <c r="O4020" s="4"/>
      <c r="P4020" s="4"/>
      <c r="R4020" s="8"/>
      <c r="S4020" s="4"/>
      <c r="T4020" s="4"/>
      <c r="W4020" s="4"/>
      <c r="X4020" s="17"/>
      <c r="Y4020" s="16"/>
      <c r="Z4020" s="16"/>
      <c r="AD4020" s="5"/>
    </row>
    <row r="4021" spans="2:30" x14ac:dyDescent="0.2">
      <c r="B4021" s="4"/>
      <c r="C4021" s="4"/>
      <c r="D4021" s="22"/>
      <c r="E4021" s="22"/>
      <c r="F4021" s="23"/>
      <c r="G4021" s="2"/>
      <c r="K4021" s="3"/>
      <c r="L4021" s="3"/>
      <c r="M4021" s="3"/>
      <c r="N4021" s="24"/>
      <c r="O4021" s="4"/>
      <c r="P4021" s="4"/>
      <c r="R4021" s="8"/>
      <c r="S4021" s="4"/>
      <c r="T4021" s="4"/>
      <c r="W4021" s="4"/>
      <c r="X4021" s="17"/>
      <c r="Y4021" s="16"/>
      <c r="Z4021" s="16"/>
      <c r="AD4021" s="5"/>
    </row>
    <row r="4022" spans="2:30" x14ac:dyDescent="0.2">
      <c r="B4022" s="4"/>
      <c r="C4022" s="4"/>
      <c r="D4022" s="22"/>
      <c r="E4022" s="22"/>
      <c r="F4022" s="23"/>
      <c r="G4022" s="2"/>
      <c r="K4022" s="3"/>
      <c r="L4022" s="3"/>
      <c r="M4022" s="3"/>
      <c r="N4022" s="24"/>
      <c r="O4022" s="4"/>
      <c r="P4022" s="4"/>
      <c r="R4022" s="8"/>
      <c r="S4022" s="4"/>
      <c r="T4022" s="4"/>
      <c r="W4022" s="4"/>
      <c r="X4022" s="17"/>
      <c r="Y4022" s="16"/>
      <c r="Z4022" s="16"/>
      <c r="AD4022" s="5"/>
    </row>
    <row r="4023" spans="2:30" x14ac:dyDescent="0.2">
      <c r="B4023" s="4"/>
      <c r="C4023" s="4"/>
      <c r="D4023" s="22"/>
      <c r="E4023" s="22"/>
      <c r="F4023" s="23"/>
      <c r="G4023" s="2"/>
      <c r="K4023" s="3"/>
      <c r="L4023" s="3"/>
      <c r="M4023" s="3"/>
      <c r="N4023" s="24"/>
      <c r="O4023" s="4"/>
      <c r="P4023" s="4"/>
      <c r="R4023" s="8"/>
      <c r="S4023" s="4"/>
      <c r="T4023" s="4"/>
      <c r="W4023" s="4"/>
      <c r="X4023" s="17"/>
      <c r="Y4023" s="16"/>
      <c r="Z4023" s="16"/>
      <c r="AD4023" s="5"/>
    </row>
    <row r="4024" spans="2:30" x14ac:dyDescent="0.2">
      <c r="B4024" s="4"/>
      <c r="C4024" s="4"/>
      <c r="D4024" s="22"/>
      <c r="E4024" s="22"/>
      <c r="F4024" s="23"/>
      <c r="G4024" s="2"/>
      <c r="K4024" s="3"/>
      <c r="L4024" s="3"/>
      <c r="M4024" s="3"/>
      <c r="N4024" s="24"/>
      <c r="O4024" s="4"/>
      <c r="P4024" s="4"/>
      <c r="R4024" s="8"/>
      <c r="S4024" s="4"/>
      <c r="T4024" s="4"/>
      <c r="W4024" s="4"/>
      <c r="X4024" s="17"/>
      <c r="Y4024" s="16"/>
      <c r="Z4024" s="16"/>
      <c r="AD4024" s="5"/>
    </row>
    <row r="4025" spans="2:30" x14ac:dyDescent="0.2">
      <c r="B4025" s="4"/>
      <c r="C4025" s="4"/>
      <c r="D4025" s="22"/>
      <c r="E4025" s="22"/>
      <c r="F4025" s="23"/>
      <c r="G4025" s="2"/>
      <c r="K4025" s="3"/>
      <c r="L4025" s="3"/>
      <c r="M4025" s="3"/>
      <c r="N4025" s="24"/>
      <c r="O4025" s="4"/>
      <c r="P4025" s="4"/>
      <c r="R4025" s="8"/>
      <c r="S4025" s="4"/>
      <c r="T4025" s="4"/>
      <c r="W4025" s="4"/>
      <c r="X4025" s="17"/>
      <c r="Y4025" s="16"/>
      <c r="Z4025" s="16"/>
      <c r="AD4025" s="5"/>
    </row>
    <row r="4026" spans="2:30" x14ac:dyDescent="0.2">
      <c r="B4026" s="4"/>
      <c r="C4026" s="4"/>
      <c r="D4026" s="22"/>
      <c r="E4026" s="22"/>
      <c r="F4026" s="23"/>
      <c r="G4026" s="2"/>
      <c r="K4026" s="3"/>
      <c r="L4026" s="3"/>
      <c r="M4026" s="3"/>
      <c r="N4026" s="24"/>
      <c r="O4026" s="4"/>
      <c r="P4026" s="4"/>
      <c r="R4026" s="8"/>
      <c r="S4026" s="4"/>
      <c r="T4026" s="4"/>
      <c r="W4026" s="4"/>
      <c r="X4026" s="17"/>
      <c r="Y4026" s="16"/>
      <c r="Z4026" s="16"/>
      <c r="AD4026" s="5"/>
    </row>
    <row r="4027" spans="2:30" x14ac:dyDescent="0.2">
      <c r="B4027" s="4"/>
      <c r="C4027" s="4"/>
      <c r="D4027" s="22"/>
      <c r="E4027" s="22"/>
      <c r="F4027" s="23"/>
      <c r="G4027" s="2"/>
      <c r="K4027" s="3"/>
      <c r="L4027" s="3"/>
      <c r="M4027" s="3"/>
      <c r="N4027" s="24"/>
      <c r="O4027" s="4"/>
      <c r="P4027" s="4"/>
      <c r="R4027" s="8"/>
      <c r="S4027" s="4"/>
      <c r="T4027" s="4"/>
      <c r="W4027" s="4"/>
      <c r="X4027" s="17"/>
      <c r="Y4027" s="16"/>
      <c r="Z4027" s="16"/>
      <c r="AD4027" s="5"/>
    </row>
    <row r="4028" spans="2:30" x14ac:dyDescent="0.2">
      <c r="B4028" s="4"/>
      <c r="C4028" s="4"/>
      <c r="D4028" s="22"/>
      <c r="E4028" s="22"/>
      <c r="F4028" s="23"/>
      <c r="G4028" s="2"/>
      <c r="K4028" s="3"/>
      <c r="L4028" s="3"/>
      <c r="M4028" s="3"/>
      <c r="N4028" s="24"/>
      <c r="O4028" s="4"/>
      <c r="P4028" s="4"/>
      <c r="R4028" s="8"/>
      <c r="S4028" s="4"/>
      <c r="T4028" s="4"/>
      <c r="W4028" s="4"/>
      <c r="X4028" s="17"/>
      <c r="Y4028" s="16"/>
      <c r="Z4028" s="16"/>
      <c r="AD4028" s="5"/>
    </row>
    <row r="4029" spans="2:30" x14ac:dyDescent="0.2">
      <c r="B4029" s="4"/>
      <c r="C4029" s="4"/>
      <c r="D4029" s="22"/>
      <c r="E4029" s="22"/>
      <c r="F4029" s="23"/>
      <c r="G4029" s="2"/>
      <c r="K4029" s="3"/>
      <c r="L4029" s="3"/>
      <c r="M4029" s="3"/>
      <c r="N4029" s="24"/>
      <c r="O4029" s="4"/>
      <c r="P4029" s="4"/>
      <c r="R4029" s="8"/>
      <c r="S4029" s="4"/>
      <c r="T4029" s="4"/>
      <c r="W4029" s="4"/>
      <c r="X4029" s="17"/>
      <c r="Y4029" s="16"/>
      <c r="Z4029" s="16"/>
      <c r="AD4029" s="5"/>
    </row>
    <row r="4030" spans="2:30" x14ac:dyDescent="0.2">
      <c r="B4030" s="4"/>
      <c r="C4030" s="4"/>
      <c r="D4030" s="22"/>
      <c r="E4030" s="22"/>
      <c r="F4030" s="23"/>
      <c r="G4030" s="2"/>
      <c r="K4030" s="3"/>
      <c r="L4030" s="3"/>
      <c r="M4030" s="3"/>
      <c r="N4030" s="24"/>
      <c r="O4030" s="4"/>
      <c r="P4030" s="4"/>
      <c r="R4030" s="8"/>
      <c r="S4030" s="4"/>
      <c r="T4030" s="4"/>
      <c r="W4030" s="4"/>
      <c r="X4030" s="17"/>
      <c r="Y4030" s="16"/>
      <c r="Z4030" s="16"/>
      <c r="AD4030" s="5"/>
    </row>
    <row r="4031" spans="2:30" x14ac:dyDescent="0.2">
      <c r="B4031" s="4"/>
      <c r="C4031" s="4"/>
      <c r="D4031" s="22"/>
      <c r="E4031" s="22"/>
      <c r="F4031" s="23"/>
      <c r="G4031" s="2"/>
      <c r="K4031" s="3"/>
      <c r="L4031" s="3"/>
      <c r="M4031" s="3"/>
      <c r="N4031" s="24"/>
      <c r="O4031" s="4"/>
      <c r="P4031" s="4"/>
      <c r="R4031" s="8"/>
      <c r="S4031" s="4"/>
      <c r="T4031" s="4"/>
      <c r="W4031" s="4"/>
      <c r="X4031" s="17"/>
      <c r="Y4031" s="16"/>
      <c r="Z4031" s="16"/>
      <c r="AD4031" s="5"/>
    </row>
    <row r="4032" spans="2:30" x14ac:dyDescent="0.2">
      <c r="B4032" s="4"/>
      <c r="C4032" s="4"/>
      <c r="D4032" s="22"/>
      <c r="E4032" s="22"/>
      <c r="F4032" s="23"/>
      <c r="G4032" s="2"/>
      <c r="K4032" s="3"/>
      <c r="L4032" s="3"/>
      <c r="M4032" s="3"/>
      <c r="N4032" s="24"/>
      <c r="O4032" s="4"/>
      <c r="P4032" s="4"/>
      <c r="R4032" s="8"/>
      <c r="S4032" s="4"/>
      <c r="T4032" s="4"/>
      <c r="W4032" s="4"/>
      <c r="X4032" s="17"/>
      <c r="Y4032" s="16"/>
      <c r="Z4032" s="16"/>
      <c r="AD4032" s="5"/>
    </row>
    <row r="4033" spans="2:30" x14ac:dyDescent="0.2">
      <c r="B4033" s="4"/>
      <c r="C4033" s="4"/>
      <c r="D4033" s="22"/>
      <c r="E4033" s="22"/>
      <c r="F4033" s="23"/>
      <c r="G4033" s="2"/>
      <c r="K4033" s="3"/>
      <c r="L4033" s="3"/>
      <c r="M4033" s="3"/>
      <c r="N4033" s="24"/>
      <c r="O4033" s="4"/>
      <c r="P4033" s="4"/>
      <c r="R4033" s="8"/>
      <c r="S4033" s="4"/>
      <c r="T4033" s="4"/>
      <c r="W4033" s="4"/>
      <c r="X4033" s="17"/>
      <c r="Y4033" s="16"/>
      <c r="Z4033" s="16"/>
      <c r="AD4033" s="5"/>
    </row>
    <row r="4034" spans="2:30" x14ac:dyDescent="0.2">
      <c r="B4034" s="4"/>
      <c r="C4034" s="4"/>
      <c r="D4034" s="22"/>
      <c r="E4034" s="22"/>
      <c r="F4034" s="23"/>
      <c r="G4034" s="2"/>
      <c r="K4034" s="3"/>
      <c r="L4034" s="3"/>
      <c r="M4034" s="3"/>
      <c r="N4034" s="24"/>
      <c r="O4034" s="4"/>
      <c r="P4034" s="4"/>
      <c r="R4034" s="8"/>
      <c r="S4034" s="4"/>
      <c r="T4034" s="4"/>
      <c r="W4034" s="4"/>
      <c r="X4034" s="17"/>
      <c r="Y4034" s="16"/>
      <c r="Z4034" s="16"/>
      <c r="AD4034" s="5"/>
    </row>
    <row r="4035" spans="2:30" x14ac:dyDescent="0.2">
      <c r="B4035" s="4"/>
      <c r="C4035" s="4"/>
      <c r="D4035" s="22"/>
      <c r="E4035" s="22"/>
      <c r="F4035" s="23"/>
      <c r="G4035" s="2"/>
      <c r="K4035" s="3"/>
      <c r="L4035" s="3"/>
      <c r="M4035" s="3"/>
      <c r="N4035" s="24"/>
      <c r="O4035" s="4"/>
      <c r="P4035" s="4"/>
      <c r="R4035" s="8"/>
      <c r="S4035" s="4"/>
      <c r="T4035" s="4"/>
      <c r="W4035" s="4"/>
      <c r="X4035" s="17"/>
      <c r="Y4035" s="16"/>
      <c r="Z4035" s="16"/>
      <c r="AD4035" s="5"/>
    </row>
    <row r="4036" spans="2:30" x14ac:dyDescent="0.2">
      <c r="B4036" s="4"/>
      <c r="C4036" s="4"/>
      <c r="D4036" s="22"/>
      <c r="E4036" s="22"/>
      <c r="F4036" s="23"/>
      <c r="G4036" s="2"/>
      <c r="K4036" s="3"/>
      <c r="L4036" s="3"/>
      <c r="M4036" s="3"/>
      <c r="N4036" s="24"/>
      <c r="O4036" s="4"/>
      <c r="P4036" s="4"/>
      <c r="R4036" s="8"/>
      <c r="S4036" s="4"/>
      <c r="T4036" s="4"/>
      <c r="W4036" s="4"/>
      <c r="X4036" s="17"/>
      <c r="Y4036" s="16"/>
      <c r="Z4036" s="16"/>
      <c r="AD4036" s="5"/>
    </row>
    <row r="4037" spans="2:30" x14ac:dyDescent="0.2">
      <c r="B4037" s="4"/>
      <c r="C4037" s="4"/>
      <c r="D4037" s="22"/>
      <c r="E4037" s="22"/>
      <c r="F4037" s="23"/>
      <c r="G4037" s="2"/>
      <c r="K4037" s="3"/>
      <c r="L4037" s="3"/>
      <c r="M4037" s="3"/>
      <c r="N4037" s="24"/>
      <c r="O4037" s="4"/>
      <c r="P4037" s="4"/>
      <c r="R4037" s="8"/>
      <c r="S4037" s="4"/>
      <c r="T4037" s="4"/>
      <c r="W4037" s="4"/>
      <c r="X4037" s="17"/>
      <c r="Y4037" s="16"/>
      <c r="Z4037" s="16"/>
      <c r="AD4037" s="5"/>
    </row>
    <row r="4038" spans="2:30" x14ac:dyDescent="0.2">
      <c r="B4038" s="4"/>
      <c r="C4038" s="4"/>
      <c r="D4038" s="22"/>
      <c r="E4038" s="22"/>
      <c r="F4038" s="23"/>
      <c r="G4038" s="2"/>
      <c r="K4038" s="3"/>
      <c r="L4038" s="3"/>
      <c r="M4038" s="3"/>
      <c r="N4038" s="24"/>
      <c r="O4038" s="4"/>
      <c r="P4038" s="4"/>
      <c r="R4038" s="8"/>
      <c r="S4038" s="4"/>
      <c r="T4038" s="4"/>
      <c r="W4038" s="4"/>
      <c r="X4038" s="17"/>
      <c r="Y4038" s="16"/>
      <c r="Z4038" s="16"/>
      <c r="AD4038" s="5"/>
    </row>
    <row r="4039" spans="2:30" x14ac:dyDescent="0.2">
      <c r="B4039" s="4"/>
      <c r="C4039" s="4"/>
      <c r="D4039" s="22"/>
      <c r="E4039" s="22"/>
      <c r="F4039" s="23"/>
      <c r="G4039" s="2"/>
      <c r="K4039" s="3"/>
      <c r="L4039" s="3"/>
      <c r="M4039" s="3"/>
      <c r="N4039" s="24"/>
      <c r="O4039" s="4"/>
      <c r="P4039" s="4"/>
      <c r="R4039" s="8"/>
      <c r="S4039" s="4"/>
      <c r="T4039" s="4"/>
      <c r="W4039" s="4"/>
      <c r="X4039" s="17"/>
      <c r="Y4039" s="16"/>
      <c r="Z4039" s="16"/>
      <c r="AD4039" s="5"/>
    </row>
    <row r="4040" spans="2:30" x14ac:dyDescent="0.2">
      <c r="B4040" s="4"/>
      <c r="C4040" s="4"/>
      <c r="D4040" s="22"/>
      <c r="E4040" s="22"/>
      <c r="F4040" s="23"/>
      <c r="G4040" s="2"/>
      <c r="K4040" s="3"/>
      <c r="L4040" s="3"/>
      <c r="M4040" s="3"/>
      <c r="N4040" s="24"/>
      <c r="O4040" s="4"/>
      <c r="P4040" s="4"/>
      <c r="R4040" s="8"/>
      <c r="S4040" s="4"/>
      <c r="T4040" s="4"/>
      <c r="W4040" s="4"/>
      <c r="X4040" s="17"/>
      <c r="Y4040" s="16"/>
      <c r="Z4040" s="16"/>
      <c r="AD4040" s="5"/>
    </row>
    <row r="4041" spans="2:30" x14ac:dyDescent="0.2">
      <c r="B4041" s="4"/>
      <c r="C4041" s="4"/>
      <c r="D4041" s="22"/>
      <c r="E4041" s="22"/>
      <c r="F4041" s="23"/>
      <c r="G4041" s="2"/>
      <c r="K4041" s="3"/>
      <c r="L4041" s="3"/>
      <c r="M4041" s="3"/>
      <c r="N4041" s="24"/>
      <c r="O4041" s="4"/>
      <c r="P4041" s="4"/>
      <c r="R4041" s="8"/>
      <c r="S4041" s="4"/>
      <c r="T4041" s="4"/>
      <c r="W4041" s="4"/>
      <c r="X4041" s="17"/>
      <c r="Y4041" s="16"/>
      <c r="Z4041" s="16"/>
      <c r="AD4041" s="5"/>
    </row>
    <row r="4042" spans="2:30" x14ac:dyDescent="0.2">
      <c r="B4042" s="4"/>
      <c r="C4042" s="4"/>
      <c r="D4042" s="22"/>
      <c r="E4042" s="22"/>
      <c r="F4042" s="23"/>
      <c r="G4042" s="2"/>
      <c r="K4042" s="3"/>
      <c r="L4042" s="3"/>
      <c r="M4042" s="3"/>
      <c r="N4042" s="24"/>
      <c r="O4042" s="4"/>
      <c r="P4042" s="4"/>
      <c r="R4042" s="8"/>
      <c r="S4042" s="4"/>
      <c r="T4042" s="4"/>
      <c r="W4042" s="4"/>
      <c r="X4042" s="17"/>
      <c r="Y4042" s="16"/>
      <c r="Z4042" s="16"/>
      <c r="AD4042" s="5"/>
    </row>
    <row r="4043" spans="2:30" x14ac:dyDescent="0.2">
      <c r="B4043" s="4"/>
      <c r="C4043" s="4"/>
      <c r="D4043" s="22"/>
      <c r="E4043" s="22"/>
      <c r="F4043" s="23"/>
      <c r="G4043" s="2"/>
      <c r="K4043" s="3"/>
      <c r="L4043" s="3"/>
      <c r="M4043" s="3"/>
      <c r="N4043" s="24"/>
      <c r="O4043" s="4"/>
      <c r="P4043" s="4"/>
      <c r="R4043" s="8"/>
      <c r="S4043" s="4"/>
      <c r="T4043" s="4"/>
      <c r="W4043" s="4"/>
      <c r="X4043" s="17"/>
      <c r="Y4043" s="16"/>
      <c r="Z4043" s="16"/>
      <c r="AD4043" s="5"/>
    </row>
    <row r="4044" spans="2:30" x14ac:dyDescent="0.2">
      <c r="B4044" s="4"/>
      <c r="C4044" s="4"/>
      <c r="D4044" s="22"/>
      <c r="E4044" s="22"/>
      <c r="F4044" s="23"/>
      <c r="G4044" s="2"/>
      <c r="K4044" s="3"/>
      <c r="L4044" s="3"/>
      <c r="M4044" s="3"/>
      <c r="N4044" s="24"/>
      <c r="O4044" s="4"/>
      <c r="P4044" s="4"/>
      <c r="R4044" s="8"/>
      <c r="S4044" s="4"/>
      <c r="T4044" s="4"/>
      <c r="W4044" s="4"/>
      <c r="X4044" s="17"/>
      <c r="Y4044" s="16"/>
      <c r="Z4044" s="16"/>
      <c r="AD4044" s="5"/>
    </row>
    <row r="4045" spans="2:30" x14ac:dyDescent="0.2">
      <c r="B4045" s="4"/>
      <c r="C4045" s="4"/>
      <c r="D4045" s="22"/>
      <c r="E4045" s="22"/>
      <c r="F4045" s="23"/>
      <c r="G4045" s="2"/>
      <c r="K4045" s="3"/>
      <c r="L4045" s="3"/>
      <c r="M4045" s="3"/>
      <c r="N4045" s="24"/>
      <c r="O4045" s="4"/>
      <c r="P4045" s="4"/>
      <c r="R4045" s="8"/>
      <c r="S4045" s="4"/>
      <c r="T4045" s="4"/>
      <c r="W4045" s="4"/>
      <c r="X4045" s="17"/>
      <c r="Y4045" s="16"/>
      <c r="Z4045" s="16"/>
      <c r="AD4045" s="5"/>
    </row>
    <row r="4046" spans="2:30" x14ac:dyDescent="0.2">
      <c r="B4046" s="4"/>
      <c r="C4046" s="4"/>
      <c r="D4046" s="22"/>
      <c r="E4046" s="22"/>
      <c r="F4046" s="23"/>
      <c r="G4046" s="2"/>
      <c r="K4046" s="3"/>
      <c r="L4046" s="3"/>
      <c r="M4046" s="3"/>
      <c r="N4046" s="24"/>
      <c r="O4046" s="4"/>
      <c r="P4046" s="4"/>
      <c r="R4046" s="8"/>
      <c r="S4046" s="4"/>
      <c r="T4046" s="4"/>
      <c r="W4046" s="4"/>
      <c r="X4046" s="17"/>
      <c r="Y4046" s="16"/>
      <c r="Z4046" s="16"/>
      <c r="AD4046" s="5"/>
    </row>
    <row r="4047" spans="2:30" x14ac:dyDescent="0.2">
      <c r="B4047" s="4"/>
      <c r="C4047" s="4"/>
      <c r="D4047" s="22"/>
      <c r="E4047" s="22"/>
      <c r="F4047" s="23"/>
      <c r="G4047" s="2"/>
      <c r="K4047" s="3"/>
      <c r="L4047" s="3"/>
      <c r="M4047" s="3"/>
      <c r="N4047" s="24"/>
      <c r="O4047" s="4"/>
      <c r="P4047" s="4"/>
      <c r="R4047" s="8"/>
      <c r="S4047" s="4"/>
      <c r="T4047" s="4"/>
      <c r="W4047" s="4"/>
      <c r="X4047" s="17"/>
      <c r="Y4047" s="16"/>
      <c r="Z4047" s="16"/>
      <c r="AD4047" s="5"/>
    </row>
    <row r="4048" spans="2:30" x14ac:dyDescent="0.2">
      <c r="B4048" s="4"/>
      <c r="C4048" s="4"/>
      <c r="D4048" s="22"/>
      <c r="E4048" s="22"/>
      <c r="F4048" s="23"/>
      <c r="G4048" s="2"/>
      <c r="K4048" s="3"/>
      <c r="L4048" s="3"/>
      <c r="M4048" s="3"/>
      <c r="N4048" s="24"/>
      <c r="O4048" s="4"/>
      <c r="P4048" s="4"/>
      <c r="R4048" s="8"/>
      <c r="S4048" s="4"/>
      <c r="T4048" s="4"/>
      <c r="W4048" s="4"/>
      <c r="X4048" s="17"/>
      <c r="Y4048" s="16"/>
      <c r="Z4048" s="16"/>
      <c r="AD4048" s="5"/>
    </row>
    <row r="4049" spans="2:30" x14ac:dyDescent="0.2">
      <c r="B4049" s="4"/>
      <c r="C4049" s="4"/>
      <c r="D4049" s="22"/>
      <c r="E4049" s="22"/>
      <c r="F4049" s="23"/>
      <c r="G4049" s="2"/>
      <c r="K4049" s="3"/>
      <c r="L4049" s="3"/>
      <c r="M4049" s="3"/>
      <c r="N4049" s="24"/>
      <c r="O4049" s="4"/>
      <c r="P4049" s="4"/>
      <c r="R4049" s="8"/>
      <c r="S4049" s="4"/>
      <c r="T4049" s="4"/>
      <c r="W4049" s="4"/>
      <c r="X4049" s="17"/>
      <c r="Y4049" s="16"/>
      <c r="Z4049" s="16"/>
      <c r="AD4049" s="5"/>
    </row>
    <row r="4050" spans="2:30" x14ac:dyDescent="0.2">
      <c r="B4050" s="4"/>
      <c r="C4050" s="4"/>
      <c r="D4050" s="22"/>
      <c r="E4050" s="22"/>
      <c r="F4050" s="23"/>
      <c r="G4050" s="2"/>
      <c r="K4050" s="3"/>
      <c r="L4050" s="3"/>
      <c r="M4050" s="3"/>
      <c r="N4050" s="24"/>
      <c r="O4050" s="4"/>
      <c r="P4050" s="4"/>
      <c r="R4050" s="8"/>
      <c r="S4050" s="4"/>
      <c r="T4050" s="4"/>
      <c r="W4050" s="4"/>
      <c r="X4050" s="17"/>
      <c r="Y4050" s="16"/>
      <c r="Z4050" s="16"/>
      <c r="AD4050" s="5"/>
    </row>
    <row r="4051" spans="2:30" x14ac:dyDescent="0.2">
      <c r="B4051" s="4"/>
      <c r="C4051" s="4"/>
      <c r="D4051" s="22"/>
      <c r="E4051" s="22"/>
      <c r="F4051" s="23"/>
      <c r="G4051" s="2"/>
      <c r="K4051" s="3"/>
      <c r="L4051" s="3"/>
      <c r="M4051" s="3"/>
      <c r="N4051" s="24"/>
      <c r="O4051" s="4"/>
      <c r="P4051" s="4"/>
      <c r="R4051" s="8"/>
      <c r="S4051" s="4"/>
      <c r="T4051" s="4"/>
      <c r="W4051" s="4"/>
      <c r="X4051" s="17"/>
      <c r="Y4051" s="16"/>
      <c r="Z4051" s="16"/>
      <c r="AD4051" s="5"/>
    </row>
    <row r="4052" spans="2:30" x14ac:dyDescent="0.2">
      <c r="B4052" s="4"/>
      <c r="C4052" s="4"/>
      <c r="D4052" s="22"/>
      <c r="E4052" s="22"/>
      <c r="F4052" s="23"/>
      <c r="G4052" s="2"/>
      <c r="K4052" s="3"/>
      <c r="L4052" s="3"/>
      <c r="M4052" s="3"/>
      <c r="N4052" s="24"/>
      <c r="O4052" s="4"/>
      <c r="P4052" s="4"/>
      <c r="R4052" s="8"/>
      <c r="S4052" s="4"/>
      <c r="T4052" s="4"/>
      <c r="W4052" s="4"/>
      <c r="X4052" s="17"/>
      <c r="Y4052" s="16"/>
      <c r="Z4052" s="16"/>
      <c r="AD4052" s="5"/>
    </row>
    <row r="4053" spans="2:30" x14ac:dyDescent="0.2">
      <c r="B4053" s="4"/>
      <c r="C4053" s="4"/>
      <c r="D4053" s="22"/>
      <c r="E4053" s="22"/>
      <c r="F4053" s="23"/>
      <c r="G4053" s="2"/>
      <c r="K4053" s="3"/>
      <c r="L4053" s="3"/>
      <c r="M4053" s="3"/>
      <c r="N4053" s="24"/>
      <c r="O4053" s="4"/>
      <c r="P4053" s="4"/>
      <c r="R4053" s="8"/>
      <c r="S4053" s="4"/>
      <c r="T4053" s="4"/>
      <c r="W4053" s="4"/>
      <c r="X4053" s="17"/>
      <c r="Y4053" s="16"/>
      <c r="Z4053" s="16"/>
      <c r="AD4053" s="5"/>
    </row>
    <row r="4054" spans="2:30" x14ac:dyDescent="0.2">
      <c r="B4054" s="4"/>
      <c r="C4054" s="4"/>
      <c r="D4054" s="22"/>
      <c r="E4054" s="22"/>
      <c r="F4054" s="23"/>
      <c r="G4054" s="2"/>
      <c r="K4054" s="3"/>
      <c r="L4054" s="3"/>
      <c r="M4054" s="3"/>
      <c r="N4054" s="24"/>
      <c r="O4054" s="4"/>
      <c r="P4054" s="4"/>
      <c r="R4054" s="8"/>
      <c r="S4054" s="4"/>
      <c r="T4054" s="4"/>
      <c r="W4054" s="4"/>
      <c r="X4054" s="17"/>
      <c r="Y4054" s="16"/>
      <c r="Z4054" s="16"/>
      <c r="AD4054" s="5"/>
    </row>
    <row r="4055" spans="2:30" x14ac:dyDescent="0.2">
      <c r="B4055" s="4"/>
      <c r="C4055" s="4"/>
      <c r="D4055" s="22"/>
      <c r="E4055" s="22"/>
      <c r="F4055" s="23"/>
      <c r="G4055" s="2"/>
      <c r="K4055" s="3"/>
      <c r="L4055" s="3"/>
      <c r="M4055" s="3"/>
      <c r="N4055" s="24"/>
      <c r="O4055" s="4"/>
      <c r="P4055" s="4"/>
      <c r="R4055" s="8"/>
      <c r="S4055" s="4"/>
      <c r="T4055" s="4"/>
      <c r="W4055" s="4"/>
      <c r="X4055" s="17"/>
      <c r="Y4055" s="16"/>
      <c r="Z4055" s="16"/>
      <c r="AD4055" s="5"/>
    </row>
    <row r="4056" spans="2:30" x14ac:dyDescent="0.2">
      <c r="B4056" s="4"/>
      <c r="C4056" s="4"/>
      <c r="D4056" s="22"/>
      <c r="E4056" s="22"/>
      <c r="F4056" s="23"/>
      <c r="G4056" s="2"/>
      <c r="K4056" s="3"/>
      <c r="L4056" s="3"/>
      <c r="M4056" s="3"/>
      <c r="N4056" s="24"/>
      <c r="O4056" s="4"/>
      <c r="P4056" s="4"/>
      <c r="R4056" s="8"/>
      <c r="S4056" s="4"/>
      <c r="T4056" s="4"/>
      <c r="W4056" s="4"/>
      <c r="X4056" s="17"/>
      <c r="Y4056" s="16"/>
      <c r="Z4056" s="16"/>
      <c r="AD4056" s="5"/>
    </row>
    <row r="4057" spans="2:30" x14ac:dyDescent="0.2">
      <c r="B4057" s="4"/>
      <c r="C4057" s="4"/>
      <c r="D4057" s="22"/>
      <c r="E4057" s="22"/>
      <c r="F4057" s="23"/>
      <c r="G4057" s="2"/>
      <c r="K4057" s="3"/>
      <c r="L4057" s="3"/>
      <c r="M4057" s="3"/>
      <c r="N4057" s="24"/>
      <c r="O4057" s="4"/>
      <c r="P4057" s="4"/>
      <c r="R4057" s="8"/>
      <c r="S4057" s="4"/>
      <c r="T4057" s="4"/>
      <c r="W4057" s="4"/>
      <c r="X4057" s="17"/>
      <c r="Y4057" s="16"/>
      <c r="Z4057" s="16"/>
      <c r="AD4057" s="5"/>
    </row>
    <row r="4058" spans="2:30" x14ac:dyDescent="0.2">
      <c r="B4058" s="4"/>
      <c r="C4058" s="4"/>
      <c r="D4058" s="22"/>
      <c r="E4058" s="22"/>
      <c r="F4058" s="23"/>
      <c r="G4058" s="2"/>
      <c r="K4058" s="3"/>
      <c r="L4058" s="3"/>
      <c r="M4058" s="3"/>
      <c r="N4058" s="24"/>
      <c r="O4058" s="4"/>
      <c r="P4058" s="4"/>
      <c r="R4058" s="8"/>
      <c r="S4058" s="4"/>
      <c r="T4058" s="4"/>
      <c r="W4058" s="4"/>
      <c r="X4058" s="17"/>
      <c r="Y4058" s="16"/>
      <c r="Z4058" s="16"/>
      <c r="AD4058" s="5"/>
    </row>
    <row r="4059" spans="2:30" x14ac:dyDescent="0.2">
      <c r="B4059" s="4"/>
      <c r="C4059" s="4"/>
      <c r="D4059" s="22"/>
      <c r="E4059" s="22"/>
      <c r="F4059" s="23"/>
      <c r="G4059" s="2"/>
      <c r="K4059" s="3"/>
      <c r="L4059" s="3"/>
      <c r="M4059" s="3"/>
      <c r="N4059" s="24"/>
      <c r="O4059" s="4"/>
      <c r="P4059" s="4"/>
      <c r="R4059" s="8"/>
      <c r="S4059" s="4"/>
      <c r="T4059" s="4"/>
      <c r="W4059" s="4"/>
      <c r="X4059" s="17"/>
      <c r="Y4059" s="16"/>
      <c r="Z4059" s="16"/>
      <c r="AD4059" s="5"/>
    </row>
    <row r="4060" spans="2:30" x14ac:dyDescent="0.2">
      <c r="B4060" s="4"/>
      <c r="C4060" s="4"/>
      <c r="D4060" s="22"/>
      <c r="E4060" s="22"/>
      <c r="F4060" s="23"/>
      <c r="G4060" s="2"/>
      <c r="K4060" s="3"/>
      <c r="L4060" s="3"/>
      <c r="M4060" s="3"/>
      <c r="N4060" s="24"/>
      <c r="O4060" s="4"/>
      <c r="P4060" s="4"/>
      <c r="R4060" s="8"/>
      <c r="S4060" s="4"/>
      <c r="T4060" s="4"/>
      <c r="W4060" s="4"/>
      <c r="X4060" s="17"/>
      <c r="Y4060" s="16"/>
      <c r="Z4060" s="16"/>
      <c r="AD4060" s="5"/>
    </row>
    <row r="4061" spans="2:30" x14ac:dyDescent="0.2">
      <c r="B4061" s="4"/>
      <c r="C4061" s="4"/>
      <c r="D4061" s="22"/>
      <c r="E4061" s="22"/>
      <c r="F4061" s="23"/>
      <c r="G4061" s="2"/>
      <c r="K4061" s="3"/>
      <c r="L4061" s="3"/>
      <c r="M4061" s="3"/>
      <c r="N4061" s="24"/>
      <c r="O4061" s="4"/>
      <c r="P4061" s="4"/>
      <c r="R4061" s="8"/>
      <c r="S4061" s="4"/>
      <c r="T4061" s="4"/>
      <c r="W4061" s="4"/>
      <c r="X4061" s="17"/>
      <c r="Y4061" s="16"/>
      <c r="Z4061" s="16"/>
      <c r="AD4061" s="5"/>
    </row>
    <row r="4062" spans="2:30" x14ac:dyDescent="0.2">
      <c r="B4062" s="4"/>
      <c r="C4062" s="4"/>
      <c r="D4062" s="22"/>
      <c r="E4062" s="22"/>
      <c r="F4062" s="23"/>
      <c r="G4062" s="2"/>
      <c r="K4062" s="3"/>
      <c r="L4062" s="3"/>
      <c r="M4062" s="3"/>
      <c r="N4062" s="24"/>
      <c r="O4062" s="4"/>
      <c r="P4062" s="4"/>
      <c r="R4062" s="8"/>
      <c r="S4062" s="4"/>
      <c r="T4062" s="4"/>
      <c r="W4062" s="4"/>
      <c r="X4062" s="17"/>
      <c r="Y4062" s="16"/>
      <c r="Z4062" s="16"/>
      <c r="AD4062" s="5"/>
    </row>
    <row r="4063" spans="2:30" x14ac:dyDescent="0.2">
      <c r="B4063" s="4"/>
      <c r="C4063" s="4"/>
      <c r="D4063" s="22"/>
      <c r="E4063" s="22"/>
      <c r="F4063" s="23"/>
      <c r="G4063" s="2"/>
      <c r="K4063" s="3"/>
      <c r="L4063" s="3"/>
      <c r="M4063" s="3"/>
      <c r="N4063" s="24"/>
      <c r="O4063" s="4"/>
      <c r="P4063" s="4"/>
      <c r="R4063" s="8"/>
      <c r="S4063" s="4"/>
      <c r="T4063" s="4"/>
      <c r="W4063" s="4"/>
      <c r="X4063" s="17"/>
      <c r="Y4063" s="16"/>
      <c r="Z4063" s="16"/>
      <c r="AD4063" s="5"/>
    </row>
    <row r="4064" spans="2:30" x14ac:dyDescent="0.2">
      <c r="B4064" s="4"/>
      <c r="C4064" s="4"/>
      <c r="D4064" s="22"/>
      <c r="E4064" s="22"/>
      <c r="F4064" s="23"/>
      <c r="G4064" s="2"/>
      <c r="K4064" s="3"/>
      <c r="L4064" s="3"/>
      <c r="M4064" s="3"/>
      <c r="N4064" s="24"/>
      <c r="O4064" s="4"/>
      <c r="P4064" s="4"/>
      <c r="R4064" s="8"/>
      <c r="S4064" s="4"/>
      <c r="T4064" s="4"/>
      <c r="W4064" s="4"/>
      <c r="X4064" s="17"/>
      <c r="Y4064" s="16"/>
      <c r="Z4064" s="16"/>
      <c r="AD4064" s="5"/>
    </row>
    <row r="4065" spans="2:30" x14ac:dyDescent="0.2">
      <c r="B4065" s="4"/>
      <c r="C4065" s="4"/>
      <c r="D4065" s="22"/>
      <c r="E4065" s="22"/>
      <c r="F4065" s="23"/>
      <c r="G4065" s="2"/>
      <c r="K4065" s="3"/>
      <c r="L4065" s="3"/>
      <c r="M4065" s="3"/>
      <c r="N4065" s="24"/>
      <c r="O4065" s="4"/>
      <c r="P4065" s="4"/>
      <c r="R4065" s="8"/>
      <c r="S4065" s="4"/>
      <c r="T4065" s="4"/>
      <c r="W4065" s="4"/>
      <c r="X4065" s="17"/>
      <c r="Y4065" s="16"/>
      <c r="Z4065" s="16"/>
      <c r="AD4065" s="5"/>
    </row>
    <row r="4066" spans="2:30" x14ac:dyDescent="0.2">
      <c r="B4066" s="4"/>
      <c r="C4066" s="4"/>
      <c r="D4066" s="22"/>
      <c r="E4066" s="22"/>
      <c r="F4066" s="23"/>
      <c r="G4066" s="2"/>
      <c r="K4066" s="3"/>
      <c r="L4066" s="3"/>
      <c r="M4066" s="3"/>
      <c r="N4066" s="24"/>
      <c r="O4066" s="4"/>
      <c r="P4066" s="4"/>
      <c r="R4066" s="8"/>
      <c r="S4066" s="4"/>
      <c r="T4066" s="4"/>
      <c r="W4066" s="4"/>
      <c r="X4066" s="17"/>
      <c r="Y4066" s="16"/>
      <c r="Z4066" s="16"/>
      <c r="AD4066" s="5"/>
    </row>
    <row r="4067" spans="2:30" x14ac:dyDescent="0.2">
      <c r="B4067" s="4"/>
      <c r="C4067" s="4"/>
      <c r="D4067" s="22"/>
      <c r="E4067" s="22"/>
      <c r="F4067" s="23"/>
      <c r="G4067" s="2"/>
      <c r="K4067" s="3"/>
      <c r="L4067" s="3"/>
      <c r="M4067" s="3"/>
      <c r="N4067" s="24"/>
      <c r="O4067" s="4"/>
      <c r="P4067" s="4"/>
      <c r="R4067" s="8"/>
      <c r="S4067" s="4"/>
      <c r="T4067" s="4"/>
      <c r="W4067" s="4"/>
      <c r="X4067" s="17"/>
      <c r="Y4067" s="16"/>
      <c r="Z4067" s="16"/>
      <c r="AD4067" s="5"/>
    </row>
    <row r="4068" spans="2:30" x14ac:dyDescent="0.2">
      <c r="B4068" s="4"/>
      <c r="C4068" s="4"/>
      <c r="D4068" s="22"/>
      <c r="E4068" s="22"/>
      <c r="F4068" s="23"/>
      <c r="G4068" s="2"/>
      <c r="K4068" s="3"/>
      <c r="L4068" s="3"/>
      <c r="M4068" s="3"/>
      <c r="N4068" s="24"/>
      <c r="O4068" s="4"/>
      <c r="P4068" s="4"/>
      <c r="R4068" s="8"/>
      <c r="S4068" s="4"/>
      <c r="T4068" s="4"/>
      <c r="W4068" s="4"/>
      <c r="X4068" s="17"/>
      <c r="Y4068" s="16"/>
      <c r="Z4068" s="16"/>
      <c r="AD4068" s="5"/>
    </row>
    <row r="4069" spans="2:30" x14ac:dyDescent="0.2">
      <c r="B4069" s="4"/>
      <c r="C4069" s="4"/>
      <c r="D4069" s="22"/>
      <c r="E4069" s="22"/>
      <c r="F4069" s="23"/>
      <c r="G4069" s="2"/>
      <c r="K4069" s="3"/>
      <c r="L4069" s="3"/>
      <c r="M4069" s="3"/>
      <c r="N4069" s="24"/>
      <c r="O4069" s="4"/>
      <c r="P4069" s="4"/>
      <c r="R4069" s="8"/>
      <c r="S4069" s="4"/>
      <c r="T4069" s="4"/>
      <c r="W4069" s="4"/>
      <c r="X4069" s="17"/>
      <c r="Y4069" s="16"/>
      <c r="Z4069" s="16"/>
      <c r="AD4069" s="5"/>
    </row>
    <row r="4070" spans="2:30" x14ac:dyDescent="0.2">
      <c r="B4070" s="4"/>
      <c r="C4070" s="4"/>
      <c r="D4070" s="22"/>
      <c r="E4070" s="22"/>
      <c r="F4070" s="23"/>
      <c r="G4070" s="2"/>
      <c r="K4070" s="3"/>
      <c r="L4070" s="3"/>
      <c r="M4070" s="3"/>
      <c r="N4070" s="24"/>
      <c r="O4070" s="4"/>
      <c r="P4070" s="4"/>
      <c r="R4070" s="8"/>
      <c r="S4070" s="4"/>
      <c r="T4070" s="4"/>
      <c r="W4070" s="4"/>
      <c r="X4070" s="17"/>
      <c r="Y4070" s="16"/>
      <c r="Z4070" s="16"/>
      <c r="AD4070" s="5"/>
    </row>
    <row r="4071" spans="2:30" x14ac:dyDescent="0.2">
      <c r="B4071" s="4"/>
      <c r="C4071" s="4"/>
      <c r="D4071" s="22"/>
      <c r="E4071" s="22"/>
      <c r="F4071" s="23"/>
      <c r="G4071" s="2"/>
      <c r="K4071" s="3"/>
      <c r="L4071" s="3"/>
      <c r="M4071" s="3"/>
      <c r="N4071" s="24"/>
      <c r="O4071" s="4"/>
      <c r="P4071" s="4"/>
      <c r="R4071" s="8"/>
      <c r="S4071" s="4"/>
      <c r="T4071" s="4"/>
      <c r="W4071" s="4"/>
      <c r="X4071" s="17"/>
      <c r="Y4071" s="16"/>
      <c r="Z4071" s="16"/>
      <c r="AD4071" s="5"/>
    </row>
    <row r="4072" spans="2:30" x14ac:dyDescent="0.2">
      <c r="B4072" s="4"/>
      <c r="C4072" s="4"/>
      <c r="D4072" s="22"/>
      <c r="E4072" s="22"/>
      <c r="F4072" s="23"/>
      <c r="G4072" s="2"/>
      <c r="K4072" s="3"/>
      <c r="L4072" s="3"/>
      <c r="M4072" s="3"/>
      <c r="N4072" s="24"/>
      <c r="O4072" s="4"/>
      <c r="P4072" s="4"/>
      <c r="R4072" s="8"/>
      <c r="S4072" s="4"/>
      <c r="T4072" s="4"/>
      <c r="W4072" s="4"/>
      <c r="X4072" s="17"/>
      <c r="Y4072" s="16"/>
      <c r="Z4072" s="16"/>
      <c r="AD4072" s="5"/>
    </row>
    <row r="4073" spans="2:30" x14ac:dyDescent="0.2">
      <c r="B4073" s="4"/>
      <c r="C4073" s="4"/>
      <c r="D4073" s="22"/>
      <c r="E4073" s="22"/>
      <c r="F4073" s="23"/>
      <c r="G4073" s="2"/>
      <c r="K4073" s="3"/>
      <c r="L4073" s="3"/>
      <c r="M4073" s="3"/>
      <c r="N4073" s="24"/>
      <c r="O4073" s="4"/>
      <c r="P4073" s="4"/>
      <c r="R4073" s="8"/>
      <c r="S4073" s="4"/>
      <c r="T4073" s="4"/>
      <c r="W4073" s="4"/>
      <c r="X4073" s="17"/>
      <c r="Y4073" s="16"/>
      <c r="Z4073" s="16"/>
      <c r="AD4073" s="5"/>
    </row>
    <row r="4074" spans="2:30" x14ac:dyDescent="0.2">
      <c r="B4074" s="4"/>
      <c r="C4074" s="4"/>
      <c r="D4074" s="22"/>
      <c r="E4074" s="22"/>
      <c r="F4074" s="23"/>
      <c r="G4074" s="2"/>
      <c r="K4074" s="3"/>
      <c r="L4074" s="3"/>
      <c r="M4074" s="3"/>
      <c r="N4074" s="24"/>
      <c r="O4074" s="4"/>
      <c r="P4074" s="4"/>
      <c r="R4074" s="8"/>
      <c r="S4074" s="4"/>
      <c r="T4074" s="4"/>
      <c r="W4074" s="4"/>
      <c r="X4074" s="17"/>
      <c r="Y4074" s="16"/>
      <c r="Z4074" s="16"/>
      <c r="AD4074" s="5"/>
    </row>
    <row r="4075" spans="2:30" x14ac:dyDescent="0.2">
      <c r="B4075" s="4"/>
      <c r="C4075" s="4"/>
      <c r="D4075" s="22"/>
      <c r="E4075" s="22"/>
      <c r="F4075" s="23"/>
      <c r="G4075" s="2"/>
      <c r="K4075" s="3"/>
      <c r="L4075" s="3"/>
      <c r="M4075" s="3"/>
      <c r="N4075" s="24"/>
      <c r="O4075" s="4"/>
      <c r="P4075" s="4"/>
      <c r="R4075" s="8"/>
      <c r="S4075" s="4"/>
      <c r="T4075" s="4"/>
      <c r="W4075" s="4"/>
      <c r="X4075" s="17"/>
      <c r="Y4075" s="16"/>
      <c r="Z4075" s="16"/>
      <c r="AD4075" s="5"/>
    </row>
    <row r="4076" spans="2:30" x14ac:dyDescent="0.2">
      <c r="B4076" s="4"/>
      <c r="C4076" s="4"/>
      <c r="D4076" s="22"/>
      <c r="E4076" s="22"/>
      <c r="F4076" s="23"/>
      <c r="G4076" s="2"/>
      <c r="K4076" s="3"/>
      <c r="L4076" s="3"/>
      <c r="M4076" s="3"/>
      <c r="N4076" s="24"/>
      <c r="O4076" s="4"/>
      <c r="P4076" s="4"/>
      <c r="R4076" s="8"/>
      <c r="S4076" s="4"/>
      <c r="T4076" s="4"/>
      <c r="W4076" s="4"/>
      <c r="X4076" s="17"/>
      <c r="Y4076" s="16"/>
      <c r="Z4076" s="16"/>
      <c r="AD4076" s="5"/>
    </row>
    <row r="4077" spans="2:30" x14ac:dyDescent="0.2">
      <c r="B4077" s="4"/>
      <c r="C4077" s="4"/>
      <c r="D4077" s="22"/>
      <c r="E4077" s="22"/>
      <c r="F4077" s="23"/>
      <c r="G4077" s="2"/>
      <c r="K4077" s="3"/>
      <c r="L4077" s="3"/>
      <c r="M4077" s="3"/>
      <c r="N4077" s="24"/>
      <c r="O4077" s="4"/>
      <c r="P4077" s="4"/>
      <c r="R4077" s="8"/>
      <c r="S4077" s="4"/>
      <c r="T4077" s="4"/>
      <c r="W4077" s="4"/>
      <c r="X4077" s="17"/>
      <c r="Y4077" s="16"/>
      <c r="Z4077" s="16"/>
      <c r="AD4077" s="5"/>
    </row>
    <row r="4078" spans="2:30" x14ac:dyDescent="0.2">
      <c r="B4078" s="4"/>
      <c r="C4078" s="4"/>
      <c r="D4078" s="22"/>
      <c r="E4078" s="22"/>
      <c r="F4078" s="23"/>
      <c r="G4078" s="2"/>
      <c r="K4078" s="3"/>
      <c r="L4078" s="3"/>
      <c r="M4078" s="3"/>
      <c r="N4078" s="24"/>
      <c r="O4078" s="4"/>
      <c r="P4078" s="4"/>
      <c r="R4078" s="8"/>
      <c r="S4078" s="4"/>
      <c r="T4078" s="4"/>
      <c r="W4078" s="4"/>
      <c r="X4078" s="17"/>
      <c r="Y4078" s="16"/>
      <c r="Z4078" s="16"/>
      <c r="AD4078" s="5"/>
    </row>
    <row r="4079" spans="2:30" x14ac:dyDescent="0.2">
      <c r="B4079" s="4"/>
      <c r="C4079" s="4"/>
      <c r="D4079" s="22"/>
      <c r="E4079" s="22"/>
      <c r="F4079" s="23"/>
      <c r="G4079" s="2"/>
      <c r="K4079" s="3"/>
      <c r="L4079" s="3"/>
      <c r="M4079" s="3"/>
      <c r="N4079" s="24"/>
      <c r="O4079" s="4"/>
      <c r="P4079" s="4"/>
      <c r="R4079" s="8"/>
      <c r="S4079" s="4"/>
      <c r="T4079" s="4"/>
      <c r="W4079" s="4"/>
      <c r="X4079" s="17"/>
      <c r="Y4079" s="16"/>
      <c r="Z4079" s="16"/>
      <c r="AD4079" s="5"/>
    </row>
    <row r="4080" spans="2:30" x14ac:dyDescent="0.2">
      <c r="B4080" s="4"/>
      <c r="C4080" s="4"/>
      <c r="D4080" s="22"/>
      <c r="E4080" s="22"/>
      <c r="F4080" s="23"/>
      <c r="G4080" s="2"/>
      <c r="K4080" s="3"/>
      <c r="L4080" s="3"/>
      <c r="M4080" s="3"/>
      <c r="N4080" s="24"/>
      <c r="O4080" s="4"/>
      <c r="P4080" s="4"/>
      <c r="R4080" s="8"/>
      <c r="S4080" s="4"/>
      <c r="T4080" s="4"/>
      <c r="W4080" s="4"/>
      <c r="X4080" s="17"/>
      <c r="Y4080" s="16"/>
      <c r="Z4080" s="16"/>
      <c r="AD4080" s="5"/>
    </row>
    <row r="4081" spans="2:30" x14ac:dyDescent="0.2">
      <c r="B4081" s="4"/>
      <c r="C4081" s="4"/>
      <c r="D4081" s="22"/>
      <c r="E4081" s="22"/>
      <c r="F4081" s="23"/>
      <c r="G4081" s="2"/>
      <c r="K4081" s="3"/>
      <c r="L4081" s="3"/>
      <c r="M4081" s="3"/>
      <c r="N4081" s="24"/>
      <c r="O4081" s="4"/>
      <c r="P4081" s="4"/>
      <c r="R4081" s="8"/>
      <c r="S4081" s="4"/>
      <c r="T4081" s="4"/>
      <c r="W4081" s="4"/>
      <c r="X4081" s="17"/>
      <c r="Y4081" s="16"/>
      <c r="Z4081" s="16"/>
      <c r="AD4081" s="5"/>
    </row>
    <row r="4082" spans="2:30" x14ac:dyDescent="0.2">
      <c r="B4082" s="4"/>
      <c r="C4082" s="4"/>
      <c r="D4082" s="22"/>
      <c r="E4082" s="22"/>
      <c r="F4082" s="23"/>
      <c r="G4082" s="2"/>
      <c r="K4082" s="3"/>
      <c r="L4082" s="3"/>
      <c r="M4082" s="3"/>
      <c r="N4082" s="24"/>
      <c r="O4082" s="4"/>
      <c r="P4082" s="4"/>
      <c r="R4082" s="8"/>
      <c r="S4082" s="4"/>
      <c r="T4082" s="4"/>
      <c r="W4082" s="4"/>
      <c r="X4082" s="17"/>
      <c r="Y4082" s="16"/>
      <c r="Z4082" s="16"/>
      <c r="AD4082" s="5"/>
    </row>
    <row r="4083" spans="2:30" x14ac:dyDescent="0.2">
      <c r="B4083" s="4"/>
      <c r="C4083" s="4"/>
      <c r="D4083" s="22"/>
      <c r="E4083" s="22"/>
      <c r="F4083" s="23"/>
      <c r="G4083" s="2"/>
      <c r="K4083" s="3"/>
      <c r="L4083" s="3"/>
      <c r="M4083" s="3"/>
      <c r="N4083" s="24"/>
      <c r="O4083" s="4"/>
      <c r="P4083" s="4"/>
      <c r="R4083" s="8"/>
      <c r="S4083" s="4"/>
      <c r="T4083" s="4"/>
      <c r="W4083" s="4"/>
      <c r="X4083" s="17"/>
      <c r="Y4083" s="16"/>
      <c r="Z4083" s="16"/>
      <c r="AD4083" s="5"/>
    </row>
    <row r="4084" spans="2:30" x14ac:dyDescent="0.2">
      <c r="B4084" s="4"/>
      <c r="C4084" s="4"/>
      <c r="D4084" s="22"/>
      <c r="E4084" s="22"/>
      <c r="F4084" s="23"/>
      <c r="G4084" s="2"/>
      <c r="K4084" s="3"/>
      <c r="L4084" s="3"/>
      <c r="M4084" s="3"/>
      <c r="N4084" s="24"/>
      <c r="O4084" s="4"/>
      <c r="P4084" s="4"/>
      <c r="R4084" s="8"/>
      <c r="S4084" s="4"/>
      <c r="T4084" s="4"/>
      <c r="W4084" s="4"/>
      <c r="X4084" s="17"/>
      <c r="Y4084" s="16"/>
      <c r="Z4084" s="16"/>
      <c r="AD4084" s="5"/>
    </row>
    <row r="4085" spans="2:30" x14ac:dyDescent="0.2">
      <c r="B4085" s="4"/>
      <c r="C4085" s="4"/>
      <c r="D4085" s="22"/>
      <c r="E4085" s="22"/>
      <c r="F4085" s="23"/>
      <c r="G4085" s="2"/>
      <c r="K4085" s="3"/>
      <c r="L4085" s="3"/>
      <c r="M4085" s="3"/>
      <c r="N4085" s="24"/>
      <c r="O4085" s="4"/>
      <c r="P4085" s="4"/>
      <c r="R4085" s="8"/>
      <c r="S4085" s="4"/>
      <c r="T4085" s="4"/>
      <c r="W4085" s="4"/>
      <c r="X4085" s="17"/>
      <c r="Y4085" s="16"/>
      <c r="Z4085" s="16"/>
      <c r="AD4085" s="5"/>
    </row>
    <row r="4086" spans="2:30" x14ac:dyDescent="0.2">
      <c r="B4086" s="4"/>
      <c r="C4086" s="4"/>
      <c r="D4086" s="22"/>
      <c r="E4086" s="22"/>
      <c r="F4086" s="23"/>
      <c r="G4086" s="2"/>
      <c r="K4086" s="3"/>
      <c r="L4086" s="3"/>
      <c r="M4086" s="3"/>
      <c r="N4086" s="24"/>
      <c r="O4086" s="4"/>
      <c r="P4086" s="4"/>
      <c r="R4086" s="8"/>
      <c r="S4086" s="4"/>
      <c r="T4086" s="4"/>
      <c r="W4086" s="4"/>
      <c r="X4086" s="17"/>
      <c r="Y4086" s="16"/>
      <c r="Z4086" s="16"/>
      <c r="AD4086" s="5"/>
    </row>
    <row r="4087" spans="2:30" x14ac:dyDescent="0.2">
      <c r="B4087" s="4"/>
      <c r="C4087" s="4"/>
      <c r="D4087" s="22"/>
      <c r="E4087" s="22"/>
      <c r="F4087" s="23"/>
      <c r="G4087" s="2"/>
      <c r="K4087" s="3"/>
      <c r="L4087" s="3"/>
      <c r="M4087" s="3"/>
      <c r="N4087" s="24"/>
      <c r="O4087" s="4"/>
      <c r="P4087" s="4"/>
      <c r="R4087" s="8"/>
      <c r="S4087" s="4"/>
      <c r="T4087" s="4"/>
      <c r="W4087" s="4"/>
      <c r="X4087" s="17"/>
      <c r="Y4087" s="16"/>
      <c r="Z4087" s="16"/>
      <c r="AD4087" s="5"/>
    </row>
    <row r="4088" spans="2:30" x14ac:dyDescent="0.2">
      <c r="B4088" s="4"/>
      <c r="C4088" s="4"/>
      <c r="D4088" s="22"/>
      <c r="E4088" s="22"/>
      <c r="F4088" s="23"/>
      <c r="G4088" s="2"/>
      <c r="K4088" s="3"/>
      <c r="L4088" s="3"/>
      <c r="M4088" s="3"/>
      <c r="N4088" s="24"/>
      <c r="O4088" s="4"/>
      <c r="P4088" s="4"/>
      <c r="R4088" s="8"/>
      <c r="S4088" s="4"/>
      <c r="T4088" s="4"/>
      <c r="W4088" s="4"/>
      <c r="X4088" s="17"/>
      <c r="Y4088" s="16"/>
      <c r="Z4088" s="16"/>
      <c r="AD4088" s="5"/>
    </row>
    <row r="4089" spans="2:30" x14ac:dyDescent="0.2">
      <c r="B4089" s="4"/>
      <c r="C4089" s="4"/>
      <c r="D4089" s="22"/>
      <c r="E4089" s="22"/>
      <c r="F4089" s="23"/>
      <c r="G4089" s="2"/>
      <c r="K4089" s="3"/>
      <c r="L4089" s="3"/>
      <c r="M4089" s="3"/>
      <c r="N4089" s="24"/>
      <c r="O4089" s="4"/>
      <c r="P4089" s="4"/>
      <c r="R4089" s="8"/>
      <c r="S4089" s="4"/>
      <c r="T4089" s="4"/>
      <c r="W4089" s="4"/>
      <c r="X4089" s="17"/>
      <c r="Y4089" s="16"/>
      <c r="Z4089" s="16"/>
      <c r="AD4089" s="5"/>
    </row>
    <row r="4090" spans="2:30" x14ac:dyDescent="0.2">
      <c r="B4090" s="4"/>
      <c r="C4090" s="4"/>
      <c r="D4090" s="22"/>
      <c r="E4090" s="22"/>
      <c r="F4090" s="23"/>
      <c r="G4090" s="2"/>
      <c r="K4090" s="3"/>
      <c r="L4090" s="3"/>
      <c r="M4090" s="3"/>
      <c r="N4090" s="24"/>
      <c r="O4090" s="4"/>
      <c r="P4090" s="4"/>
      <c r="R4090" s="8"/>
      <c r="S4090" s="4"/>
      <c r="T4090" s="4"/>
      <c r="W4090" s="4"/>
      <c r="X4090" s="17"/>
      <c r="Y4090" s="16"/>
      <c r="Z4090" s="16"/>
      <c r="AD4090" s="5"/>
    </row>
    <row r="4091" spans="2:30" x14ac:dyDescent="0.2">
      <c r="B4091" s="4"/>
      <c r="C4091" s="4"/>
      <c r="D4091" s="22"/>
      <c r="E4091" s="22"/>
      <c r="F4091" s="23"/>
      <c r="G4091" s="2"/>
      <c r="K4091" s="3"/>
      <c r="L4091" s="3"/>
      <c r="M4091" s="3"/>
      <c r="N4091" s="24"/>
      <c r="O4091" s="4"/>
      <c r="P4091" s="4"/>
      <c r="R4091" s="8"/>
      <c r="S4091" s="4"/>
      <c r="T4091" s="4"/>
      <c r="W4091" s="4"/>
      <c r="X4091" s="17"/>
      <c r="Y4091" s="16"/>
      <c r="Z4091" s="16"/>
      <c r="AD4091" s="5"/>
    </row>
    <row r="4092" spans="2:30" x14ac:dyDescent="0.2">
      <c r="B4092" s="4"/>
      <c r="C4092" s="4"/>
      <c r="D4092" s="22"/>
      <c r="E4092" s="22"/>
      <c r="F4092" s="23"/>
      <c r="G4092" s="2"/>
      <c r="K4092" s="3"/>
      <c r="L4092" s="3"/>
      <c r="M4092" s="3"/>
      <c r="N4092" s="24"/>
      <c r="O4092" s="4"/>
      <c r="P4092" s="4"/>
      <c r="R4092" s="8"/>
      <c r="S4092" s="4"/>
      <c r="T4092" s="4"/>
      <c r="W4092" s="4"/>
      <c r="X4092" s="17"/>
      <c r="Y4092" s="16"/>
      <c r="Z4092" s="16"/>
      <c r="AD4092" s="5"/>
    </row>
    <row r="4093" spans="2:30" x14ac:dyDescent="0.2">
      <c r="B4093" s="4"/>
      <c r="C4093" s="4"/>
      <c r="D4093" s="22"/>
      <c r="E4093" s="22"/>
      <c r="F4093" s="23"/>
      <c r="G4093" s="2"/>
      <c r="K4093" s="3"/>
      <c r="L4093" s="3"/>
      <c r="M4093" s="3"/>
      <c r="N4093" s="24"/>
      <c r="O4093" s="4"/>
      <c r="P4093" s="4"/>
      <c r="R4093" s="8"/>
      <c r="S4093" s="4"/>
      <c r="T4093" s="4"/>
      <c r="W4093" s="4"/>
      <c r="X4093" s="17"/>
      <c r="Y4093" s="16"/>
      <c r="Z4093" s="16"/>
      <c r="AD4093" s="5"/>
    </row>
    <row r="4094" spans="2:30" x14ac:dyDescent="0.2">
      <c r="B4094" s="4"/>
      <c r="C4094" s="4"/>
      <c r="D4094" s="22"/>
      <c r="E4094" s="22"/>
      <c r="F4094" s="23"/>
      <c r="G4094" s="2"/>
      <c r="K4094" s="3"/>
      <c r="L4094" s="3"/>
      <c r="M4094" s="3"/>
      <c r="N4094" s="24"/>
      <c r="O4094" s="4"/>
      <c r="P4094" s="4"/>
      <c r="R4094" s="8"/>
      <c r="S4094" s="4"/>
      <c r="T4094" s="4"/>
      <c r="W4094" s="4"/>
      <c r="X4094" s="17"/>
      <c r="Y4094" s="16"/>
      <c r="Z4094" s="16"/>
      <c r="AD4094" s="5"/>
    </row>
    <row r="4095" spans="2:30" x14ac:dyDescent="0.2">
      <c r="B4095" s="4"/>
      <c r="C4095" s="4"/>
      <c r="D4095" s="22"/>
      <c r="E4095" s="22"/>
      <c r="F4095" s="23"/>
      <c r="G4095" s="2"/>
      <c r="K4095" s="3"/>
      <c r="L4095" s="3"/>
      <c r="M4095" s="3"/>
      <c r="N4095" s="24"/>
      <c r="O4095" s="4"/>
      <c r="P4095" s="4"/>
      <c r="R4095" s="8"/>
      <c r="S4095" s="4"/>
      <c r="T4095" s="4"/>
      <c r="W4095" s="4"/>
      <c r="X4095" s="17"/>
      <c r="Y4095" s="16"/>
      <c r="Z4095" s="16"/>
      <c r="AD4095" s="5"/>
    </row>
    <row r="4096" spans="2:30" x14ac:dyDescent="0.2">
      <c r="B4096" s="4"/>
      <c r="C4096" s="4"/>
      <c r="D4096" s="22"/>
      <c r="E4096" s="22"/>
      <c r="F4096" s="23"/>
      <c r="G4096" s="2"/>
      <c r="K4096" s="3"/>
      <c r="L4096" s="3"/>
      <c r="M4096" s="3"/>
      <c r="N4096" s="24"/>
      <c r="O4096" s="4"/>
      <c r="P4096" s="4"/>
      <c r="R4096" s="8"/>
      <c r="S4096" s="4"/>
      <c r="T4096" s="4"/>
      <c r="W4096" s="4"/>
      <c r="X4096" s="17"/>
      <c r="Y4096" s="16"/>
      <c r="Z4096" s="16"/>
      <c r="AD4096" s="5"/>
    </row>
    <row r="4097" spans="2:30" x14ac:dyDescent="0.2">
      <c r="B4097" s="4"/>
      <c r="C4097" s="4"/>
      <c r="D4097" s="22"/>
      <c r="E4097" s="22"/>
      <c r="F4097" s="23"/>
      <c r="G4097" s="2"/>
      <c r="K4097" s="3"/>
      <c r="L4097" s="3"/>
      <c r="M4097" s="3"/>
      <c r="N4097" s="24"/>
      <c r="O4097" s="4"/>
      <c r="P4097" s="4"/>
      <c r="R4097" s="8"/>
      <c r="S4097" s="4"/>
      <c r="T4097" s="4"/>
      <c r="W4097" s="4"/>
      <c r="X4097" s="17"/>
      <c r="Y4097" s="16"/>
      <c r="Z4097" s="16"/>
      <c r="AD4097" s="5"/>
    </row>
    <row r="4098" spans="2:30" x14ac:dyDescent="0.2">
      <c r="B4098" s="4"/>
      <c r="C4098" s="4"/>
      <c r="D4098" s="22"/>
      <c r="E4098" s="22"/>
      <c r="F4098" s="23"/>
      <c r="G4098" s="2"/>
      <c r="K4098" s="3"/>
      <c r="L4098" s="3"/>
      <c r="M4098" s="3"/>
      <c r="N4098" s="24"/>
      <c r="O4098" s="4"/>
      <c r="P4098" s="4"/>
      <c r="R4098" s="8"/>
      <c r="S4098" s="4"/>
      <c r="T4098" s="4"/>
      <c r="W4098" s="4"/>
      <c r="X4098" s="17"/>
      <c r="Y4098" s="16"/>
      <c r="Z4098" s="16"/>
      <c r="AD4098" s="5"/>
    </row>
    <row r="4099" spans="2:30" x14ac:dyDescent="0.2">
      <c r="B4099" s="4"/>
      <c r="C4099" s="4"/>
      <c r="D4099" s="22"/>
      <c r="E4099" s="22"/>
      <c r="F4099" s="23"/>
      <c r="G4099" s="2"/>
      <c r="K4099" s="3"/>
      <c r="L4099" s="3"/>
      <c r="M4099" s="3"/>
      <c r="N4099" s="24"/>
      <c r="O4099" s="4"/>
      <c r="P4099" s="4"/>
      <c r="R4099" s="8"/>
      <c r="S4099" s="4"/>
      <c r="T4099" s="4"/>
      <c r="W4099" s="4"/>
      <c r="X4099" s="17"/>
      <c r="Y4099" s="16"/>
      <c r="Z4099" s="16"/>
      <c r="AD4099" s="5"/>
    </row>
    <row r="4100" spans="2:30" x14ac:dyDescent="0.2">
      <c r="B4100" s="4"/>
      <c r="C4100" s="4"/>
      <c r="D4100" s="22"/>
      <c r="E4100" s="22"/>
      <c r="F4100" s="23"/>
      <c r="G4100" s="2"/>
      <c r="K4100" s="3"/>
      <c r="L4100" s="3"/>
      <c r="M4100" s="3"/>
      <c r="N4100" s="24"/>
      <c r="O4100" s="4"/>
      <c r="P4100" s="4"/>
      <c r="R4100" s="8"/>
      <c r="S4100" s="4"/>
      <c r="T4100" s="4"/>
      <c r="W4100" s="4"/>
      <c r="X4100" s="17"/>
      <c r="Y4100" s="16"/>
      <c r="Z4100" s="16"/>
      <c r="AD4100" s="5"/>
    </row>
    <row r="4101" spans="2:30" x14ac:dyDescent="0.2">
      <c r="B4101" s="4"/>
      <c r="C4101" s="4"/>
      <c r="D4101" s="22"/>
      <c r="E4101" s="22"/>
      <c r="F4101" s="23"/>
      <c r="G4101" s="2"/>
      <c r="K4101" s="3"/>
      <c r="L4101" s="3"/>
      <c r="M4101" s="3"/>
      <c r="N4101" s="24"/>
      <c r="O4101" s="4"/>
      <c r="P4101" s="4"/>
      <c r="R4101" s="8"/>
      <c r="S4101" s="4"/>
      <c r="T4101" s="4"/>
      <c r="W4101" s="4"/>
      <c r="X4101" s="17"/>
      <c r="Y4101" s="16"/>
      <c r="Z4101" s="16"/>
      <c r="AD4101" s="5"/>
    </row>
    <row r="4102" spans="2:30" x14ac:dyDescent="0.2">
      <c r="B4102" s="4"/>
      <c r="C4102" s="4"/>
      <c r="D4102" s="22"/>
      <c r="E4102" s="22"/>
      <c r="F4102" s="23"/>
      <c r="G4102" s="2"/>
      <c r="K4102" s="3"/>
      <c r="L4102" s="3"/>
      <c r="M4102" s="3"/>
      <c r="N4102" s="24"/>
      <c r="O4102" s="4"/>
      <c r="P4102" s="4"/>
      <c r="R4102" s="8"/>
      <c r="S4102" s="4"/>
      <c r="T4102" s="4"/>
      <c r="W4102" s="4"/>
      <c r="X4102" s="17"/>
      <c r="Y4102" s="16"/>
      <c r="Z4102" s="16"/>
      <c r="AD4102" s="5"/>
    </row>
    <row r="4103" spans="2:30" x14ac:dyDescent="0.2">
      <c r="B4103" s="4"/>
      <c r="C4103" s="4"/>
      <c r="D4103" s="22"/>
      <c r="E4103" s="22"/>
      <c r="F4103" s="23"/>
      <c r="G4103" s="2"/>
      <c r="K4103" s="3"/>
      <c r="L4103" s="3"/>
      <c r="M4103" s="3"/>
      <c r="N4103" s="24"/>
      <c r="O4103" s="4"/>
      <c r="P4103" s="4"/>
      <c r="R4103" s="8"/>
      <c r="S4103" s="4"/>
      <c r="T4103" s="4"/>
      <c r="W4103" s="4"/>
      <c r="X4103" s="17"/>
      <c r="Y4103" s="16"/>
      <c r="Z4103" s="16"/>
      <c r="AD4103" s="5"/>
    </row>
    <row r="4104" spans="2:30" x14ac:dyDescent="0.2">
      <c r="B4104" s="4"/>
      <c r="C4104" s="4"/>
      <c r="D4104" s="22"/>
      <c r="E4104" s="22"/>
      <c r="F4104" s="23"/>
      <c r="G4104" s="2"/>
      <c r="K4104" s="3"/>
      <c r="L4104" s="3"/>
      <c r="M4104" s="3"/>
      <c r="N4104" s="24"/>
      <c r="O4104" s="4"/>
      <c r="P4104" s="4"/>
      <c r="R4104" s="8"/>
      <c r="S4104" s="4"/>
      <c r="T4104" s="4"/>
      <c r="W4104" s="4"/>
      <c r="X4104" s="17"/>
      <c r="Y4104" s="16"/>
      <c r="Z4104" s="16"/>
      <c r="AD4104" s="5"/>
    </row>
    <row r="4105" spans="2:30" x14ac:dyDescent="0.2">
      <c r="B4105" s="4"/>
      <c r="C4105" s="4"/>
      <c r="D4105" s="22"/>
      <c r="E4105" s="22"/>
      <c r="F4105" s="23"/>
      <c r="G4105" s="2"/>
      <c r="K4105" s="3"/>
      <c r="L4105" s="3"/>
      <c r="M4105" s="3"/>
      <c r="N4105" s="24"/>
      <c r="O4105" s="4"/>
      <c r="P4105" s="4"/>
      <c r="R4105" s="8"/>
      <c r="S4105" s="4"/>
      <c r="T4105" s="4"/>
      <c r="W4105" s="4"/>
      <c r="X4105" s="17"/>
      <c r="Y4105" s="16"/>
      <c r="Z4105" s="16"/>
      <c r="AD4105" s="5"/>
    </row>
    <row r="4106" spans="2:30" x14ac:dyDescent="0.2">
      <c r="B4106" s="4"/>
      <c r="C4106" s="4"/>
      <c r="D4106" s="22"/>
      <c r="E4106" s="22"/>
      <c r="F4106" s="23"/>
      <c r="G4106" s="2"/>
      <c r="K4106" s="3"/>
      <c r="L4106" s="3"/>
      <c r="M4106" s="3"/>
      <c r="N4106" s="24"/>
      <c r="O4106" s="4"/>
      <c r="P4106" s="4"/>
      <c r="R4106" s="8"/>
      <c r="S4106" s="4"/>
      <c r="T4106" s="4"/>
      <c r="W4106" s="4"/>
      <c r="X4106" s="17"/>
      <c r="Y4106" s="16"/>
      <c r="Z4106" s="16"/>
      <c r="AD4106" s="5"/>
    </row>
    <row r="4107" spans="2:30" x14ac:dyDescent="0.2">
      <c r="B4107" s="4"/>
      <c r="C4107" s="4"/>
      <c r="D4107" s="22"/>
      <c r="E4107" s="22"/>
      <c r="F4107" s="23"/>
      <c r="G4107" s="2"/>
      <c r="K4107" s="3"/>
      <c r="L4107" s="3"/>
      <c r="M4107" s="3"/>
      <c r="N4107" s="24"/>
      <c r="O4107" s="4"/>
      <c r="P4107" s="4"/>
      <c r="R4107" s="8"/>
      <c r="S4107" s="4"/>
      <c r="T4107" s="4"/>
      <c r="W4107" s="4"/>
      <c r="X4107" s="17"/>
      <c r="Y4107" s="16"/>
      <c r="Z4107" s="16"/>
      <c r="AD4107" s="5"/>
    </row>
    <row r="4108" spans="2:30" x14ac:dyDescent="0.2">
      <c r="B4108" s="4"/>
      <c r="C4108" s="4"/>
      <c r="D4108" s="22"/>
      <c r="E4108" s="22"/>
      <c r="F4108" s="23"/>
      <c r="G4108" s="2"/>
      <c r="K4108" s="3"/>
      <c r="L4108" s="3"/>
      <c r="M4108" s="3"/>
      <c r="N4108" s="24"/>
      <c r="O4108" s="4"/>
      <c r="P4108" s="4"/>
      <c r="R4108" s="8"/>
      <c r="S4108" s="4"/>
      <c r="T4108" s="4"/>
      <c r="W4108" s="4"/>
      <c r="X4108" s="17"/>
      <c r="Y4108" s="16"/>
      <c r="Z4108" s="16"/>
      <c r="AD4108" s="5"/>
    </row>
    <row r="4109" spans="2:30" x14ac:dyDescent="0.2">
      <c r="B4109" s="4"/>
      <c r="C4109" s="4"/>
      <c r="D4109" s="22"/>
      <c r="E4109" s="22"/>
      <c r="F4109" s="23"/>
      <c r="G4109" s="2"/>
      <c r="K4109" s="3"/>
      <c r="L4109" s="3"/>
      <c r="M4109" s="3"/>
      <c r="N4109" s="24"/>
      <c r="O4109" s="4"/>
      <c r="P4109" s="4"/>
      <c r="R4109" s="8"/>
      <c r="S4109" s="4"/>
      <c r="T4109" s="4"/>
      <c r="W4109" s="4"/>
      <c r="X4109" s="17"/>
      <c r="Y4109" s="16"/>
      <c r="Z4109" s="16"/>
      <c r="AD4109" s="5"/>
    </row>
    <row r="4110" spans="2:30" x14ac:dyDescent="0.2">
      <c r="B4110" s="4"/>
      <c r="C4110" s="4"/>
      <c r="D4110" s="22"/>
      <c r="E4110" s="22"/>
      <c r="F4110" s="23"/>
      <c r="G4110" s="2"/>
      <c r="K4110" s="3"/>
      <c r="L4110" s="3"/>
      <c r="M4110" s="3"/>
      <c r="N4110" s="24"/>
      <c r="O4110" s="4"/>
      <c r="P4110" s="4"/>
      <c r="R4110" s="8"/>
      <c r="S4110" s="4"/>
      <c r="T4110" s="4"/>
      <c r="W4110" s="4"/>
      <c r="X4110" s="17"/>
      <c r="Y4110" s="16"/>
      <c r="Z4110" s="16"/>
      <c r="AD4110" s="5"/>
    </row>
    <row r="4111" spans="2:30" x14ac:dyDescent="0.2">
      <c r="B4111" s="4"/>
      <c r="C4111" s="4"/>
      <c r="D4111" s="22"/>
      <c r="E4111" s="22"/>
      <c r="F4111" s="23"/>
      <c r="G4111" s="2"/>
      <c r="K4111" s="3"/>
      <c r="L4111" s="3"/>
      <c r="M4111" s="3"/>
      <c r="N4111" s="24"/>
      <c r="O4111" s="4"/>
      <c r="P4111" s="4"/>
      <c r="R4111" s="8"/>
      <c r="S4111" s="4"/>
      <c r="T4111" s="4"/>
      <c r="W4111" s="4"/>
      <c r="X4111" s="17"/>
      <c r="Y4111" s="16"/>
      <c r="Z4111" s="16"/>
      <c r="AD4111" s="5"/>
    </row>
    <row r="4112" spans="2:30" x14ac:dyDescent="0.2">
      <c r="B4112" s="4"/>
      <c r="C4112" s="4"/>
      <c r="D4112" s="22"/>
      <c r="E4112" s="22"/>
      <c r="F4112" s="23"/>
      <c r="G4112" s="2"/>
      <c r="K4112" s="3"/>
      <c r="L4112" s="3"/>
      <c r="M4112" s="3"/>
      <c r="N4112" s="24"/>
      <c r="O4112" s="4"/>
      <c r="P4112" s="4"/>
      <c r="R4112" s="8"/>
      <c r="S4112" s="4"/>
      <c r="T4112" s="4"/>
      <c r="W4112" s="4"/>
      <c r="X4112" s="17"/>
      <c r="Y4112" s="16"/>
      <c r="Z4112" s="16"/>
      <c r="AD4112" s="5"/>
    </row>
    <row r="4113" spans="2:30" x14ac:dyDescent="0.2">
      <c r="B4113" s="4"/>
      <c r="C4113" s="4"/>
      <c r="D4113" s="22"/>
      <c r="E4113" s="22"/>
      <c r="F4113" s="23"/>
      <c r="G4113" s="2"/>
      <c r="K4113" s="3"/>
      <c r="L4113" s="3"/>
      <c r="M4113" s="3"/>
      <c r="N4113" s="24"/>
      <c r="O4113" s="4"/>
      <c r="P4113" s="4"/>
      <c r="R4113" s="8"/>
      <c r="S4113" s="4"/>
      <c r="T4113" s="4"/>
      <c r="W4113" s="4"/>
      <c r="X4113" s="17"/>
      <c r="Y4113" s="16"/>
      <c r="Z4113" s="16"/>
      <c r="AD4113" s="5"/>
    </row>
    <row r="4114" spans="2:30" x14ac:dyDescent="0.2">
      <c r="B4114" s="4"/>
      <c r="C4114" s="4"/>
      <c r="D4114" s="22"/>
      <c r="E4114" s="22"/>
      <c r="F4114" s="23"/>
      <c r="G4114" s="2"/>
      <c r="K4114" s="3"/>
      <c r="L4114" s="3"/>
      <c r="M4114" s="3"/>
      <c r="N4114" s="24"/>
      <c r="O4114" s="4"/>
      <c r="P4114" s="4"/>
      <c r="R4114" s="8"/>
      <c r="S4114" s="4"/>
      <c r="T4114" s="4"/>
      <c r="W4114" s="4"/>
      <c r="X4114" s="17"/>
      <c r="Y4114" s="16"/>
      <c r="Z4114" s="16"/>
      <c r="AD4114" s="5"/>
    </row>
    <row r="4115" spans="2:30" x14ac:dyDescent="0.2">
      <c r="B4115" s="4"/>
      <c r="C4115" s="4"/>
      <c r="D4115" s="22"/>
      <c r="E4115" s="22"/>
      <c r="F4115" s="23"/>
      <c r="G4115" s="2"/>
      <c r="K4115" s="3"/>
      <c r="L4115" s="3"/>
      <c r="M4115" s="3"/>
      <c r="N4115" s="24"/>
      <c r="O4115" s="4"/>
      <c r="P4115" s="4"/>
      <c r="R4115" s="8"/>
      <c r="S4115" s="4"/>
      <c r="T4115" s="4"/>
      <c r="W4115" s="4"/>
      <c r="X4115" s="17"/>
      <c r="Y4115" s="16"/>
      <c r="Z4115" s="16"/>
      <c r="AD4115" s="5"/>
    </row>
    <row r="4116" spans="2:30" x14ac:dyDescent="0.2">
      <c r="B4116" s="4"/>
      <c r="C4116" s="4"/>
      <c r="D4116" s="22"/>
      <c r="E4116" s="22"/>
      <c r="F4116" s="23"/>
      <c r="G4116" s="2"/>
      <c r="K4116" s="3"/>
      <c r="L4116" s="3"/>
      <c r="M4116" s="3"/>
      <c r="N4116" s="24"/>
      <c r="O4116" s="4"/>
      <c r="P4116" s="4"/>
      <c r="R4116" s="8"/>
      <c r="S4116" s="4"/>
      <c r="T4116" s="4"/>
      <c r="W4116" s="4"/>
      <c r="X4116" s="17"/>
      <c r="Y4116" s="16"/>
      <c r="Z4116" s="16"/>
      <c r="AD4116" s="5"/>
    </row>
    <row r="4117" spans="2:30" x14ac:dyDescent="0.2">
      <c r="B4117" s="4"/>
      <c r="C4117" s="4"/>
      <c r="D4117" s="22"/>
      <c r="E4117" s="22"/>
      <c r="F4117" s="23"/>
      <c r="G4117" s="2"/>
      <c r="K4117" s="3"/>
      <c r="L4117" s="3"/>
      <c r="M4117" s="3"/>
      <c r="N4117" s="24"/>
      <c r="O4117" s="4"/>
      <c r="P4117" s="4"/>
      <c r="R4117" s="8"/>
      <c r="S4117" s="4"/>
      <c r="T4117" s="4"/>
      <c r="W4117" s="4"/>
      <c r="X4117" s="17"/>
      <c r="Y4117" s="16"/>
      <c r="Z4117" s="16"/>
      <c r="AD4117" s="5"/>
    </row>
    <row r="4118" spans="2:30" x14ac:dyDescent="0.2">
      <c r="B4118" s="4"/>
      <c r="C4118" s="4"/>
      <c r="D4118" s="22"/>
      <c r="E4118" s="22"/>
      <c r="F4118" s="23"/>
      <c r="G4118" s="2"/>
      <c r="K4118" s="3"/>
      <c r="L4118" s="3"/>
      <c r="M4118" s="3"/>
      <c r="N4118" s="24"/>
      <c r="O4118" s="4"/>
      <c r="P4118" s="4"/>
      <c r="R4118" s="8"/>
      <c r="S4118" s="4"/>
      <c r="T4118" s="4"/>
      <c r="W4118" s="4"/>
      <c r="X4118" s="17"/>
      <c r="Y4118" s="16"/>
      <c r="Z4118" s="16"/>
      <c r="AD4118" s="5"/>
    </row>
    <row r="4119" spans="2:30" x14ac:dyDescent="0.2">
      <c r="B4119" s="4"/>
      <c r="C4119" s="4"/>
      <c r="D4119" s="22"/>
      <c r="E4119" s="22"/>
      <c r="F4119" s="23"/>
      <c r="G4119" s="2"/>
      <c r="K4119" s="3"/>
      <c r="L4119" s="3"/>
      <c r="M4119" s="3"/>
      <c r="N4119" s="24"/>
      <c r="O4119" s="4"/>
      <c r="P4119" s="4"/>
      <c r="R4119" s="8"/>
      <c r="S4119" s="4"/>
      <c r="T4119" s="4"/>
      <c r="W4119" s="4"/>
      <c r="X4119" s="17"/>
      <c r="Y4119" s="16"/>
      <c r="Z4119" s="16"/>
      <c r="AD4119" s="5"/>
    </row>
    <row r="4120" spans="2:30" x14ac:dyDescent="0.2">
      <c r="B4120" s="4"/>
      <c r="C4120" s="4"/>
      <c r="D4120" s="22"/>
      <c r="E4120" s="22"/>
      <c r="F4120" s="23"/>
      <c r="G4120" s="2"/>
      <c r="K4120" s="3"/>
      <c r="L4120" s="3"/>
      <c r="M4120" s="3"/>
      <c r="N4120" s="24"/>
      <c r="O4120" s="4"/>
      <c r="P4120" s="4"/>
      <c r="R4120" s="8"/>
      <c r="S4120" s="4"/>
      <c r="T4120" s="4"/>
      <c r="W4120" s="4"/>
      <c r="X4120" s="17"/>
      <c r="Y4120" s="16"/>
      <c r="Z4120" s="16"/>
      <c r="AD4120" s="5"/>
    </row>
    <row r="4121" spans="2:30" x14ac:dyDescent="0.2">
      <c r="B4121" s="4"/>
      <c r="C4121" s="4"/>
      <c r="D4121" s="22"/>
      <c r="E4121" s="22"/>
      <c r="F4121" s="23"/>
      <c r="G4121" s="2"/>
      <c r="K4121" s="3"/>
      <c r="L4121" s="3"/>
      <c r="M4121" s="3"/>
      <c r="N4121" s="24"/>
      <c r="O4121" s="4"/>
      <c r="P4121" s="4"/>
      <c r="R4121" s="8"/>
      <c r="S4121" s="4"/>
      <c r="T4121" s="4"/>
      <c r="W4121" s="4"/>
      <c r="X4121" s="17"/>
      <c r="Y4121" s="16"/>
      <c r="Z4121" s="16"/>
      <c r="AD4121" s="5"/>
    </row>
    <row r="4122" spans="2:30" x14ac:dyDescent="0.2">
      <c r="B4122" s="4"/>
      <c r="C4122" s="4"/>
      <c r="D4122" s="22"/>
      <c r="E4122" s="22"/>
      <c r="F4122" s="23"/>
      <c r="G4122" s="2"/>
      <c r="K4122" s="3"/>
      <c r="L4122" s="3"/>
      <c r="M4122" s="3"/>
      <c r="N4122" s="24"/>
      <c r="O4122" s="4"/>
      <c r="P4122" s="4"/>
      <c r="R4122" s="8"/>
      <c r="S4122" s="4"/>
      <c r="T4122" s="4"/>
      <c r="W4122" s="4"/>
      <c r="X4122" s="17"/>
      <c r="Y4122" s="16"/>
      <c r="Z4122" s="16"/>
      <c r="AD4122" s="5"/>
    </row>
    <row r="4123" spans="2:30" x14ac:dyDescent="0.2">
      <c r="B4123" s="4"/>
      <c r="C4123" s="4"/>
      <c r="D4123" s="22"/>
      <c r="E4123" s="22"/>
      <c r="F4123" s="23"/>
      <c r="G4123" s="2"/>
      <c r="K4123" s="3"/>
      <c r="L4123" s="3"/>
      <c r="M4123" s="3"/>
      <c r="N4123" s="24"/>
      <c r="O4123" s="4"/>
      <c r="P4123" s="4"/>
      <c r="R4123" s="8"/>
      <c r="S4123" s="4"/>
      <c r="T4123" s="4"/>
      <c r="W4123" s="4"/>
      <c r="X4123" s="17"/>
      <c r="Y4123" s="16"/>
      <c r="Z4123" s="16"/>
      <c r="AD4123" s="5"/>
    </row>
    <row r="4124" spans="2:30" x14ac:dyDescent="0.2">
      <c r="B4124" s="4"/>
      <c r="C4124" s="4"/>
      <c r="D4124" s="22"/>
      <c r="E4124" s="22"/>
      <c r="F4124" s="23"/>
      <c r="G4124" s="2"/>
      <c r="K4124" s="3"/>
      <c r="L4124" s="3"/>
      <c r="M4124" s="3"/>
      <c r="N4124" s="24"/>
      <c r="O4124" s="4"/>
      <c r="P4124" s="4"/>
      <c r="R4124" s="8"/>
      <c r="S4124" s="4"/>
      <c r="T4124" s="4"/>
      <c r="W4124" s="4"/>
      <c r="X4124" s="17"/>
      <c r="Y4124" s="16"/>
      <c r="Z4124" s="16"/>
      <c r="AD4124" s="5"/>
    </row>
    <row r="4125" spans="2:30" x14ac:dyDescent="0.2">
      <c r="B4125" s="4"/>
      <c r="C4125" s="4"/>
      <c r="D4125" s="22"/>
      <c r="E4125" s="22"/>
      <c r="F4125" s="23"/>
      <c r="G4125" s="2"/>
      <c r="K4125" s="3"/>
      <c r="L4125" s="3"/>
      <c r="M4125" s="3"/>
      <c r="N4125" s="24"/>
      <c r="O4125" s="4"/>
      <c r="P4125" s="4"/>
      <c r="R4125" s="8"/>
      <c r="S4125" s="4"/>
      <c r="T4125" s="4"/>
      <c r="W4125" s="4"/>
      <c r="X4125" s="17"/>
      <c r="Y4125" s="16"/>
      <c r="Z4125" s="16"/>
      <c r="AD4125" s="5"/>
    </row>
    <row r="4126" spans="2:30" x14ac:dyDescent="0.2">
      <c r="B4126" s="4"/>
      <c r="C4126" s="4"/>
      <c r="D4126" s="22"/>
      <c r="E4126" s="22"/>
      <c r="F4126" s="23"/>
      <c r="G4126" s="2"/>
      <c r="K4126" s="3"/>
      <c r="L4126" s="3"/>
      <c r="M4126" s="3"/>
      <c r="N4126" s="24"/>
      <c r="O4126" s="4"/>
      <c r="P4126" s="4"/>
      <c r="R4126" s="8"/>
      <c r="S4126" s="4"/>
      <c r="T4126" s="4"/>
      <c r="W4126" s="4"/>
      <c r="X4126" s="17"/>
      <c r="Y4126" s="16"/>
      <c r="Z4126" s="16"/>
      <c r="AD4126" s="5"/>
    </row>
    <row r="4127" spans="2:30" x14ac:dyDescent="0.2">
      <c r="B4127" s="4"/>
      <c r="C4127" s="4"/>
      <c r="D4127" s="22"/>
      <c r="E4127" s="22"/>
      <c r="F4127" s="23"/>
      <c r="G4127" s="2"/>
      <c r="K4127" s="3"/>
      <c r="L4127" s="3"/>
      <c r="M4127" s="3"/>
      <c r="N4127" s="24"/>
      <c r="O4127" s="4"/>
      <c r="P4127" s="4"/>
      <c r="R4127" s="8"/>
      <c r="S4127" s="4"/>
      <c r="T4127" s="4"/>
      <c r="W4127" s="4"/>
      <c r="X4127" s="17"/>
      <c r="Y4127" s="16"/>
      <c r="Z4127" s="16"/>
      <c r="AD4127" s="5"/>
    </row>
    <row r="4128" spans="2:30" x14ac:dyDescent="0.2">
      <c r="B4128" s="4"/>
      <c r="C4128" s="4"/>
      <c r="D4128" s="22"/>
      <c r="E4128" s="22"/>
      <c r="F4128" s="23"/>
      <c r="G4128" s="2"/>
      <c r="K4128" s="3"/>
      <c r="L4128" s="3"/>
      <c r="M4128" s="3"/>
      <c r="N4128" s="24"/>
      <c r="O4128" s="4"/>
      <c r="P4128" s="4"/>
      <c r="R4128" s="8"/>
      <c r="S4128" s="4"/>
      <c r="T4128" s="4"/>
      <c r="W4128" s="4"/>
      <c r="X4128" s="17"/>
      <c r="Y4128" s="16"/>
      <c r="Z4128" s="16"/>
      <c r="AD4128" s="5"/>
    </row>
    <row r="4129" spans="2:30" x14ac:dyDescent="0.2">
      <c r="B4129" s="4"/>
      <c r="C4129" s="4"/>
      <c r="D4129" s="22"/>
      <c r="E4129" s="22"/>
      <c r="F4129" s="23"/>
      <c r="G4129" s="2"/>
      <c r="K4129" s="3"/>
      <c r="L4129" s="3"/>
      <c r="M4129" s="3"/>
      <c r="N4129" s="24"/>
      <c r="O4129" s="4"/>
      <c r="P4129" s="4"/>
      <c r="R4129" s="8"/>
      <c r="S4129" s="4"/>
      <c r="T4129" s="4"/>
      <c r="W4129" s="4"/>
      <c r="X4129" s="17"/>
      <c r="Y4129" s="16"/>
      <c r="Z4129" s="16"/>
      <c r="AD4129" s="5"/>
    </row>
    <row r="4130" spans="2:30" x14ac:dyDescent="0.2">
      <c r="B4130" s="4"/>
      <c r="C4130" s="4"/>
      <c r="D4130" s="22"/>
      <c r="E4130" s="22"/>
      <c r="F4130" s="23"/>
      <c r="G4130" s="2"/>
      <c r="K4130" s="3"/>
      <c r="L4130" s="3"/>
      <c r="M4130" s="3"/>
      <c r="N4130" s="24"/>
      <c r="O4130" s="4"/>
      <c r="P4130" s="4"/>
      <c r="R4130" s="8"/>
      <c r="S4130" s="4"/>
      <c r="T4130" s="4"/>
      <c r="W4130" s="4"/>
      <c r="X4130" s="17"/>
      <c r="Y4130" s="16"/>
      <c r="Z4130" s="16"/>
      <c r="AD4130" s="5"/>
    </row>
    <row r="4131" spans="2:30" x14ac:dyDescent="0.2">
      <c r="B4131" s="4"/>
      <c r="C4131" s="4"/>
      <c r="D4131" s="22"/>
      <c r="E4131" s="22"/>
      <c r="F4131" s="23"/>
      <c r="G4131" s="2"/>
      <c r="K4131" s="3"/>
      <c r="L4131" s="3"/>
      <c r="M4131" s="3"/>
      <c r="N4131" s="24"/>
      <c r="O4131" s="4"/>
      <c r="P4131" s="4"/>
      <c r="R4131" s="8"/>
      <c r="S4131" s="4"/>
      <c r="T4131" s="4"/>
      <c r="W4131" s="4"/>
      <c r="X4131" s="17"/>
      <c r="Y4131" s="16"/>
      <c r="Z4131" s="16"/>
      <c r="AD4131" s="5"/>
    </row>
    <row r="4132" spans="2:30" x14ac:dyDescent="0.2">
      <c r="B4132" s="4"/>
      <c r="C4132" s="4"/>
      <c r="D4132" s="22"/>
      <c r="E4132" s="22"/>
      <c r="F4132" s="23"/>
      <c r="G4132" s="2"/>
      <c r="K4132" s="3"/>
      <c r="L4132" s="3"/>
      <c r="M4132" s="3"/>
      <c r="N4132" s="24"/>
      <c r="O4132" s="4"/>
      <c r="P4132" s="4"/>
      <c r="R4132" s="8"/>
      <c r="S4132" s="4"/>
      <c r="T4132" s="4"/>
      <c r="W4132" s="4"/>
      <c r="X4132" s="17"/>
      <c r="Y4132" s="16"/>
      <c r="Z4132" s="16"/>
      <c r="AD4132" s="5"/>
    </row>
    <row r="4133" spans="2:30" x14ac:dyDescent="0.2">
      <c r="B4133" s="4"/>
      <c r="C4133" s="4"/>
      <c r="D4133" s="22"/>
      <c r="E4133" s="22"/>
      <c r="F4133" s="23"/>
      <c r="G4133" s="2"/>
      <c r="K4133" s="3"/>
      <c r="L4133" s="3"/>
      <c r="M4133" s="3"/>
      <c r="N4133" s="24"/>
      <c r="O4133" s="4"/>
      <c r="P4133" s="4"/>
      <c r="R4133" s="8"/>
      <c r="S4133" s="4"/>
      <c r="T4133" s="4"/>
      <c r="W4133" s="4"/>
      <c r="X4133" s="17"/>
      <c r="Y4133" s="16"/>
      <c r="Z4133" s="16"/>
      <c r="AD4133" s="5"/>
    </row>
    <row r="4134" spans="2:30" x14ac:dyDescent="0.2">
      <c r="B4134" s="4"/>
      <c r="C4134" s="4"/>
      <c r="D4134" s="22"/>
      <c r="E4134" s="22"/>
      <c r="F4134" s="23"/>
      <c r="G4134" s="2"/>
      <c r="K4134" s="3"/>
      <c r="L4134" s="3"/>
      <c r="M4134" s="3"/>
      <c r="N4134" s="24"/>
      <c r="O4134" s="4"/>
      <c r="P4134" s="4"/>
      <c r="R4134" s="8"/>
      <c r="S4134" s="4"/>
      <c r="T4134" s="4"/>
      <c r="W4134" s="4"/>
      <c r="X4134" s="17"/>
      <c r="Y4134" s="16"/>
      <c r="Z4134" s="16"/>
      <c r="AD4134" s="5"/>
    </row>
    <row r="4135" spans="2:30" x14ac:dyDescent="0.2">
      <c r="B4135" s="4"/>
      <c r="C4135" s="4"/>
      <c r="D4135" s="22"/>
      <c r="E4135" s="22"/>
      <c r="F4135" s="23"/>
      <c r="G4135" s="2"/>
      <c r="K4135" s="3"/>
      <c r="L4135" s="3"/>
      <c r="M4135" s="3"/>
      <c r="N4135" s="24"/>
      <c r="O4135" s="4"/>
      <c r="P4135" s="4"/>
      <c r="R4135" s="8"/>
      <c r="S4135" s="4"/>
      <c r="T4135" s="4"/>
      <c r="W4135" s="4"/>
      <c r="X4135" s="17"/>
      <c r="Y4135" s="16"/>
      <c r="Z4135" s="16"/>
      <c r="AD4135" s="5"/>
    </row>
    <row r="4136" spans="2:30" x14ac:dyDescent="0.2">
      <c r="B4136" s="4"/>
      <c r="C4136" s="4"/>
      <c r="D4136" s="22"/>
      <c r="E4136" s="22"/>
      <c r="F4136" s="23"/>
      <c r="G4136" s="2"/>
      <c r="K4136" s="3"/>
      <c r="L4136" s="3"/>
      <c r="M4136" s="3"/>
      <c r="N4136" s="24"/>
      <c r="O4136" s="4"/>
      <c r="P4136" s="4"/>
      <c r="R4136" s="8"/>
      <c r="S4136" s="4"/>
      <c r="T4136" s="4"/>
      <c r="W4136" s="4"/>
      <c r="X4136" s="17"/>
      <c r="Y4136" s="16"/>
      <c r="Z4136" s="16"/>
      <c r="AD4136" s="5"/>
    </row>
    <row r="4137" spans="2:30" x14ac:dyDescent="0.2">
      <c r="B4137" s="4"/>
      <c r="C4137" s="4"/>
      <c r="D4137" s="22"/>
      <c r="E4137" s="22"/>
      <c r="F4137" s="23"/>
      <c r="G4137" s="2"/>
      <c r="K4137" s="3"/>
      <c r="L4137" s="3"/>
      <c r="M4137" s="3"/>
      <c r="N4137" s="24"/>
      <c r="O4137" s="4"/>
      <c r="P4137" s="4"/>
      <c r="R4137" s="8"/>
      <c r="S4137" s="4"/>
      <c r="T4137" s="4"/>
      <c r="W4137" s="4"/>
      <c r="X4137" s="17"/>
      <c r="Y4137" s="16"/>
      <c r="Z4137" s="16"/>
      <c r="AD4137" s="5"/>
    </row>
    <row r="4138" spans="2:30" x14ac:dyDescent="0.2">
      <c r="B4138" s="4"/>
      <c r="C4138" s="4"/>
      <c r="D4138" s="22"/>
      <c r="E4138" s="22"/>
      <c r="F4138" s="23"/>
      <c r="G4138" s="2"/>
      <c r="K4138" s="3"/>
      <c r="L4138" s="3"/>
      <c r="M4138" s="3"/>
      <c r="N4138" s="24"/>
      <c r="O4138" s="4"/>
      <c r="P4138" s="4"/>
      <c r="R4138" s="8"/>
      <c r="S4138" s="4"/>
      <c r="T4138" s="4"/>
      <c r="W4138" s="4"/>
      <c r="X4138" s="17"/>
      <c r="Y4138" s="16"/>
      <c r="Z4138" s="16"/>
      <c r="AD4138" s="5"/>
    </row>
    <row r="4139" spans="2:30" x14ac:dyDescent="0.2">
      <c r="B4139" s="4"/>
      <c r="C4139" s="4"/>
      <c r="D4139" s="22"/>
      <c r="E4139" s="22"/>
      <c r="F4139" s="23"/>
      <c r="G4139" s="2"/>
      <c r="K4139" s="3"/>
      <c r="L4139" s="3"/>
      <c r="M4139" s="3"/>
      <c r="N4139" s="24"/>
      <c r="O4139" s="4"/>
      <c r="P4139" s="4"/>
      <c r="R4139" s="8"/>
      <c r="S4139" s="4"/>
      <c r="T4139" s="4"/>
      <c r="W4139" s="4"/>
      <c r="X4139" s="17"/>
      <c r="Y4139" s="16"/>
      <c r="Z4139" s="16"/>
      <c r="AD4139" s="5"/>
    </row>
    <row r="4140" spans="2:30" x14ac:dyDescent="0.2">
      <c r="B4140" s="4"/>
      <c r="C4140" s="4"/>
      <c r="D4140" s="22"/>
      <c r="E4140" s="22"/>
      <c r="F4140" s="23"/>
      <c r="G4140" s="2"/>
      <c r="K4140" s="3"/>
      <c r="L4140" s="3"/>
      <c r="M4140" s="3"/>
      <c r="N4140" s="24"/>
      <c r="O4140" s="4"/>
      <c r="P4140" s="4"/>
      <c r="R4140" s="8"/>
      <c r="S4140" s="4"/>
      <c r="T4140" s="4"/>
      <c r="W4140" s="4"/>
      <c r="X4140" s="17"/>
      <c r="Y4140" s="16"/>
      <c r="Z4140" s="16"/>
      <c r="AD4140" s="5"/>
    </row>
    <row r="4141" spans="2:30" x14ac:dyDescent="0.2">
      <c r="B4141" s="4"/>
      <c r="C4141" s="4"/>
      <c r="D4141" s="22"/>
      <c r="E4141" s="22"/>
      <c r="F4141" s="23"/>
      <c r="G4141" s="2"/>
      <c r="K4141" s="3"/>
      <c r="L4141" s="3"/>
      <c r="M4141" s="3"/>
      <c r="N4141" s="24"/>
      <c r="O4141" s="4"/>
      <c r="P4141" s="4"/>
      <c r="R4141" s="8"/>
      <c r="S4141" s="4"/>
      <c r="T4141" s="4"/>
      <c r="W4141" s="4"/>
      <c r="X4141" s="17"/>
      <c r="Y4141" s="16"/>
      <c r="Z4141" s="16"/>
      <c r="AD4141" s="5"/>
    </row>
    <row r="4142" spans="2:30" x14ac:dyDescent="0.2">
      <c r="B4142" s="4"/>
      <c r="C4142" s="4"/>
      <c r="D4142" s="22"/>
      <c r="E4142" s="22"/>
      <c r="F4142" s="23"/>
      <c r="G4142" s="2"/>
      <c r="K4142" s="3"/>
      <c r="L4142" s="3"/>
      <c r="M4142" s="3"/>
      <c r="N4142" s="24"/>
      <c r="O4142" s="4"/>
      <c r="P4142" s="4"/>
      <c r="R4142" s="8"/>
      <c r="S4142" s="4"/>
      <c r="T4142" s="4"/>
      <c r="W4142" s="4"/>
      <c r="X4142" s="17"/>
      <c r="Y4142" s="16"/>
      <c r="Z4142" s="16"/>
      <c r="AD4142" s="5"/>
    </row>
    <row r="4143" spans="2:30" x14ac:dyDescent="0.2">
      <c r="B4143" s="4"/>
      <c r="C4143" s="4"/>
      <c r="D4143" s="22"/>
      <c r="E4143" s="22"/>
      <c r="F4143" s="23"/>
      <c r="G4143" s="2"/>
      <c r="K4143" s="3"/>
      <c r="L4143" s="3"/>
      <c r="M4143" s="3"/>
      <c r="N4143" s="24"/>
      <c r="O4143" s="4"/>
      <c r="P4143" s="4"/>
      <c r="R4143" s="8"/>
      <c r="S4143" s="4"/>
      <c r="T4143" s="4"/>
      <c r="W4143" s="4"/>
      <c r="X4143" s="17"/>
      <c r="Y4143" s="16"/>
      <c r="Z4143" s="16"/>
      <c r="AD4143" s="5"/>
    </row>
    <row r="4144" spans="2:30" x14ac:dyDescent="0.2">
      <c r="B4144" s="4"/>
      <c r="C4144" s="4"/>
      <c r="D4144" s="22"/>
      <c r="E4144" s="22"/>
      <c r="F4144" s="23"/>
      <c r="G4144" s="2"/>
      <c r="K4144" s="3"/>
      <c r="L4144" s="3"/>
      <c r="M4144" s="3"/>
      <c r="N4144" s="24"/>
      <c r="O4144" s="4"/>
      <c r="P4144" s="4"/>
      <c r="R4144" s="8"/>
      <c r="S4144" s="4"/>
      <c r="T4144" s="4"/>
      <c r="W4144" s="4"/>
      <c r="X4144" s="17"/>
      <c r="Y4144" s="16"/>
      <c r="Z4144" s="16"/>
      <c r="AD4144" s="5"/>
    </row>
    <row r="4145" spans="2:30" x14ac:dyDescent="0.2">
      <c r="B4145" s="4"/>
      <c r="C4145" s="4"/>
      <c r="D4145" s="22"/>
      <c r="E4145" s="22"/>
      <c r="F4145" s="23"/>
      <c r="G4145" s="2"/>
      <c r="K4145" s="3"/>
      <c r="L4145" s="3"/>
      <c r="M4145" s="3"/>
      <c r="N4145" s="24"/>
      <c r="O4145" s="4"/>
      <c r="P4145" s="4"/>
      <c r="R4145" s="8"/>
      <c r="S4145" s="4"/>
      <c r="T4145" s="4"/>
      <c r="W4145" s="4"/>
      <c r="X4145" s="17"/>
      <c r="Y4145" s="16"/>
      <c r="Z4145" s="16"/>
      <c r="AD4145" s="5"/>
    </row>
    <row r="4146" spans="2:30" x14ac:dyDescent="0.2">
      <c r="B4146" s="4"/>
      <c r="C4146" s="4"/>
      <c r="D4146" s="22"/>
      <c r="E4146" s="22"/>
      <c r="F4146" s="23"/>
      <c r="G4146" s="2"/>
      <c r="K4146" s="3"/>
      <c r="L4146" s="3"/>
      <c r="M4146" s="3"/>
      <c r="N4146" s="24"/>
      <c r="O4146" s="4"/>
      <c r="P4146" s="4"/>
      <c r="R4146" s="8"/>
      <c r="S4146" s="4"/>
      <c r="T4146" s="4"/>
      <c r="W4146" s="4"/>
      <c r="X4146" s="17"/>
      <c r="Y4146" s="16"/>
      <c r="Z4146" s="16"/>
      <c r="AD4146" s="5"/>
    </row>
    <row r="4147" spans="2:30" x14ac:dyDescent="0.2">
      <c r="B4147" s="4"/>
      <c r="C4147" s="4"/>
      <c r="D4147" s="22"/>
      <c r="E4147" s="22"/>
      <c r="F4147" s="23"/>
      <c r="G4147" s="2"/>
      <c r="K4147" s="3"/>
      <c r="L4147" s="3"/>
      <c r="M4147" s="3"/>
      <c r="N4147" s="24"/>
      <c r="O4147" s="4"/>
      <c r="P4147" s="4"/>
      <c r="R4147" s="8"/>
      <c r="S4147" s="4"/>
      <c r="T4147" s="4"/>
      <c r="W4147" s="4"/>
      <c r="X4147" s="17"/>
      <c r="Y4147" s="16"/>
      <c r="Z4147" s="16"/>
      <c r="AD4147" s="5"/>
    </row>
    <row r="4148" spans="2:30" x14ac:dyDescent="0.2">
      <c r="B4148" s="4"/>
      <c r="C4148" s="4"/>
      <c r="D4148" s="22"/>
      <c r="E4148" s="22"/>
      <c r="F4148" s="23"/>
      <c r="G4148" s="2"/>
      <c r="K4148" s="3"/>
      <c r="L4148" s="3"/>
      <c r="M4148" s="3"/>
      <c r="N4148" s="24"/>
      <c r="O4148" s="4"/>
      <c r="P4148" s="4"/>
      <c r="R4148" s="8"/>
      <c r="S4148" s="4"/>
      <c r="T4148" s="4"/>
      <c r="W4148" s="4"/>
      <c r="X4148" s="17"/>
      <c r="Y4148" s="16"/>
      <c r="Z4148" s="16"/>
      <c r="AD4148" s="5"/>
    </row>
    <row r="4149" spans="2:30" x14ac:dyDescent="0.2">
      <c r="B4149" s="4"/>
      <c r="C4149" s="4"/>
      <c r="D4149" s="22"/>
      <c r="E4149" s="22"/>
      <c r="F4149" s="23"/>
      <c r="G4149" s="2"/>
      <c r="K4149" s="3"/>
      <c r="L4149" s="3"/>
      <c r="M4149" s="3"/>
      <c r="N4149" s="24"/>
      <c r="O4149" s="4"/>
      <c r="P4149" s="4"/>
      <c r="R4149" s="8"/>
      <c r="S4149" s="4"/>
      <c r="T4149" s="4"/>
      <c r="W4149" s="4"/>
      <c r="X4149" s="17"/>
      <c r="Y4149" s="16"/>
      <c r="Z4149" s="16"/>
      <c r="AD4149" s="5"/>
    </row>
    <row r="4150" spans="2:30" x14ac:dyDescent="0.2">
      <c r="B4150" s="4"/>
      <c r="C4150" s="4"/>
      <c r="D4150" s="22"/>
      <c r="E4150" s="22"/>
      <c r="F4150" s="23"/>
      <c r="G4150" s="2"/>
      <c r="K4150" s="3"/>
      <c r="L4150" s="3"/>
      <c r="M4150" s="3"/>
      <c r="N4150" s="24"/>
      <c r="O4150" s="4"/>
      <c r="P4150" s="4"/>
      <c r="R4150" s="8"/>
      <c r="S4150" s="4"/>
      <c r="T4150" s="4"/>
      <c r="W4150" s="4"/>
      <c r="X4150" s="17"/>
      <c r="Y4150" s="16"/>
      <c r="Z4150" s="16"/>
      <c r="AD4150" s="5"/>
    </row>
    <row r="4151" spans="2:30" x14ac:dyDescent="0.2">
      <c r="B4151" s="4"/>
      <c r="C4151" s="4"/>
      <c r="D4151" s="22"/>
      <c r="E4151" s="22"/>
      <c r="F4151" s="23"/>
      <c r="G4151" s="2"/>
      <c r="K4151" s="3"/>
      <c r="L4151" s="3"/>
      <c r="M4151" s="3"/>
      <c r="N4151" s="24"/>
      <c r="O4151" s="4"/>
      <c r="P4151" s="4"/>
      <c r="R4151" s="8"/>
      <c r="S4151" s="4"/>
      <c r="T4151" s="4"/>
      <c r="W4151" s="4"/>
      <c r="X4151" s="17"/>
      <c r="Y4151" s="16"/>
      <c r="Z4151" s="16"/>
      <c r="AD4151" s="5"/>
    </row>
    <row r="4152" spans="2:30" x14ac:dyDescent="0.2">
      <c r="B4152" s="4"/>
      <c r="C4152" s="4"/>
      <c r="D4152" s="22"/>
      <c r="E4152" s="22"/>
      <c r="F4152" s="23"/>
      <c r="G4152" s="2"/>
      <c r="K4152" s="3"/>
      <c r="L4152" s="3"/>
      <c r="M4152" s="3"/>
      <c r="N4152" s="24"/>
      <c r="O4152" s="4"/>
      <c r="P4152" s="4"/>
      <c r="R4152" s="8"/>
      <c r="S4152" s="4"/>
      <c r="T4152" s="4"/>
      <c r="W4152" s="4"/>
      <c r="X4152" s="17"/>
      <c r="Y4152" s="16"/>
      <c r="Z4152" s="16"/>
      <c r="AD4152" s="5"/>
    </row>
    <row r="4153" spans="2:30" x14ac:dyDescent="0.2">
      <c r="B4153" s="4"/>
      <c r="C4153" s="4"/>
      <c r="D4153" s="22"/>
      <c r="E4153" s="22"/>
      <c r="F4153" s="23"/>
      <c r="G4153" s="2"/>
      <c r="K4153" s="3"/>
      <c r="L4153" s="3"/>
      <c r="M4153" s="3"/>
      <c r="N4153" s="24"/>
      <c r="O4153" s="4"/>
      <c r="P4153" s="4"/>
      <c r="R4153" s="8"/>
      <c r="S4153" s="4"/>
      <c r="T4153" s="4"/>
      <c r="W4153" s="4"/>
      <c r="X4153" s="17"/>
      <c r="Y4153" s="16"/>
      <c r="Z4153" s="16"/>
      <c r="AD4153" s="5"/>
    </row>
    <row r="4154" spans="2:30" x14ac:dyDescent="0.2">
      <c r="B4154" s="4"/>
      <c r="C4154" s="4"/>
      <c r="D4154" s="22"/>
      <c r="E4154" s="22"/>
      <c r="F4154" s="23"/>
      <c r="G4154" s="2"/>
      <c r="K4154" s="3"/>
      <c r="L4154" s="3"/>
      <c r="M4154" s="3"/>
      <c r="N4154" s="24"/>
      <c r="O4154" s="4"/>
      <c r="P4154" s="4"/>
      <c r="R4154" s="8"/>
      <c r="S4154" s="4"/>
      <c r="T4154" s="4"/>
      <c r="W4154" s="4"/>
      <c r="X4154" s="17"/>
      <c r="Y4154" s="16"/>
      <c r="Z4154" s="16"/>
      <c r="AD4154" s="5"/>
    </row>
    <row r="4155" spans="2:30" x14ac:dyDescent="0.2">
      <c r="B4155" s="4"/>
      <c r="C4155" s="4"/>
      <c r="D4155" s="22"/>
      <c r="E4155" s="22"/>
      <c r="F4155" s="23"/>
      <c r="G4155" s="2"/>
      <c r="K4155" s="3"/>
      <c r="L4155" s="3"/>
      <c r="M4155" s="3"/>
      <c r="N4155" s="24"/>
      <c r="O4155" s="4"/>
      <c r="P4155" s="4"/>
      <c r="R4155" s="8"/>
      <c r="S4155" s="4"/>
      <c r="T4155" s="4"/>
      <c r="W4155" s="4"/>
      <c r="X4155" s="17"/>
      <c r="Y4155" s="16"/>
      <c r="Z4155" s="16"/>
      <c r="AD4155" s="5"/>
    </row>
    <row r="4156" spans="2:30" x14ac:dyDescent="0.2">
      <c r="B4156" s="4"/>
      <c r="C4156" s="4"/>
      <c r="D4156" s="22"/>
      <c r="E4156" s="22"/>
      <c r="F4156" s="23"/>
      <c r="G4156" s="2"/>
      <c r="K4156" s="3"/>
      <c r="L4156" s="3"/>
      <c r="M4156" s="3"/>
      <c r="N4156" s="24"/>
      <c r="O4156" s="4"/>
      <c r="P4156" s="4"/>
      <c r="R4156" s="8"/>
      <c r="S4156" s="4"/>
      <c r="T4156" s="4"/>
      <c r="W4156" s="4"/>
      <c r="X4156" s="17"/>
      <c r="Y4156" s="16"/>
      <c r="Z4156" s="16"/>
      <c r="AD4156" s="5"/>
    </row>
    <row r="4157" spans="2:30" x14ac:dyDescent="0.2">
      <c r="B4157" s="4"/>
      <c r="C4157" s="4"/>
      <c r="D4157" s="22"/>
      <c r="E4157" s="22"/>
      <c r="F4157" s="23"/>
      <c r="G4157" s="2"/>
      <c r="K4157" s="3"/>
      <c r="L4157" s="3"/>
      <c r="M4157" s="3"/>
      <c r="N4157" s="24"/>
      <c r="O4157" s="4"/>
      <c r="P4157" s="4"/>
      <c r="R4157" s="8"/>
      <c r="S4157" s="4"/>
      <c r="T4157" s="4"/>
      <c r="W4157" s="4"/>
      <c r="X4157" s="17"/>
      <c r="Y4157" s="16"/>
      <c r="Z4157" s="16"/>
      <c r="AD4157" s="5"/>
    </row>
    <row r="4158" spans="2:30" x14ac:dyDescent="0.2">
      <c r="B4158" s="4"/>
      <c r="C4158" s="4"/>
      <c r="D4158" s="22"/>
      <c r="E4158" s="22"/>
      <c r="F4158" s="23"/>
      <c r="G4158" s="2"/>
      <c r="K4158" s="3"/>
      <c r="L4158" s="3"/>
      <c r="M4158" s="3"/>
      <c r="N4158" s="24"/>
      <c r="O4158" s="4"/>
      <c r="P4158" s="4"/>
      <c r="R4158" s="8"/>
      <c r="S4158" s="4"/>
      <c r="T4158" s="4"/>
      <c r="W4158" s="4"/>
      <c r="X4158" s="17"/>
      <c r="Y4158" s="16"/>
      <c r="Z4158" s="16"/>
      <c r="AD4158" s="5"/>
    </row>
    <row r="4159" spans="2:30" x14ac:dyDescent="0.2">
      <c r="B4159" s="4"/>
      <c r="C4159" s="4"/>
      <c r="D4159" s="22"/>
      <c r="E4159" s="22"/>
      <c r="F4159" s="23"/>
      <c r="G4159" s="2"/>
      <c r="K4159" s="3"/>
      <c r="L4159" s="3"/>
      <c r="M4159" s="3"/>
      <c r="N4159" s="24"/>
      <c r="O4159" s="4"/>
      <c r="P4159" s="4"/>
      <c r="R4159" s="8"/>
      <c r="S4159" s="4"/>
      <c r="T4159" s="4"/>
      <c r="W4159" s="4"/>
      <c r="X4159" s="17"/>
      <c r="Y4159" s="16"/>
      <c r="Z4159" s="16"/>
      <c r="AD4159" s="5"/>
    </row>
    <row r="4160" spans="2:30" x14ac:dyDescent="0.2">
      <c r="B4160" s="4"/>
      <c r="C4160" s="4"/>
      <c r="D4160" s="22"/>
      <c r="E4160" s="22"/>
      <c r="F4160" s="23"/>
      <c r="G4160" s="2"/>
      <c r="K4160" s="3"/>
      <c r="L4160" s="3"/>
      <c r="M4160" s="3"/>
      <c r="N4160" s="24"/>
      <c r="O4160" s="4"/>
      <c r="P4160" s="4"/>
      <c r="R4160" s="8"/>
      <c r="S4160" s="4"/>
      <c r="T4160" s="4"/>
      <c r="W4160" s="4"/>
      <c r="X4160" s="17"/>
      <c r="Y4160" s="16"/>
      <c r="Z4160" s="16"/>
      <c r="AD4160" s="5"/>
    </row>
    <row r="4161" spans="2:30" x14ac:dyDescent="0.2">
      <c r="B4161" s="4"/>
      <c r="C4161" s="4"/>
      <c r="D4161" s="22"/>
      <c r="E4161" s="22"/>
      <c r="F4161" s="23"/>
      <c r="G4161" s="2"/>
      <c r="K4161" s="3"/>
      <c r="L4161" s="3"/>
      <c r="M4161" s="3"/>
      <c r="N4161" s="24"/>
      <c r="O4161" s="4"/>
      <c r="P4161" s="4"/>
      <c r="R4161" s="8"/>
      <c r="S4161" s="4"/>
      <c r="T4161" s="4"/>
      <c r="W4161" s="4"/>
      <c r="X4161" s="17"/>
      <c r="Y4161" s="16"/>
      <c r="Z4161" s="16"/>
      <c r="AD4161" s="5"/>
    </row>
    <row r="4162" spans="2:30" x14ac:dyDescent="0.2">
      <c r="B4162" s="4"/>
      <c r="C4162" s="4"/>
      <c r="D4162" s="22"/>
      <c r="E4162" s="22"/>
      <c r="F4162" s="23"/>
      <c r="G4162" s="2"/>
      <c r="K4162" s="3"/>
      <c r="L4162" s="3"/>
      <c r="M4162" s="3"/>
      <c r="N4162" s="24"/>
      <c r="O4162" s="4"/>
      <c r="P4162" s="4"/>
      <c r="R4162" s="8"/>
      <c r="S4162" s="4"/>
      <c r="T4162" s="4"/>
      <c r="W4162" s="4"/>
      <c r="X4162" s="17"/>
      <c r="Y4162" s="16"/>
      <c r="Z4162" s="16"/>
      <c r="AD4162" s="5"/>
    </row>
    <row r="4163" spans="2:30" x14ac:dyDescent="0.2">
      <c r="B4163" s="4"/>
      <c r="C4163" s="4"/>
      <c r="D4163" s="22"/>
      <c r="E4163" s="22"/>
      <c r="F4163" s="23"/>
      <c r="G4163" s="2"/>
      <c r="K4163" s="3"/>
      <c r="L4163" s="3"/>
      <c r="M4163" s="3"/>
      <c r="N4163" s="24"/>
      <c r="O4163" s="4"/>
      <c r="P4163" s="4"/>
      <c r="R4163" s="8"/>
      <c r="S4163" s="4"/>
      <c r="T4163" s="4"/>
      <c r="W4163" s="4"/>
      <c r="X4163" s="17"/>
      <c r="Y4163" s="16"/>
      <c r="Z4163" s="16"/>
      <c r="AD4163" s="5"/>
    </row>
    <row r="4164" spans="2:30" x14ac:dyDescent="0.2">
      <c r="B4164" s="4"/>
      <c r="C4164" s="4"/>
      <c r="D4164" s="22"/>
      <c r="E4164" s="22"/>
      <c r="F4164" s="23"/>
      <c r="G4164" s="2"/>
      <c r="K4164" s="3"/>
      <c r="L4164" s="3"/>
      <c r="M4164" s="3"/>
      <c r="N4164" s="24"/>
      <c r="O4164" s="4"/>
      <c r="P4164" s="4"/>
      <c r="R4164" s="8"/>
      <c r="S4164" s="4"/>
      <c r="T4164" s="4"/>
      <c r="W4164" s="4"/>
      <c r="X4164" s="17"/>
      <c r="Y4164" s="16"/>
      <c r="Z4164" s="16"/>
      <c r="AD4164" s="5"/>
    </row>
    <row r="4165" spans="2:30" x14ac:dyDescent="0.2">
      <c r="B4165" s="4"/>
      <c r="C4165" s="4"/>
      <c r="D4165" s="22"/>
      <c r="E4165" s="22"/>
      <c r="F4165" s="23"/>
      <c r="G4165" s="2"/>
      <c r="K4165" s="3"/>
      <c r="L4165" s="3"/>
      <c r="M4165" s="3"/>
      <c r="N4165" s="24"/>
      <c r="O4165" s="4"/>
      <c r="P4165" s="4"/>
      <c r="R4165" s="8"/>
      <c r="S4165" s="4"/>
      <c r="T4165" s="4"/>
      <c r="W4165" s="4"/>
      <c r="X4165" s="17"/>
      <c r="Y4165" s="16"/>
      <c r="Z4165" s="16"/>
      <c r="AD4165" s="5"/>
    </row>
    <row r="4166" spans="2:30" x14ac:dyDescent="0.2">
      <c r="B4166" s="4"/>
      <c r="C4166" s="4"/>
      <c r="D4166" s="22"/>
      <c r="E4166" s="22"/>
      <c r="F4166" s="23"/>
      <c r="G4166" s="2"/>
      <c r="K4166" s="3"/>
      <c r="L4166" s="3"/>
      <c r="M4166" s="3"/>
      <c r="N4166" s="24"/>
      <c r="O4166" s="4"/>
      <c r="P4166" s="4"/>
      <c r="R4166" s="8"/>
      <c r="S4166" s="4"/>
      <c r="T4166" s="4"/>
      <c r="W4166" s="4"/>
      <c r="X4166" s="17"/>
      <c r="Y4166" s="16"/>
      <c r="Z4166" s="16"/>
      <c r="AD4166" s="5"/>
    </row>
    <row r="4167" spans="2:30" x14ac:dyDescent="0.2">
      <c r="B4167" s="4"/>
      <c r="C4167" s="4"/>
      <c r="D4167" s="22"/>
      <c r="E4167" s="22"/>
      <c r="F4167" s="23"/>
      <c r="G4167" s="2"/>
      <c r="K4167" s="3"/>
      <c r="L4167" s="3"/>
      <c r="M4167" s="3"/>
      <c r="N4167" s="24"/>
      <c r="O4167" s="4"/>
      <c r="P4167" s="4"/>
      <c r="R4167" s="8"/>
      <c r="S4167" s="4"/>
      <c r="T4167" s="4"/>
      <c r="W4167" s="4"/>
      <c r="X4167" s="17"/>
      <c r="Y4167" s="16"/>
      <c r="Z4167" s="16"/>
      <c r="AD4167" s="5"/>
    </row>
    <row r="4168" spans="2:30" x14ac:dyDescent="0.2">
      <c r="B4168" s="4"/>
      <c r="C4168" s="4"/>
      <c r="D4168" s="22"/>
      <c r="E4168" s="22"/>
      <c r="F4168" s="23"/>
      <c r="G4168" s="2"/>
      <c r="K4168" s="3"/>
      <c r="L4168" s="3"/>
      <c r="M4168" s="3"/>
      <c r="N4168" s="24"/>
      <c r="O4168" s="4"/>
      <c r="P4168" s="4"/>
      <c r="R4168" s="8"/>
      <c r="S4168" s="4"/>
      <c r="T4168" s="4"/>
      <c r="W4168" s="4"/>
      <c r="X4168" s="17"/>
      <c r="Y4168" s="16"/>
      <c r="Z4168" s="16"/>
      <c r="AD4168" s="5"/>
    </row>
    <row r="4169" spans="2:30" x14ac:dyDescent="0.2">
      <c r="B4169" s="4"/>
      <c r="C4169" s="4"/>
      <c r="D4169" s="22"/>
      <c r="E4169" s="22"/>
      <c r="F4169" s="23"/>
      <c r="G4169" s="2"/>
      <c r="K4169" s="3"/>
      <c r="L4169" s="3"/>
      <c r="M4169" s="3"/>
      <c r="N4169" s="24"/>
      <c r="O4169" s="4"/>
      <c r="P4169" s="4"/>
      <c r="R4169" s="8"/>
      <c r="S4169" s="4"/>
      <c r="T4169" s="4"/>
      <c r="W4169" s="4"/>
      <c r="X4169" s="17"/>
      <c r="Y4169" s="16"/>
      <c r="Z4169" s="16"/>
      <c r="AD4169" s="5"/>
    </row>
    <row r="4170" spans="2:30" x14ac:dyDescent="0.2">
      <c r="B4170" s="4"/>
      <c r="C4170" s="4"/>
      <c r="D4170" s="22"/>
      <c r="E4170" s="22"/>
      <c r="F4170" s="23"/>
      <c r="G4170" s="2"/>
      <c r="K4170" s="3"/>
      <c r="L4170" s="3"/>
      <c r="M4170" s="3"/>
      <c r="N4170" s="24"/>
      <c r="O4170" s="4"/>
      <c r="P4170" s="4"/>
      <c r="R4170" s="8"/>
      <c r="S4170" s="4"/>
      <c r="T4170" s="4"/>
      <c r="W4170" s="4"/>
      <c r="X4170" s="17"/>
      <c r="Y4170" s="16"/>
      <c r="Z4170" s="16"/>
      <c r="AD4170" s="5"/>
    </row>
    <row r="4171" spans="2:30" x14ac:dyDescent="0.2">
      <c r="B4171" s="4"/>
      <c r="C4171" s="4"/>
      <c r="D4171" s="22"/>
      <c r="E4171" s="22"/>
      <c r="F4171" s="23"/>
      <c r="G4171" s="2"/>
      <c r="K4171" s="3"/>
      <c r="L4171" s="3"/>
      <c r="M4171" s="3"/>
      <c r="N4171" s="24"/>
      <c r="O4171" s="4"/>
      <c r="P4171" s="4"/>
      <c r="R4171" s="8"/>
      <c r="S4171" s="4"/>
      <c r="T4171" s="4"/>
      <c r="W4171" s="4"/>
      <c r="X4171" s="17"/>
      <c r="Y4171" s="16"/>
      <c r="Z4171" s="16"/>
      <c r="AD4171" s="5"/>
    </row>
    <row r="4172" spans="2:30" x14ac:dyDescent="0.2">
      <c r="B4172" s="4"/>
      <c r="C4172" s="4"/>
      <c r="D4172" s="22"/>
      <c r="E4172" s="22"/>
      <c r="F4172" s="23"/>
      <c r="G4172" s="2"/>
      <c r="K4172" s="3"/>
      <c r="L4172" s="3"/>
      <c r="M4172" s="3"/>
      <c r="N4172" s="24"/>
      <c r="O4172" s="4"/>
      <c r="P4172" s="4"/>
      <c r="R4172" s="8"/>
      <c r="S4172" s="4"/>
      <c r="T4172" s="4"/>
      <c r="W4172" s="4"/>
      <c r="X4172" s="17"/>
      <c r="Y4172" s="16"/>
      <c r="Z4172" s="16"/>
      <c r="AD4172" s="5"/>
    </row>
    <row r="4173" spans="2:30" x14ac:dyDescent="0.2">
      <c r="B4173" s="4"/>
      <c r="C4173" s="4"/>
      <c r="D4173" s="22"/>
      <c r="E4173" s="22"/>
      <c r="F4173" s="23"/>
      <c r="G4173" s="2"/>
      <c r="K4173" s="3"/>
      <c r="L4173" s="3"/>
      <c r="M4173" s="3"/>
      <c r="N4173" s="24"/>
      <c r="O4173" s="4"/>
      <c r="P4173" s="4"/>
      <c r="R4173" s="8"/>
      <c r="S4173" s="4"/>
      <c r="T4173" s="4"/>
      <c r="W4173" s="4"/>
      <c r="X4173" s="17"/>
      <c r="Y4173" s="16"/>
      <c r="Z4173" s="16"/>
      <c r="AD4173" s="5"/>
    </row>
    <row r="4174" spans="2:30" x14ac:dyDescent="0.2">
      <c r="B4174" s="4"/>
      <c r="C4174" s="4"/>
      <c r="D4174" s="22"/>
      <c r="E4174" s="22"/>
      <c r="F4174" s="23"/>
      <c r="G4174" s="2"/>
      <c r="K4174" s="3"/>
      <c r="L4174" s="3"/>
      <c r="M4174" s="3"/>
      <c r="N4174" s="24"/>
      <c r="O4174" s="4"/>
      <c r="P4174" s="4"/>
      <c r="R4174" s="8"/>
      <c r="S4174" s="4"/>
      <c r="T4174" s="4"/>
      <c r="W4174" s="4"/>
      <c r="X4174" s="17"/>
      <c r="Y4174" s="16"/>
      <c r="Z4174" s="16"/>
      <c r="AD4174" s="5"/>
    </row>
    <row r="4175" spans="2:30" x14ac:dyDescent="0.2">
      <c r="B4175" s="4"/>
      <c r="C4175" s="4"/>
      <c r="D4175" s="22"/>
      <c r="E4175" s="22"/>
      <c r="F4175" s="23"/>
      <c r="G4175" s="2"/>
      <c r="K4175" s="3"/>
      <c r="L4175" s="3"/>
      <c r="M4175" s="3"/>
      <c r="N4175" s="24"/>
      <c r="O4175" s="4"/>
      <c r="P4175" s="4"/>
      <c r="R4175" s="8"/>
      <c r="S4175" s="4"/>
      <c r="T4175" s="4"/>
      <c r="W4175" s="4"/>
      <c r="X4175" s="17"/>
      <c r="Y4175" s="16"/>
      <c r="Z4175" s="16"/>
      <c r="AD4175" s="5"/>
    </row>
    <row r="4176" spans="2:30" x14ac:dyDescent="0.2">
      <c r="B4176" s="4"/>
      <c r="C4176" s="4"/>
      <c r="D4176" s="22"/>
      <c r="E4176" s="22"/>
      <c r="F4176" s="23"/>
      <c r="G4176" s="2"/>
      <c r="K4176" s="3"/>
      <c r="L4176" s="3"/>
      <c r="M4176" s="3"/>
      <c r="N4176" s="24"/>
      <c r="O4176" s="4"/>
      <c r="P4176" s="4"/>
      <c r="R4176" s="8"/>
      <c r="S4176" s="4"/>
      <c r="T4176" s="4"/>
      <c r="W4176" s="4"/>
      <c r="X4176" s="17"/>
      <c r="Y4176" s="16"/>
      <c r="Z4176" s="16"/>
      <c r="AD4176" s="5"/>
    </row>
    <row r="4177" spans="2:30" x14ac:dyDescent="0.2">
      <c r="B4177" s="4"/>
      <c r="C4177" s="4"/>
      <c r="D4177" s="22"/>
      <c r="E4177" s="22"/>
      <c r="F4177" s="23"/>
      <c r="G4177" s="2"/>
      <c r="K4177" s="3"/>
      <c r="L4177" s="3"/>
      <c r="M4177" s="3"/>
      <c r="N4177" s="24"/>
      <c r="O4177" s="4"/>
      <c r="P4177" s="4"/>
      <c r="R4177" s="8"/>
      <c r="S4177" s="4"/>
      <c r="T4177" s="4"/>
      <c r="W4177" s="4"/>
      <c r="X4177" s="17"/>
      <c r="Y4177" s="16"/>
      <c r="Z4177" s="16"/>
      <c r="AD4177" s="5"/>
    </row>
    <row r="4178" spans="2:30" x14ac:dyDescent="0.2">
      <c r="B4178" s="4"/>
      <c r="C4178" s="4"/>
      <c r="D4178" s="22"/>
      <c r="E4178" s="22"/>
      <c r="F4178" s="23"/>
      <c r="G4178" s="2"/>
      <c r="K4178" s="3"/>
      <c r="L4178" s="3"/>
      <c r="M4178" s="3"/>
      <c r="N4178" s="24"/>
      <c r="O4178" s="4"/>
      <c r="P4178" s="4"/>
      <c r="R4178" s="8"/>
      <c r="S4178" s="4"/>
      <c r="T4178" s="4"/>
      <c r="W4178" s="4"/>
      <c r="X4178" s="17"/>
      <c r="Y4178" s="16"/>
      <c r="Z4178" s="16"/>
      <c r="AD4178" s="5"/>
    </row>
    <row r="4179" spans="2:30" x14ac:dyDescent="0.2">
      <c r="B4179" s="4"/>
      <c r="C4179" s="4"/>
      <c r="D4179" s="22"/>
      <c r="E4179" s="22"/>
      <c r="F4179" s="23"/>
      <c r="G4179" s="2"/>
      <c r="K4179" s="3"/>
      <c r="L4179" s="3"/>
      <c r="M4179" s="3"/>
      <c r="N4179" s="24"/>
      <c r="O4179" s="4"/>
      <c r="P4179" s="4"/>
      <c r="R4179" s="8"/>
      <c r="S4179" s="4"/>
      <c r="T4179" s="4"/>
      <c r="W4179" s="4"/>
      <c r="X4179" s="17"/>
      <c r="Y4179" s="16"/>
      <c r="Z4179" s="16"/>
      <c r="AD4179" s="5"/>
    </row>
    <row r="4180" spans="2:30" x14ac:dyDescent="0.2">
      <c r="B4180" s="4"/>
      <c r="C4180" s="4"/>
      <c r="D4180" s="22"/>
      <c r="E4180" s="22"/>
      <c r="F4180" s="23"/>
      <c r="G4180" s="2"/>
      <c r="K4180" s="3"/>
      <c r="L4180" s="3"/>
      <c r="M4180" s="3"/>
      <c r="N4180" s="24"/>
      <c r="O4180" s="4"/>
      <c r="P4180" s="4"/>
      <c r="R4180" s="8"/>
      <c r="S4180" s="4"/>
      <c r="T4180" s="4"/>
      <c r="W4180" s="4"/>
      <c r="X4180" s="17"/>
      <c r="Y4180" s="16"/>
      <c r="Z4180" s="16"/>
      <c r="AD4180" s="5"/>
    </row>
    <row r="4181" spans="2:30" x14ac:dyDescent="0.2">
      <c r="B4181" s="4"/>
      <c r="C4181" s="4"/>
      <c r="D4181" s="22"/>
      <c r="E4181" s="22"/>
      <c r="F4181" s="23"/>
      <c r="G4181" s="2"/>
      <c r="K4181" s="3"/>
      <c r="L4181" s="3"/>
      <c r="M4181" s="3"/>
      <c r="N4181" s="24"/>
      <c r="O4181" s="4"/>
      <c r="P4181" s="4"/>
      <c r="R4181" s="8"/>
      <c r="S4181" s="4"/>
      <c r="T4181" s="4"/>
      <c r="W4181" s="4"/>
      <c r="X4181" s="17"/>
      <c r="Y4181" s="16"/>
      <c r="Z4181" s="16"/>
      <c r="AD4181" s="5"/>
    </row>
    <row r="4182" spans="2:30" x14ac:dyDescent="0.2">
      <c r="B4182" s="4"/>
      <c r="C4182" s="4"/>
      <c r="D4182" s="22"/>
      <c r="E4182" s="22"/>
      <c r="F4182" s="23"/>
      <c r="G4182" s="2"/>
      <c r="K4182" s="3"/>
      <c r="L4182" s="3"/>
      <c r="M4182" s="3"/>
      <c r="N4182" s="24"/>
      <c r="O4182" s="4"/>
      <c r="P4182" s="4"/>
      <c r="R4182" s="8"/>
      <c r="S4182" s="4"/>
      <c r="T4182" s="4"/>
      <c r="W4182" s="4"/>
      <c r="X4182" s="17"/>
      <c r="Y4182" s="16"/>
      <c r="Z4182" s="16"/>
      <c r="AD4182" s="5"/>
    </row>
    <row r="4183" spans="2:30" x14ac:dyDescent="0.2">
      <c r="B4183" s="4"/>
      <c r="C4183" s="4"/>
      <c r="D4183" s="22"/>
      <c r="E4183" s="22"/>
      <c r="F4183" s="23"/>
      <c r="G4183" s="2"/>
      <c r="K4183" s="3"/>
      <c r="L4183" s="3"/>
      <c r="M4183" s="3"/>
      <c r="N4183" s="24"/>
      <c r="O4183" s="4"/>
      <c r="P4183" s="4"/>
      <c r="R4183" s="8"/>
      <c r="S4183" s="4"/>
      <c r="T4183" s="4"/>
      <c r="W4183" s="4"/>
      <c r="X4183" s="17"/>
      <c r="Y4183" s="16"/>
      <c r="Z4183" s="16"/>
      <c r="AD4183" s="5"/>
    </row>
    <row r="4184" spans="2:30" x14ac:dyDescent="0.2">
      <c r="B4184" s="4"/>
      <c r="C4184" s="4"/>
      <c r="D4184" s="22"/>
      <c r="E4184" s="22"/>
      <c r="F4184" s="23"/>
      <c r="G4184" s="2"/>
      <c r="K4184" s="3"/>
      <c r="L4184" s="3"/>
      <c r="M4184" s="3"/>
      <c r="N4184" s="24"/>
      <c r="O4184" s="4"/>
      <c r="P4184" s="4"/>
      <c r="R4184" s="8"/>
      <c r="S4184" s="4"/>
      <c r="T4184" s="4"/>
      <c r="W4184" s="4"/>
      <c r="X4184" s="17"/>
      <c r="Y4184" s="16"/>
      <c r="Z4184" s="16"/>
      <c r="AD4184" s="5"/>
    </row>
    <row r="4185" spans="2:30" x14ac:dyDescent="0.2">
      <c r="B4185" s="4"/>
      <c r="C4185" s="4"/>
      <c r="D4185" s="22"/>
      <c r="E4185" s="22"/>
      <c r="F4185" s="23"/>
      <c r="G4185" s="2"/>
      <c r="K4185" s="3"/>
      <c r="L4185" s="3"/>
      <c r="M4185" s="3"/>
      <c r="N4185" s="24"/>
      <c r="O4185" s="4"/>
      <c r="P4185" s="4"/>
      <c r="R4185" s="8"/>
      <c r="S4185" s="4"/>
      <c r="T4185" s="4"/>
      <c r="W4185" s="4"/>
      <c r="X4185" s="17"/>
      <c r="Y4185" s="16"/>
      <c r="Z4185" s="16"/>
      <c r="AD4185" s="5"/>
    </row>
    <row r="4186" spans="2:30" x14ac:dyDescent="0.2">
      <c r="B4186" s="4"/>
      <c r="C4186" s="4"/>
      <c r="D4186" s="22"/>
      <c r="E4186" s="22"/>
      <c r="F4186" s="23"/>
      <c r="G4186" s="2"/>
      <c r="K4186" s="3"/>
      <c r="L4186" s="3"/>
      <c r="M4186" s="3"/>
      <c r="N4186" s="24"/>
      <c r="O4186" s="4"/>
      <c r="P4186" s="4"/>
      <c r="R4186" s="8"/>
      <c r="S4186" s="4"/>
      <c r="T4186" s="4"/>
      <c r="W4186" s="4"/>
      <c r="X4186" s="17"/>
      <c r="Y4186" s="16"/>
      <c r="Z4186" s="16"/>
      <c r="AD4186" s="5"/>
    </row>
    <row r="4187" spans="2:30" x14ac:dyDescent="0.2">
      <c r="B4187" s="4"/>
      <c r="C4187" s="4"/>
      <c r="D4187" s="22"/>
      <c r="E4187" s="22"/>
      <c r="F4187" s="23"/>
      <c r="G4187" s="2"/>
      <c r="K4187" s="3"/>
      <c r="L4187" s="3"/>
      <c r="M4187" s="3"/>
      <c r="N4187" s="24"/>
      <c r="O4187" s="4"/>
      <c r="P4187" s="4"/>
      <c r="R4187" s="8"/>
      <c r="S4187" s="4"/>
      <c r="T4187" s="4"/>
      <c r="W4187" s="4"/>
      <c r="X4187" s="17"/>
      <c r="Y4187" s="16"/>
      <c r="Z4187" s="16"/>
      <c r="AD4187" s="5"/>
    </row>
    <row r="4188" spans="2:30" x14ac:dyDescent="0.2">
      <c r="B4188" s="4"/>
      <c r="C4188" s="4"/>
      <c r="D4188" s="22"/>
      <c r="E4188" s="22"/>
      <c r="F4188" s="23"/>
      <c r="G4188" s="2"/>
      <c r="K4188" s="3"/>
      <c r="L4188" s="3"/>
      <c r="M4188" s="3"/>
      <c r="N4188" s="24"/>
      <c r="O4188" s="4"/>
      <c r="P4188" s="4"/>
      <c r="R4188" s="8"/>
      <c r="S4188" s="4"/>
      <c r="T4188" s="4"/>
      <c r="W4188" s="4"/>
      <c r="X4188" s="17"/>
      <c r="Y4188" s="16"/>
      <c r="Z4188" s="16"/>
      <c r="AD4188" s="5"/>
    </row>
    <row r="4189" spans="2:30" x14ac:dyDescent="0.2">
      <c r="B4189" s="4"/>
      <c r="C4189" s="4"/>
      <c r="D4189" s="22"/>
      <c r="E4189" s="22"/>
      <c r="F4189" s="23"/>
      <c r="G4189" s="2"/>
      <c r="K4189" s="3"/>
      <c r="L4189" s="3"/>
      <c r="M4189" s="3"/>
      <c r="N4189" s="24"/>
      <c r="O4189" s="4"/>
      <c r="P4189" s="4"/>
      <c r="R4189" s="8"/>
      <c r="S4189" s="4"/>
      <c r="T4189" s="4"/>
      <c r="W4189" s="4"/>
      <c r="X4189" s="17"/>
      <c r="Y4189" s="16"/>
      <c r="Z4189" s="16"/>
      <c r="AD4189" s="5"/>
    </row>
    <row r="4190" spans="2:30" x14ac:dyDescent="0.2">
      <c r="B4190" s="4"/>
      <c r="C4190" s="4"/>
      <c r="D4190" s="22"/>
      <c r="E4190" s="22"/>
      <c r="F4190" s="23"/>
      <c r="G4190" s="2"/>
      <c r="K4190" s="3"/>
      <c r="L4190" s="3"/>
      <c r="M4190" s="3"/>
      <c r="N4190" s="24"/>
      <c r="O4190" s="4"/>
      <c r="P4190" s="4"/>
      <c r="R4190" s="8"/>
      <c r="S4190" s="4"/>
      <c r="T4190" s="4"/>
      <c r="W4190" s="4"/>
      <c r="X4190" s="17"/>
      <c r="Y4190" s="16"/>
      <c r="Z4190" s="16"/>
      <c r="AD4190" s="5"/>
    </row>
    <row r="4191" spans="2:30" x14ac:dyDescent="0.2">
      <c r="B4191" s="4"/>
      <c r="C4191" s="4"/>
      <c r="D4191" s="22"/>
      <c r="E4191" s="22"/>
      <c r="F4191" s="23"/>
      <c r="G4191" s="2"/>
      <c r="K4191" s="3"/>
      <c r="L4191" s="3"/>
      <c r="M4191" s="3"/>
      <c r="N4191" s="24"/>
      <c r="O4191" s="4"/>
      <c r="P4191" s="4"/>
      <c r="R4191" s="8"/>
      <c r="S4191" s="4"/>
      <c r="T4191" s="4"/>
      <c r="W4191" s="4"/>
      <c r="X4191" s="17"/>
      <c r="Y4191" s="16"/>
      <c r="Z4191" s="16"/>
      <c r="AD4191" s="5"/>
    </row>
    <row r="4192" spans="2:30" x14ac:dyDescent="0.2">
      <c r="B4192" s="4"/>
      <c r="C4192" s="4"/>
      <c r="D4192" s="22"/>
      <c r="E4192" s="22"/>
      <c r="F4192" s="23"/>
      <c r="G4192" s="2"/>
      <c r="K4192" s="3"/>
      <c r="L4192" s="3"/>
      <c r="M4192" s="3"/>
      <c r="N4192" s="24"/>
      <c r="O4192" s="4"/>
      <c r="P4192" s="4"/>
      <c r="R4192" s="8"/>
      <c r="S4192" s="4"/>
      <c r="T4192" s="4"/>
      <c r="W4192" s="4"/>
      <c r="X4192" s="17"/>
      <c r="Y4192" s="16"/>
      <c r="Z4192" s="16"/>
      <c r="AD4192" s="5"/>
    </row>
    <row r="4193" spans="2:30" x14ac:dyDescent="0.2">
      <c r="B4193" s="4"/>
      <c r="C4193" s="4"/>
      <c r="D4193" s="22"/>
      <c r="E4193" s="22"/>
      <c r="F4193" s="23"/>
      <c r="G4193" s="2"/>
      <c r="K4193" s="3"/>
      <c r="L4193" s="3"/>
      <c r="M4193" s="3"/>
      <c r="N4193" s="24"/>
      <c r="O4193" s="4"/>
      <c r="P4193" s="4"/>
      <c r="R4193" s="8"/>
      <c r="S4193" s="4"/>
      <c r="T4193" s="4"/>
      <c r="W4193" s="4"/>
      <c r="X4193" s="17"/>
      <c r="Y4193" s="16"/>
      <c r="Z4193" s="16"/>
      <c r="AD4193" s="5"/>
    </row>
    <row r="4194" spans="2:30" x14ac:dyDescent="0.2">
      <c r="B4194" s="4"/>
      <c r="C4194" s="4"/>
      <c r="D4194" s="22"/>
      <c r="E4194" s="22"/>
      <c r="F4194" s="23"/>
      <c r="G4194" s="2"/>
      <c r="K4194" s="3"/>
      <c r="L4194" s="3"/>
      <c r="M4194" s="3"/>
      <c r="N4194" s="24"/>
      <c r="O4194" s="4"/>
      <c r="P4194" s="4"/>
      <c r="R4194" s="8"/>
      <c r="S4194" s="4"/>
      <c r="T4194" s="4"/>
      <c r="W4194" s="4"/>
      <c r="X4194" s="17"/>
      <c r="Y4194" s="16"/>
      <c r="Z4194" s="16"/>
      <c r="AD4194" s="5"/>
    </row>
    <row r="4195" spans="2:30" x14ac:dyDescent="0.2">
      <c r="B4195" s="4"/>
      <c r="C4195" s="4"/>
      <c r="D4195" s="22"/>
      <c r="E4195" s="22"/>
      <c r="F4195" s="23"/>
      <c r="G4195" s="2"/>
      <c r="K4195" s="3"/>
      <c r="L4195" s="3"/>
      <c r="M4195" s="3"/>
      <c r="N4195" s="24"/>
      <c r="O4195" s="4"/>
      <c r="P4195" s="4"/>
      <c r="R4195" s="8"/>
      <c r="S4195" s="4"/>
      <c r="T4195" s="4"/>
      <c r="W4195" s="4"/>
      <c r="X4195" s="17"/>
      <c r="Y4195" s="16"/>
      <c r="Z4195" s="16"/>
      <c r="AD4195" s="5"/>
    </row>
    <row r="4196" spans="2:30" x14ac:dyDescent="0.2">
      <c r="B4196" s="4"/>
      <c r="C4196" s="4"/>
      <c r="D4196" s="22"/>
      <c r="E4196" s="22"/>
      <c r="F4196" s="23"/>
      <c r="G4196" s="2"/>
      <c r="K4196" s="3"/>
      <c r="L4196" s="3"/>
      <c r="M4196" s="3"/>
      <c r="N4196" s="24"/>
      <c r="O4196" s="4"/>
      <c r="P4196" s="4"/>
      <c r="R4196" s="8"/>
      <c r="S4196" s="4"/>
      <c r="T4196" s="4"/>
      <c r="W4196" s="4"/>
      <c r="X4196" s="17"/>
      <c r="Y4196" s="16"/>
      <c r="Z4196" s="16"/>
      <c r="AD4196" s="5"/>
    </row>
    <row r="4197" spans="2:30" x14ac:dyDescent="0.2">
      <c r="B4197" s="4"/>
      <c r="C4197" s="4"/>
      <c r="D4197" s="22"/>
      <c r="E4197" s="22"/>
      <c r="F4197" s="23"/>
      <c r="G4197" s="2"/>
      <c r="K4197" s="3"/>
      <c r="L4197" s="3"/>
      <c r="M4197" s="3"/>
      <c r="N4197" s="24"/>
      <c r="O4197" s="4"/>
      <c r="P4197" s="4"/>
      <c r="R4197" s="8"/>
      <c r="S4197" s="4"/>
      <c r="T4197" s="4"/>
      <c r="W4197" s="4"/>
      <c r="X4197" s="17"/>
      <c r="Y4197" s="16"/>
      <c r="Z4197" s="16"/>
      <c r="AD4197" s="5"/>
    </row>
    <row r="4198" spans="2:30" x14ac:dyDescent="0.2">
      <c r="B4198" s="4"/>
      <c r="C4198" s="4"/>
      <c r="D4198" s="22"/>
      <c r="E4198" s="22"/>
      <c r="F4198" s="23"/>
      <c r="G4198" s="2"/>
      <c r="K4198" s="3"/>
      <c r="L4198" s="3"/>
      <c r="M4198" s="3"/>
      <c r="N4198" s="24"/>
      <c r="O4198" s="4"/>
      <c r="P4198" s="4"/>
      <c r="R4198" s="8"/>
      <c r="S4198" s="4"/>
      <c r="T4198" s="4"/>
      <c r="W4198" s="4"/>
      <c r="X4198" s="17"/>
      <c r="Y4198" s="16"/>
      <c r="Z4198" s="16"/>
      <c r="AD4198" s="5"/>
    </row>
    <row r="4199" spans="2:30" x14ac:dyDescent="0.2">
      <c r="B4199" s="4"/>
      <c r="C4199" s="4"/>
      <c r="D4199" s="22"/>
      <c r="E4199" s="22"/>
      <c r="F4199" s="23"/>
      <c r="G4199" s="2"/>
      <c r="K4199" s="3"/>
      <c r="L4199" s="3"/>
      <c r="M4199" s="3"/>
      <c r="N4199" s="24"/>
      <c r="O4199" s="4"/>
      <c r="P4199" s="4"/>
      <c r="R4199" s="8"/>
      <c r="S4199" s="4"/>
      <c r="T4199" s="4"/>
      <c r="W4199" s="4"/>
      <c r="X4199" s="17"/>
      <c r="Y4199" s="16"/>
      <c r="Z4199" s="16"/>
      <c r="AD4199" s="5"/>
    </row>
    <row r="4200" spans="2:30" x14ac:dyDescent="0.2">
      <c r="B4200" s="4"/>
      <c r="C4200" s="4"/>
      <c r="D4200" s="22"/>
      <c r="E4200" s="22"/>
      <c r="F4200" s="23"/>
      <c r="G4200" s="2"/>
      <c r="K4200" s="3"/>
      <c r="L4200" s="3"/>
      <c r="M4200" s="3"/>
      <c r="N4200" s="24"/>
      <c r="O4200" s="4"/>
      <c r="P4200" s="4"/>
      <c r="R4200" s="8"/>
      <c r="S4200" s="4"/>
      <c r="T4200" s="4"/>
      <c r="W4200" s="4"/>
      <c r="X4200" s="17"/>
      <c r="Y4200" s="16"/>
      <c r="Z4200" s="16"/>
      <c r="AD4200" s="5"/>
    </row>
    <row r="4201" spans="2:30" x14ac:dyDescent="0.2">
      <c r="B4201" s="4"/>
      <c r="C4201" s="4"/>
      <c r="D4201" s="22"/>
      <c r="E4201" s="22"/>
      <c r="F4201" s="23"/>
      <c r="G4201" s="2"/>
      <c r="K4201" s="3"/>
      <c r="L4201" s="3"/>
      <c r="M4201" s="3"/>
      <c r="N4201" s="24"/>
      <c r="O4201" s="4"/>
      <c r="P4201" s="4"/>
      <c r="R4201" s="8"/>
      <c r="S4201" s="4"/>
      <c r="T4201" s="4"/>
      <c r="W4201" s="4"/>
      <c r="X4201" s="17"/>
      <c r="Y4201" s="16"/>
      <c r="Z4201" s="16"/>
      <c r="AD4201" s="5"/>
    </row>
    <row r="4202" spans="2:30" x14ac:dyDescent="0.2">
      <c r="B4202" s="4"/>
      <c r="C4202" s="4"/>
      <c r="D4202" s="22"/>
      <c r="E4202" s="22"/>
      <c r="F4202" s="23"/>
      <c r="G4202" s="2"/>
      <c r="K4202" s="3"/>
      <c r="L4202" s="3"/>
      <c r="M4202" s="3"/>
      <c r="N4202" s="24"/>
      <c r="O4202" s="4"/>
      <c r="P4202" s="4"/>
      <c r="R4202" s="8"/>
      <c r="S4202" s="4"/>
      <c r="T4202" s="4"/>
      <c r="W4202" s="4"/>
      <c r="X4202" s="17"/>
      <c r="Y4202" s="16"/>
      <c r="Z4202" s="16"/>
      <c r="AD4202" s="5"/>
    </row>
    <row r="4203" spans="2:30" x14ac:dyDescent="0.2">
      <c r="B4203" s="4"/>
      <c r="C4203" s="4"/>
      <c r="D4203" s="22"/>
      <c r="E4203" s="22"/>
      <c r="F4203" s="23"/>
      <c r="G4203" s="2"/>
      <c r="K4203" s="3"/>
      <c r="L4203" s="3"/>
      <c r="M4203" s="3"/>
      <c r="N4203" s="24"/>
      <c r="O4203" s="4"/>
      <c r="P4203" s="4"/>
      <c r="R4203" s="8"/>
      <c r="S4203" s="4"/>
      <c r="T4203" s="4"/>
      <c r="W4203" s="4"/>
      <c r="X4203" s="17"/>
      <c r="Y4203" s="16"/>
      <c r="Z4203" s="16"/>
      <c r="AD4203" s="5"/>
    </row>
    <row r="4204" spans="2:30" x14ac:dyDescent="0.2">
      <c r="B4204" s="4"/>
      <c r="C4204" s="4"/>
      <c r="D4204" s="22"/>
      <c r="E4204" s="22"/>
      <c r="F4204" s="23"/>
      <c r="G4204" s="2"/>
      <c r="K4204" s="3"/>
      <c r="L4204" s="3"/>
      <c r="M4204" s="3"/>
      <c r="N4204" s="24"/>
      <c r="O4204" s="4"/>
      <c r="P4204" s="4"/>
      <c r="R4204" s="8"/>
      <c r="S4204" s="4"/>
      <c r="T4204" s="4"/>
      <c r="W4204" s="4"/>
      <c r="X4204" s="17"/>
      <c r="Y4204" s="16"/>
      <c r="Z4204" s="16"/>
      <c r="AD4204" s="5"/>
    </row>
    <row r="4205" spans="2:30" x14ac:dyDescent="0.2">
      <c r="B4205" s="4"/>
      <c r="C4205" s="4"/>
      <c r="D4205" s="22"/>
      <c r="E4205" s="22"/>
      <c r="F4205" s="23"/>
      <c r="G4205" s="2"/>
      <c r="K4205" s="3"/>
      <c r="L4205" s="3"/>
      <c r="M4205" s="3"/>
      <c r="N4205" s="24"/>
      <c r="O4205" s="4"/>
      <c r="P4205" s="4"/>
      <c r="R4205" s="8"/>
      <c r="S4205" s="4"/>
      <c r="T4205" s="4"/>
      <c r="W4205" s="4"/>
      <c r="X4205" s="17"/>
      <c r="Y4205" s="16"/>
      <c r="Z4205" s="16"/>
      <c r="AD4205" s="5"/>
    </row>
    <row r="4206" spans="2:30" x14ac:dyDescent="0.2">
      <c r="B4206" s="4"/>
      <c r="C4206" s="4"/>
      <c r="D4206" s="22"/>
      <c r="E4206" s="22"/>
      <c r="F4206" s="23"/>
      <c r="G4206" s="2"/>
      <c r="K4206" s="3"/>
      <c r="L4206" s="3"/>
      <c r="M4206" s="3"/>
      <c r="N4206" s="24"/>
      <c r="O4206" s="4"/>
      <c r="P4206" s="4"/>
      <c r="R4206" s="8"/>
      <c r="S4206" s="4"/>
      <c r="T4206" s="4"/>
      <c r="W4206" s="4"/>
      <c r="X4206" s="17"/>
      <c r="Y4206" s="16"/>
      <c r="Z4206" s="16"/>
      <c r="AD4206" s="5"/>
    </row>
    <row r="4207" spans="2:30" x14ac:dyDescent="0.2">
      <c r="B4207" s="4"/>
      <c r="C4207" s="4"/>
      <c r="D4207" s="22"/>
      <c r="E4207" s="22"/>
      <c r="F4207" s="23"/>
      <c r="G4207" s="2"/>
      <c r="K4207" s="3"/>
      <c r="L4207" s="3"/>
      <c r="M4207" s="3"/>
      <c r="N4207" s="24"/>
      <c r="O4207" s="4"/>
      <c r="P4207" s="4"/>
      <c r="R4207" s="8"/>
      <c r="S4207" s="4"/>
      <c r="T4207" s="4"/>
      <c r="W4207" s="4"/>
      <c r="X4207" s="17"/>
      <c r="Y4207" s="16"/>
      <c r="Z4207" s="16"/>
      <c r="AD4207" s="5"/>
    </row>
    <row r="4208" spans="2:30" x14ac:dyDescent="0.2">
      <c r="B4208" s="4"/>
      <c r="C4208" s="4"/>
      <c r="D4208" s="22"/>
      <c r="E4208" s="22"/>
      <c r="F4208" s="23"/>
      <c r="G4208" s="2"/>
      <c r="K4208" s="3"/>
      <c r="L4208" s="3"/>
      <c r="M4208" s="3"/>
      <c r="N4208" s="24"/>
      <c r="O4208" s="4"/>
      <c r="P4208" s="4"/>
      <c r="R4208" s="8"/>
      <c r="S4208" s="4"/>
      <c r="T4208" s="4"/>
      <c r="W4208" s="4"/>
      <c r="X4208" s="17"/>
      <c r="Y4208" s="16"/>
      <c r="Z4208" s="16"/>
      <c r="AD4208" s="5"/>
    </row>
    <row r="4209" spans="2:30" x14ac:dyDescent="0.2">
      <c r="B4209" s="4"/>
      <c r="C4209" s="4"/>
      <c r="D4209" s="22"/>
      <c r="E4209" s="22"/>
      <c r="F4209" s="23"/>
      <c r="G4209" s="2"/>
      <c r="K4209" s="3"/>
      <c r="L4209" s="3"/>
      <c r="M4209" s="3"/>
      <c r="N4209" s="24"/>
      <c r="O4209" s="4"/>
      <c r="P4209" s="4"/>
      <c r="R4209" s="8"/>
      <c r="S4209" s="4"/>
      <c r="T4209" s="4"/>
      <c r="W4209" s="4"/>
      <c r="X4209" s="17"/>
      <c r="Y4209" s="16"/>
      <c r="Z4209" s="16"/>
      <c r="AD4209" s="5"/>
    </row>
    <row r="4210" spans="2:30" x14ac:dyDescent="0.2">
      <c r="B4210" s="4"/>
      <c r="C4210" s="4"/>
      <c r="D4210" s="22"/>
      <c r="E4210" s="22"/>
      <c r="F4210" s="23"/>
      <c r="G4210" s="2"/>
      <c r="K4210" s="3"/>
      <c r="L4210" s="3"/>
      <c r="M4210" s="3"/>
      <c r="N4210" s="24"/>
      <c r="O4210" s="4"/>
      <c r="P4210" s="4"/>
      <c r="R4210" s="8"/>
      <c r="S4210" s="4"/>
      <c r="T4210" s="4"/>
      <c r="W4210" s="4"/>
      <c r="X4210" s="17"/>
      <c r="Y4210" s="16"/>
      <c r="Z4210" s="16"/>
      <c r="AD4210" s="5"/>
    </row>
    <row r="4211" spans="2:30" x14ac:dyDescent="0.2">
      <c r="B4211" s="4"/>
      <c r="C4211" s="4"/>
      <c r="D4211" s="22"/>
      <c r="E4211" s="22"/>
      <c r="F4211" s="23"/>
      <c r="G4211" s="2"/>
      <c r="K4211" s="3"/>
      <c r="L4211" s="3"/>
      <c r="M4211" s="3"/>
      <c r="N4211" s="24"/>
      <c r="O4211" s="4"/>
      <c r="P4211" s="4"/>
      <c r="R4211" s="8"/>
      <c r="S4211" s="4"/>
      <c r="T4211" s="4"/>
      <c r="W4211" s="4"/>
      <c r="X4211" s="17"/>
      <c r="Y4211" s="16"/>
      <c r="Z4211" s="16"/>
      <c r="AD4211" s="5"/>
    </row>
    <row r="4212" spans="2:30" x14ac:dyDescent="0.2">
      <c r="B4212" s="4"/>
      <c r="C4212" s="4"/>
      <c r="D4212" s="22"/>
      <c r="E4212" s="22"/>
      <c r="F4212" s="23"/>
      <c r="G4212" s="2"/>
      <c r="K4212" s="3"/>
      <c r="L4212" s="3"/>
      <c r="M4212" s="3"/>
      <c r="N4212" s="24"/>
      <c r="O4212" s="4"/>
      <c r="P4212" s="4"/>
      <c r="R4212" s="8"/>
      <c r="S4212" s="4"/>
      <c r="T4212" s="4"/>
      <c r="W4212" s="4"/>
      <c r="X4212" s="17"/>
      <c r="Y4212" s="16"/>
      <c r="Z4212" s="16"/>
      <c r="AD4212" s="5"/>
    </row>
    <row r="4213" spans="2:30" x14ac:dyDescent="0.2">
      <c r="B4213" s="4"/>
      <c r="C4213" s="4"/>
      <c r="D4213" s="22"/>
      <c r="E4213" s="22"/>
      <c r="F4213" s="23"/>
      <c r="G4213" s="2"/>
      <c r="K4213" s="3"/>
      <c r="L4213" s="3"/>
      <c r="M4213" s="3"/>
      <c r="N4213" s="24"/>
      <c r="O4213" s="4"/>
      <c r="P4213" s="4"/>
      <c r="R4213" s="8"/>
      <c r="S4213" s="4"/>
      <c r="T4213" s="4"/>
      <c r="W4213" s="4"/>
      <c r="X4213" s="17"/>
      <c r="Y4213" s="16"/>
      <c r="Z4213" s="16"/>
      <c r="AD4213" s="5"/>
    </row>
    <row r="4214" spans="2:30" x14ac:dyDescent="0.2">
      <c r="B4214" s="4"/>
      <c r="C4214" s="4"/>
      <c r="D4214" s="22"/>
      <c r="E4214" s="22"/>
      <c r="F4214" s="23"/>
      <c r="G4214" s="2"/>
      <c r="K4214" s="3"/>
      <c r="L4214" s="3"/>
      <c r="M4214" s="3"/>
      <c r="N4214" s="24"/>
      <c r="O4214" s="4"/>
      <c r="P4214" s="4"/>
      <c r="R4214" s="8"/>
      <c r="S4214" s="4"/>
      <c r="T4214" s="4"/>
      <c r="W4214" s="4"/>
      <c r="X4214" s="17"/>
      <c r="Y4214" s="16"/>
      <c r="Z4214" s="16"/>
      <c r="AD4214" s="5"/>
    </row>
    <row r="4215" spans="2:30" x14ac:dyDescent="0.2">
      <c r="B4215" s="4"/>
      <c r="C4215" s="4"/>
      <c r="D4215" s="22"/>
      <c r="E4215" s="22"/>
      <c r="F4215" s="23"/>
      <c r="G4215" s="2"/>
      <c r="K4215" s="3"/>
      <c r="L4215" s="3"/>
      <c r="M4215" s="3"/>
      <c r="N4215" s="24"/>
      <c r="O4215" s="4"/>
      <c r="P4215" s="4"/>
      <c r="R4215" s="8"/>
      <c r="S4215" s="4"/>
      <c r="T4215" s="4"/>
      <c r="W4215" s="4"/>
      <c r="X4215" s="17"/>
      <c r="Y4215" s="16"/>
      <c r="Z4215" s="16"/>
      <c r="AD4215" s="5"/>
    </row>
    <row r="4216" spans="2:30" x14ac:dyDescent="0.2">
      <c r="B4216" s="4"/>
      <c r="C4216" s="4"/>
      <c r="D4216" s="22"/>
      <c r="E4216" s="22"/>
      <c r="F4216" s="23"/>
      <c r="G4216" s="2"/>
      <c r="K4216" s="3"/>
      <c r="L4216" s="3"/>
      <c r="M4216" s="3"/>
      <c r="N4216" s="24"/>
      <c r="O4216" s="4"/>
      <c r="P4216" s="4"/>
      <c r="R4216" s="8"/>
      <c r="S4216" s="4"/>
      <c r="T4216" s="4"/>
      <c r="W4216" s="4"/>
      <c r="X4216" s="17"/>
      <c r="Y4216" s="16"/>
      <c r="Z4216" s="16"/>
      <c r="AD4216" s="5"/>
    </row>
    <row r="4217" spans="2:30" x14ac:dyDescent="0.2">
      <c r="B4217" s="4"/>
      <c r="C4217" s="4"/>
      <c r="D4217" s="22"/>
      <c r="E4217" s="22"/>
      <c r="F4217" s="23"/>
      <c r="G4217" s="2"/>
      <c r="K4217" s="3"/>
      <c r="L4217" s="3"/>
      <c r="M4217" s="3"/>
      <c r="N4217" s="24"/>
      <c r="O4217" s="4"/>
      <c r="P4217" s="4"/>
      <c r="R4217" s="8"/>
      <c r="S4217" s="4"/>
      <c r="T4217" s="4"/>
      <c r="W4217" s="4"/>
      <c r="X4217" s="17"/>
      <c r="Y4217" s="16"/>
      <c r="Z4217" s="16"/>
      <c r="AD4217" s="5"/>
    </row>
    <row r="4218" spans="2:30" x14ac:dyDescent="0.2">
      <c r="B4218" s="4"/>
      <c r="C4218" s="4"/>
      <c r="D4218" s="22"/>
      <c r="E4218" s="22"/>
      <c r="F4218" s="23"/>
      <c r="G4218" s="2"/>
      <c r="K4218" s="3"/>
      <c r="L4218" s="3"/>
      <c r="M4218" s="3"/>
      <c r="N4218" s="24"/>
      <c r="O4218" s="4"/>
      <c r="P4218" s="4"/>
      <c r="R4218" s="8"/>
      <c r="S4218" s="4"/>
      <c r="T4218" s="4"/>
      <c r="W4218" s="4"/>
      <c r="X4218" s="17"/>
      <c r="Y4218" s="16"/>
      <c r="Z4218" s="16"/>
      <c r="AD4218" s="5"/>
    </row>
    <row r="4219" spans="2:30" x14ac:dyDescent="0.2">
      <c r="B4219" s="4"/>
      <c r="C4219" s="4"/>
      <c r="D4219" s="22"/>
      <c r="E4219" s="22"/>
      <c r="F4219" s="23"/>
      <c r="G4219" s="2"/>
      <c r="K4219" s="3"/>
      <c r="L4219" s="3"/>
      <c r="M4219" s="3"/>
      <c r="N4219" s="24"/>
      <c r="O4219" s="4"/>
      <c r="P4219" s="4"/>
      <c r="R4219" s="8"/>
      <c r="S4219" s="4"/>
      <c r="T4219" s="4"/>
      <c r="W4219" s="4"/>
      <c r="X4219" s="17"/>
      <c r="Y4219" s="16"/>
      <c r="Z4219" s="16"/>
      <c r="AD4219" s="5"/>
    </row>
    <row r="4220" spans="2:30" x14ac:dyDescent="0.2">
      <c r="B4220" s="4"/>
      <c r="C4220" s="4"/>
      <c r="D4220" s="22"/>
      <c r="E4220" s="22"/>
      <c r="F4220" s="23"/>
      <c r="G4220" s="2"/>
      <c r="K4220" s="3"/>
      <c r="L4220" s="3"/>
      <c r="M4220" s="3"/>
      <c r="N4220" s="24"/>
      <c r="O4220" s="4"/>
      <c r="P4220" s="4"/>
      <c r="R4220" s="8"/>
      <c r="S4220" s="4"/>
      <c r="T4220" s="4"/>
      <c r="W4220" s="4"/>
      <c r="X4220" s="17"/>
      <c r="Y4220" s="16"/>
      <c r="Z4220" s="16"/>
      <c r="AD4220" s="5"/>
    </row>
    <row r="4221" spans="2:30" x14ac:dyDescent="0.2">
      <c r="B4221" s="4"/>
      <c r="C4221" s="4"/>
      <c r="D4221" s="22"/>
      <c r="E4221" s="22"/>
      <c r="F4221" s="23"/>
      <c r="G4221" s="2"/>
      <c r="K4221" s="3"/>
      <c r="L4221" s="3"/>
      <c r="M4221" s="3"/>
      <c r="N4221" s="24"/>
      <c r="O4221" s="4"/>
      <c r="P4221" s="4"/>
      <c r="R4221" s="8"/>
      <c r="S4221" s="4"/>
      <c r="T4221" s="4"/>
      <c r="W4221" s="4"/>
      <c r="X4221" s="17"/>
      <c r="Y4221" s="16"/>
      <c r="Z4221" s="16"/>
      <c r="AD4221" s="5"/>
    </row>
    <row r="4222" spans="2:30" x14ac:dyDescent="0.2">
      <c r="B4222" s="4"/>
      <c r="C4222" s="4"/>
      <c r="D4222" s="22"/>
      <c r="E4222" s="22"/>
      <c r="F4222" s="23"/>
      <c r="G4222" s="2"/>
      <c r="K4222" s="3"/>
      <c r="L4222" s="3"/>
      <c r="M4222" s="3"/>
      <c r="N4222" s="24"/>
      <c r="O4222" s="4"/>
      <c r="P4222" s="4"/>
      <c r="R4222" s="8"/>
      <c r="S4222" s="4"/>
      <c r="T4222" s="4"/>
      <c r="W4222" s="4"/>
      <c r="X4222" s="17"/>
      <c r="Y4222" s="16"/>
      <c r="Z4222" s="16"/>
      <c r="AD4222" s="5"/>
    </row>
    <row r="4223" spans="2:30" x14ac:dyDescent="0.2">
      <c r="B4223" s="4"/>
      <c r="C4223" s="4"/>
      <c r="D4223" s="22"/>
      <c r="E4223" s="22"/>
      <c r="F4223" s="23"/>
      <c r="G4223" s="2"/>
      <c r="K4223" s="3"/>
      <c r="L4223" s="3"/>
      <c r="M4223" s="3"/>
      <c r="N4223" s="24"/>
      <c r="O4223" s="4"/>
      <c r="P4223" s="4"/>
      <c r="R4223" s="8"/>
      <c r="S4223" s="4"/>
      <c r="T4223" s="4"/>
      <c r="W4223" s="4"/>
      <c r="X4223" s="17"/>
      <c r="Y4223" s="16"/>
      <c r="Z4223" s="16"/>
      <c r="AD4223" s="5"/>
    </row>
    <row r="4224" spans="2:30" x14ac:dyDescent="0.2">
      <c r="B4224" s="4"/>
      <c r="C4224" s="4"/>
      <c r="D4224" s="22"/>
      <c r="E4224" s="22"/>
      <c r="F4224" s="23"/>
      <c r="G4224" s="2"/>
      <c r="K4224" s="3"/>
      <c r="L4224" s="3"/>
      <c r="M4224" s="3"/>
      <c r="N4224" s="24"/>
      <c r="O4224" s="4"/>
      <c r="P4224" s="4"/>
      <c r="R4224" s="8"/>
      <c r="S4224" s="4"/>
      <c r="T4224" s="4"/>
      <c r="W4224" s="4"/>
      <c r="X4224" s="17"/>
      <c r="Y4224" s="16"/>
      <c r="Z4224" s="16"/>
      <c r="AD4224" s="5"/>
    </row>
    <row r="4225" spans="2:30" x14ac:dyDescent="0.2">
      <c r="B4225" s="4"/>
      <c r="C4225" s="4"/>
      <c r="D4225" s="22"/>
      <c r="E4225" s="22"/>
      <c r="F4225" s="23"/>
      <c r="G4225" s="2"/>
      <c r="K4225" s="3"/>
      <c r="L4225" s="3"/>
      <c r="M4225" s="3"/>
      <c r="N4225" s="24"/>
      <c r="O4225" s="4"/>
      <c r="P4225" s="4"/>
      <c r="R4225" s="8"/>
      <c r="S4225" s="4"/>
      <c r="T4225" s="4"/>
      <c r="W4225" s="4"/>
      <c r="X4225" s="17"/>
      <c r="Y4225" s="16"/>
      <c r="Z4225" s="16"/>
      <c r="AD4225" s="5"/>
    </row>
    <row r="4226" spans="2:30" x14ac:dyDescent="0.2">
      <c r="B4226" s="4"/>
      <c r="C4226" s="4"/>
      <c r="D4226" s="22"/>
      <c r="E4226" s="22"/>
      <c r="F4226" s="23"/>
      <c r="G4226" s="2"/>
      <c r="K4226" s="3"/>
      <c r="L4226" s="3"/>
      <c r="M4226" s="3"/>
      <c r="N4226" s="24"/>
      <c r="O4226" s="4"/>
      <c r="P4226" s="4"/>
      <c r="R4226" s="8"/>
      <c r="S4226" s="4"/>
      <c r="T4226" s="4"/>
      <c r="W4226" s="4"/>
      <c r="X4226" s="17"/>
      <c r="Y4226" s="16"/>
      <c r="Z4226" s="16"/>
      <c r="AD4226" s="5"/>
    </row>
    <row r="4227" spans="2:30" x14ac:dyDescent="0.2">
      <c r="B4227" s="4"/>
      <c r="C4227" s="4"/>
      <c r="D4227" s="22"/>
      <c r="E4227" s="22"/>
      <c r="F4227" s="23"/>
      <c r="G4227" s="2"/>
      <c r="K4227" s="3"/>
      <c r="L4227" s="3"/>
      <c r="M4227" s="3"/>
      <c r="N4227" s="24"/>
      <c r="O4227" s="4"/>
      <c r="P4227" s="4"/>
      <c r="R4227" s="8"/>
      <c r="S4227" s="4"/>
      <c r="T4227" s="4"/>
      <c r="W4227" s="4"/>
      <c r="X4227" s="17"/>
      <c r="Y4227" s="16"/>
      <c r="Z4227" s="16"/>
      <c r="AD4227" s="5"/>
    </row>
    <row r="4228" spans="2:30" x14ac:dyDescent="0.2">
      <c r="B4228" s="4"/>
      <c r="C4228" s="4"/>
      <c r="D4228" s="22"/>
      <c r="E4228" s="22"/>
      <c r="F4228" s="23"/>
      <c r="G4228" s="2"/>
      <c r="K4228" s="3"/>
      <c r="L4228" s="3"/>
      <c r="M4228" s="3"/>
      <c r="N4228" s="24"/>
      <c r="O4228" s="4"/>
      <c r="P4228" s="4"/>
      <c r="R4228" s="8"/>
      <c r="S4228" s="4"/>
      <c r="T4228" s="4"/>
      <c r="W4228" s="4"/>
      <c r="X4228" s="17"/>
      <c r="Y4228" s="16"/>
      <c r="Z4228" s="16"/>
      <c r="AD4228" s="5"/>
    </row>
    <row r="4229" spans="2:30" x14ac:dyDescent="0.2">
      <c r="B4229" s="4"/>
      <c r="C4229" s="4"/>
      <c r="D4229" s="22"/>
      <c r="E4229" s="22"/>
      <c r="F4229" s="23"/>
      <c r="G4229" s="2"/>
      <c r="K4229" s="3"/>
      <c r="L4229" s="3"/>
      <c r="M4229" s="3"/>
      <c r="N4229" s="24"/>
      <c r="O4229" s="4"/>
      <c r="P4229" s="4"/>
      <c r="R4229" s="8"/>
      <c r="S4229" s="4"/>
      <c r="T4229" s="4"/>
      <c r="W4229" s="4"/>
      <c r="X4229" s="17"/>
      <c r="Y4229" s="16"/>
      <c r="Z4229" s="16"/>
      <c r="AD4229" s="5"/>
    </row>
    <row r="4230" spans="2:30" x14ac:dyDescent="0.2">
      <c r="B4230" s="4"/>
      <c r="C4230" s="4"/>
      <c r="D4230" s="22"/>
      <c r="E4230" s="22"/>
      <c r="F4230" s="23"/>
      <c r="G4230" s="2"/>
      <c r="K4230" s="3"/>
      <c r="L4230" s="3"/>
      <c r="M4230" s="3"/>
      <c r="N4230" s="24"/>
      <c r="O4230" s="4"/>
      <c r="P4230" s="4"/>
      <c r="R4230" s="8"/>
      <c r="S4230" s="4"/>
      <c r="T4230" s="4"/>
      <c r="W4230" s="4"/>
      <c r="X4230" s="17"/>
      <c r="Y4230" s="16"/>
      <c r="Z4230" s="16"/>
      <c r="AD4230" s="5"/>
    </row>
    <row r="4231" spans="2:30" x14ac:dyDescent="0.2">
      <c r="B4231" s="4"/>
      <c r="C4231" s="4"/>
      <c r="D4231" s="22"/>
      <c r="E4231" s="22"/>
      <c r="F4231" s="23"/>
      <c r="G4231" s="2"/>
      <c r="K4231" s="3"/>
      <c r="L4231" s="3"/>
      <c r="M4231" s="3"/>
      <c r="N4231" s="24"/>
      <c r="O4231" s="4"/>
      <c r="P4231" s="4"/>
      <c r="R4231" s="8"/>
      <c r="S4231" s="4"/>
      <c r="T4231" s="4"/>
      <c r="W4231" s="4"/>
      <c r="X4231" s="17"/>
      <c r="Y4231" s="16"/>
      <c r="Z4231" s="16"/>
      <c r="AD4231" s="5"/>
    </row>
    <row r="4232" spans="2:30" x14ac:dyDescent="0.2">
      <c r="B4232" s="4"/>
      <c r="C4232" s="4"/>
      <c r="D4232" s="22"/>
      <c r="E4232" s="22"/>
      <c r="F4232" s="23"/>
      <c r="G4232" s="2"/>
      <c r="K4232" s="3"/>
      <c r="L4232" s="3"/>
      <c r="M4232" s="3"/>
      <c r="N4232" s="24"/>
      <c r="O4232" s="4"/>
      <c r="P4232" s="4"/>
      <c r="R4232" s="8"/>
      <c r="S4232" s="4"/>
      <c r="T4232" s="4"/>
      <c r="W4232" s="4"/>
      <c r="X4232" s="17"/>
      <c r="Y4232" s="16"/>
      <c r="Z4232" s="16"/>
      <c r="AD4232" s="5"/>
    </row>
    <row r="4233" spans="2:30" x14ac:dyDescent="0.2">
      <c r="B4233" s="4"/>
      <c r="C4233" s="4"/>
      <c r="D4233" s="22"/>
      <c r="E4233" s="22"/>
      <c r="F4233" s="23"/>
      <c r="G4233" s="2"/>
      <c r="K4233" s="3"/>
      <c r="L4233" s="3"/>
      <c r="M4233" s="3"/>
      <c r="N4233" s="24"/>
      <c r="O4233" s="4"/>
      <c r="P4233" s="4"/>
      <c r="R4233" s="8"/>
      <c r="S4233" s="4"/>
      <c r="T4233" s="4"/>
      <c r="W4233" s="4"/>
      <c r="X4233" s="17"/>
      <c r="Y4233" s="16"/>
      <c r="Z4233" s="16"/>
      <c r="AD4233" s="5"/>
    </row>
    <row r="4234" spans="2:30" x14ac:dyDescent="0.2">
      <c r="B4234" s="4"/>
      <c r="C4234" s="4"/>
      <c r="D4234" s="22"/>
      <c r="E4234" s="22"/>
      <c r="F4234" s="23"/>
      <c r="G4234" s="2"/>
      <c r="K4234" s="3"/>
      <c r="L4234" s="3"/>
      <c r="M4234" s="3"/>
      <c r="N4234" s="24"/>
      <c r="O4234" s="4"/>
      <c r="P4234" s="4"/>
      <c r="R4234" s="8"/>
      <c r="S4234" s="4"/>
      <c r="T4234" s="4"/>
      <c r="W4234" s="4"/>
      <c r="X4234" s="17"/>
      <c r="Y4234" s="16"/>
      <c r="Z4234" s="16"/>
      <c r="AD4234" s="5"/>
    </row>
    <row r="4235" spans="2:30" x14ac:dyDescent="0.2">
      <c r="B4235" s="4"/>
      <c r="C4235" s="4"/>
      <c r="D4235" s="22"/>
      <c r="E4235" s="22"/>
      <c r="F4235" s="23"/>
      <c r="G4235" s="2"/>
      <c r="K4235" s="3"/>
      <c r="L4235" s="3"/>
      <c r="M4235" s="3"/>
      <c r="N4235" s="24"/>
      <c r="O4235" s="4"/>
      <c r="P4235" s="4"/>
      <c r="R4235" s="8"/>
      <c r="S4235" s="4"/>
      <c r="T4235" s="4"/>
      <c r="W4235" s="4"/>
      <c r="X4235" s="17"/>
      <c r="Y4235" s="16"/>
      <c r="Z4235" s="16"/>
      <c r="AD4235" s="5"/>
    </row>
    <row r="4236" spans="2:30" x14ac:dyDescent="0.2">
      <c r="B4236" s="4"/>
      <c r="C4236" s="4"/>
      <c r="D4236" s="22"/>
      <c r="E4236" s="22"/>
      <c r="F4236" s="23"/>
      <c r="G4236" s="2"/>
      <c r="K4236" s="3"/>
      <c r="L4236" s="3"/>
      <c r="M4236" s="3"/>
      <c r="N4236" s="24"/>
      <c r="O4236" s="4"/>
      <c r="P4236" s="4"/>
      <c r="R4236" s="8"/>
      <c r="S4236" s="4"/>
      <c r="T4236" s="4"/>
      <c r="W4236" s="4"/>
      <c r="X4236" s="17"/>
      <c r="Y4236" s="16"/>
      <c r="Z4236" s="16"/>
      <c r="AD4236" s="5"/>
    </row>
    <row r="4237" spans="2:30" x14ac:dyDescent="0.2">
      <c r="B4237" s="4"/>
      <c r="C4237" s="4"/>
      <c r="D4237" s="22"/>
      <c r="E4237" s="22"/>
      <c r="F4237" s="23"/>
      <c r="G4237" s="2"/>
      <c r="K4237" s="3"/>
      <c r="L4237" s="3"/>
      <c r="M4237" s="3"/>
      <c r="N4237" s="24"/>
      <c r="O4237" s="4"/>
      <c r="P4237" s="4"/>
      <c r="R4237" s="8"/>
      <c r="S4237" s="4"/>
      <c r="T4237" s="4"/>
      <c r="W4237" s="4"/>
      <c r="X4237" s="17"/>
      <c r="Y4237" s="16"/>
      <c r="Z4237" s="16"/>
      <c r="AD4237" s="5"/>
    </row>
    <row r="4238" spans="2:30" x14ac:dyDescent="0.2">
      <c r="B4238" s="4"/>
      <c r="C4238" s="4"/>
      <c r="D4238" s="22"/>
      <c r="E4238" s="22"/>
      <c r="F4238" s="23"/>
      <c r="G4238" s="2"/>
      <c r="K4238" s="3"/>
      <c r="L4238" s="3"/>
      <c r="M4238" s="3"/>
      <c r="N4238" s="24"/>
      <c r="O4238" s="4"/>
      <c r="P4238" s="4"/>
      <c r="R4238" s="8"/>
      <c r="S4238" s="4"/>
      <c r="T4238" s="4"/>
      <c r="W4238" s="4"/>
      <c r="X4238" s="17"/>
      <c r="Y4238" s="16"/>
      <c r="Z4238" s="16"/>
      <c r="AD4238" s="5"/>
    </row>
    <row r="4239" spans="2:30" x14ac:dyDescent="0.2">
      <c r="B4239" s="4"/>
      <c r="C4239" s="4"/>
      <c r="D4239" s="22"/>
      <c r="E4239" s="22"/>
      <c r="F4239" s="23"/>
      <c r="G4239" s="2"/>
      <c r="K4239" s="3"/>
      <c r="L4239" s="3"/>
      <c r="M4239" s="3"/>
      <c r="N4239" s="24"/>
      <c r="O4239" s="4"/>
      <c r="P4239" s="4"/>
      <c r="R4239" s="8"/>
      <c r="S4239" s="4"/>
      <c r="T4239" s="4"/>
      <c r="W4239" s="4"/>
      <c r="X4239" s="17"/>
      <c r="Y4239" s="16"/>
      <c r="Z4239" s="16"/>
      <c r="AD4239" s="5"/>
    </row>
    <row r="4240" spans="2:30" x14ac:dyDescent="0.2">
      <c r="B4240" s="4"/>
      <c r="C4240" s="4"/>
      <c r="D4240" s="22"/>
      <c r="E4240" s="22"/>
      <c r="F4240" s="23"/>
      <c r="G4240" s="2"/>
      <c r="K4240" s="3"/>
      <c r="L4240" s="3"/>
      <c r="M4240" s="3"/>
      <c r="N4240" s="24"/>
      <c r="O4240" s="4"/>
      <c r="P4240" s="4"/>
      <c r="R4240" s="8"/>
      <c r="S4240" s="4"/>
      <c r="T4240" s="4"/>
      <c r="W4240" s="4"/>
      <c r="X4240" s="17"/>
      <c r="Y4240" s="16"/>
      <c r="Z4240" s="16"/>
      <c r="AD4240" s="5"/>
    </row>
    <row r="4241" spans="2:30" x14ac:dyDescent="0.2">
      <c r="B4241" s="4"/>
      <c r="C4241" s="4"/>
      <c r="D4241" s="22"/>
      <c r="E4241" s="22"/>
      <c r="F4241" s="23"/>
      <c r="G4241" s="2"/>
      <c r="K4241" s="3"/>
      <c r="L4241" s="3"/>
      <c r="M4241" s="3"/>
      <c r="N4241" s="24"/>
      <c r="O4241" s="4"/>
      <c r="P4241" s="4"/>
      <c r="R4241" s="8"/>
      <c r="S4241" s="4"/>
      <c r="T4241" s="4"/>
      <c r="W4241" s="4"/>
      <c r="X4241" s="17"/>
      <c r="Y4241" s="16"/>
      <c r="Z4241" s="16"/>
      <c r="AD4241" s="5"/>
    </row>
    <row r="4242" spans="2:30" x14ac:dyDescent="0.2">
      <c r="B4242" s="4"/>
      <c r="C4242" s="4"/>
      <c r="D4242" s="22"/>
      <c r="E4242" s="22"/>
      <c r="F4242" s="23"/>
      <c r="G4242" s="2"/>
      <c r="K4242" s="3"/>
      <c r="L4242" s="3"/>
      <c r="M4242" s="3"/>
      <c r="N4242" s="24"/>
      <c r="O4242" s="4"/>
      <c r="P4242" s="4"/>
      <c r="R4242" s="8"/>
      <c r="S4242" s="4"/>
      <c r="T4242" s="4"/>
      <c r="W4242" s="4"/>
      <c r="X4242" s="17"/>
      <c r="Y4242" s="16"/>
      <c r="Z4242" s="16"/>
      <c r="AD4242" s="5"/>
    </row>
    <row r="4243" spans="2:30" x14ac:dyDescent="0.2">
      <c r="B4243" s="4"/>
      <c r="C4243" s="4"/>
      <c r="D4243" s="22"/>
      <c r="E4243" s="22"/>
      <c r="F4243" s="23"/>
      <c r="G4243" s="2"/>
      <c r="K4243" s="3"/>
      <c r="L4243" s="3"/>
      <c r="M4243" s="3"/>
      <c r="N4243" s="24"/>
      <c r="O4243" s="4"/>
      <c r="P4243" s="4"/>
      <c r="R4243" s="8"/>
      <c r="S4243" s="4"/>
      <c r="T4243" s="4"/>
      <c r="W4243" s="4"/>
      <c r="X4243" s="17"/>
      <c r="Y4243" s="16"/>
      <c r="Z4243" s="16"/>
      <c r="AD4243" s="5"/>
    </row>
    <row r="4244" spans="2:30" x14ac:dyDescent="0.2">
      <c r="B4244" s="4"/>
      <c r="C4244" s="4"/>
      <c r="D4244" s="22"/>
      <c r="E4244" s="22"/>
      <c r="F4244" s="23"/>
      <c r="G4244" s="2"/>
      <c r="K4244" s="3"/>
      <c r="L4244" s="3"/>
      <c r="M4244" s="3"/>
      <c r="N4244" s="24"/>
      <c r="O4244" s="4"/>
      <c r="P4244" s="4"/>
      <c r="R4244" s="8"/>
      <c r="S4244" s="4"/>
      <c r="T4244" s="4"/>
      <c r="W4244" s="4"/>
      <c r="X4244" s="17"/>
      <c r="Y4244" s="16"/>
      <c r="Z4244" s="16"/>
      <c r="AD4244" s="5"/>
    </row>
    <row r="4245" spans="2:30" x14ac:dyDescent="0.2">
      <c r="B4245" s="4"/>
      <c r="C4245" s="4"/>
      <c r="D4245" s="22"/>
      <c r="E4245" s="22"/>
      <c r="F4245" s="23"/>
      <c r="G4245" s="2"/>
      <c r="K4245" s="3"/>
      <c r="L4245" s="3"/>
      <c r="M4245" s="3"/>
      <c r="N4245" s="24"/>
      <c r="O4245" s="4"/>
      <c r="P4245" s="4"/>
      <c r="R4245" s="8"/>
      <c r="S4245" s="4"/>
      <c r="T4245" s="4"/>
      <c r="W4245" s="4"/>
      <c r="X4245" s="17"/>
      <c r="Y4245" s="16"/>
      <c r="Z4245" s="16"/>
      <c r="AD4245" s="5"/>
    </row>
    <row r="4246" spans="2:30" x14ac:dyDescent="0.2">
      <c r="B4246" s="4"/>
      <c r="C4246" s="4"/>
      <c r="D4246" s="22"/>
      <c r="E4246" s="22"/>
      <c r="F4246" s="23"/>
      <c r="G4246" s="2"/>
      <c r="K4246" s="3"/>
      <c r="L4246" s="3"/>
      <c r="M4246" s="3"/>
      <c r="N4246" s="24"/>
      <c r="O4246" s="4"/>
      <c r="P4246" s="4"/>
      <c r="R4246" s="8"/>
      <c r="S4246" s="4"/>
      <c r="T4246" s="4"/>
      <c r="W4246" s="4"/>
      <c r="X4246" s="17"/>
      <c r="Y4246" s="16"/>
      <c r="Z4246" s="16"/>
      <c r="AD4246" s="5"/>
    </row>
    <row r="4247" spans="2:30" x14ac:dyDescent="0.2">
      <c r="B4247" s="4"/>
      <c r="C4247" s="4"/>
      <c r="D4247" s="22"/>
      <c r="E4247" s="22"/>
      <c r="F4247" s="23"/>
      <c r="G4247" s="2"/>
      <c r="K4247" s="3"/>
      <c r="L4247" s="3"/>
      <c r="M4247" s="3"/>
      <c r="N4247" s="24"/>
      <c r="O4247" s="4"/>
      <c r="P4247" s="4"/>
      <c r="R4247" s="8"/>
      <c r="S4247" s="4"/>
      <c r="T4247" s="4"/>
      <c r="W4247" s="4"/>
      <c r="X4247" s="17"/>
      <c r="Y4247" s="16"/>
      <c r="Z4247" s="16"/>
      <c r="AD4247" s="5"/>
    </row>
    <row r="4248" spans="2:30" x14ac:dyDescent="0.2">
      <c r="B4248" s="4"/>
      <c r="C4248" s="4"/>
      <c r="D4248" s="22"/>
      <c r="E4248" s="22"/>
      <c r="F4248" s="23"/>
      <c r="G4248" s="2"/>
      <c r="K4248" s="3"/>
      <c r="L4248" s="3"/>
      <c r="M4248" s="3"/>
      <c r="N4248" s="24"/>
      <c r="O4248" s="4"/>
      <c r="P4248" s="4"/>
      <c r="R4248" s="8"/>
      <c r="S4248" s="4"/>
      <c r="T4248" s="4"/>
      <c r="W4248" s="4"/>
      <c r="X4248" s="17"/>
      <c r="Y4248" s="16"/>
      <c r="Z4248" s="16"/>
      <c r="AD4248" s="5"/>
    </row>
    <row r="4249" spans="2:30" x14ac:dyDescent="0.2">
      <c r="B4249" s="4"/>
      <c r="C4249" s="4"/>
      <c r="D4249" s="22"/>
      <c r="E4249" s="22"/>
      <c r="F4249" s="23"/>
      <c r="G4249" s="2"/>
      <c r="K4249" s="3"/>
      <c r="L4249" s="3"/>
      <c r="M4249" s="3"/>
      <c r="N4249" s="24"/>
      <c r="O4249" s="4"/>
      <c r="P4249" s="4"/>
      <c r="R4249" s="8"/>
      <c r="S4249" s="4"/>
      <c r="T4249" s="4"/>
      <c r="W4249" s="4"/>
      <c r="X4249" s="17"/>
      <c r="Y4249" s="16"/>
      <c r="Z4249" s="16"/>
      <c r="AD4249" s="5"/>
    </row>
    <row r="4250" spans="2:30" x14ac:dyDescent="0.2">
      <c r="B4250" s="4"/>
      <c r="C4250" s="4"/>
      <c r="D4250" s="22"/>
      <c r="E4250" s="22"/>
      <c r="F4250" s="23"/>
      <c r="G4250" s="2"/>
      <c r="K4250" s="3"/>
      <c r="L4250" s="3"/>
      <c r="M4250" s="3"/>
      <c r="N4250" s="24"/>
      <c r="O4250" s="4"/>
      <c r="P4250" s="4"/>
      <c r="R4250" s="8"/>
      <c r="S4250" s="4"/>
      <c r="T4250" s="4"/>
      <c r="W4250" s="4"/>
      <c r="X4250" s="17"/>
      <c r="Y4250" s="16"/>
      <c r="Z4250" s="16"/>
      <c r="AD4250" s="5"/>
    </row>
    <row r="4251" spans="2:30" x14ac:dyDescent="0.2">
      <c r="B4251" s="4"/>
      <c r="C4251" s="4"/>
      <c r="D4251" s="22"/>
      <c r="E4251" s="22"/>
      <c r="F4251" s="23"/>
      <c r="G4251" s="2"/>
      <c r="K4251" s="3"/>
      <c r="L4251" s="3"/>
      <c r="M4251" s="3"/>
      <c r="N4251" s="24"/>
      <c r="O4251" s="4"/>
      <c r="P4251" s="4"/>
      <c r="R4251" s="8"/>
      <c r="S4251" s="4"/>
      <c r="T4251" s="4"/>
      <c r="W4251" s="4"/>
      <c r="X4251" s="17"/>
      <c r="Y4251" s="16"/>
      <c r="Z4251" s="16"/>
      <c r="AD4251" s="5"/>
    </row>
    <row r="4252" spans="2:30" x14ac:dyDescent="0.2">
      <c r="B4252" s="4"/>
      <c r="C4252" s="4"/>
      <c r="D4252" s="22"/>
      <c r="E4252" s="22"/>
      <c r="F4252" s="23"/>
      <c r="G4252" s="2"/>
      <c r="K4252" s="3"/>
      <c r="L4252" s="3"/>
      <c r="M4252" s="3"/>
      <c r="N4252" s="24"/>
      <c r="O4252" s="4"/>
      <c r="P4252" s="4"/>
      <c r="R4252" s="8"/>
      <c r="S4252" s="4"/>
      <c r="T4252" s="4"/>
      <c r="W4252" s="4"/>
      <c r="X4252" s="17"/>
      <c r="Y4252" s="16"/>
      <c r="Z4252" s="16"/>
      <c r="AD4252" s="5"/>
    </row>
    <row r="4253" spans="2:30" x14ac:dyDescent="0.2">
      <c r="B4253" s="4"/>
      <c r="C4253" s="4"/>
      <c r="D4253" s="22"/>
      <c r="E4253" s="22"/>
      <c r="F4253" s="23"/>
      <c r="G4253" s="2"/>
      <c r="K4253" s="3"/>
      <c r="L4253" s="3"/>
      <c r="M4253" s="3"/>
      <c r="N4253" s="24"/>
      <c r="O4253" s="4"/>
      <c r="P4253" s="4"/>
      <c r="R4253" s="8"/>
      <c r="S4253" s="4"/>
      <c r="T4253" s="4"/>
      <c r="W4253" s="4"/>
      <c r="X4253" s="17"/>
      <c r="Y4253" s="16"/>
      <c r="Z4253" s="16"/>
      <c r="AD4253" s="5"/>
    </row>
    <row r="4254" spans="2:30" x14ac:dyDescent="0.2">
      <c r="B4254" s="4"/>
      <c r="C4254" s="4"/>
      <c r="D4254" s="22"/>
      <c r="E4254" s="22"/>
      <c r="F4254" s="23"/>
      <c r="G4254" s="2"/>
      <c r="K4254" s="3"/>
      <c r="L4254" s="3"/>
      <c r="M4254" s="3"/>
      <c r="N4254" s="24"/>
      <c r="O4254" s="4"/>
      <c r="P4254" s="4"/>
      <c r="R4254" s="8"/>
      <c r="S4254" s="4"/>
      <c r="T4254" s="4"/>
      <c r="W4254" s="4"/>
      <c r="X4254" s="17"/>
      <c r="Y4254" s="16"/>
      <c r="Z4254" s="16"/>
      <c r="AD4254" s="5"/>
    </row>
    <row r="4255" spans="2:30" x14ac:dyDescent="0.2">
      <c r="B4255" s="4"/>
      <c r="C4255" s="4"/>
      <c r="D4255" s="22"/>
      <c r="E4255" s="22"/>
      <c r="F4255" s="23"/>
      <c r="G4255" s="2"/>
      <c r="K4255" s="3"/>
      <c r="L4255" s="3"/>
      <c r="M4255" s="3"/>
      <c r="N4255" s="24"/>
      <c r="O4255" s="4"/>
      <c r="P4255" s="4"/>
      <c r="R4255" s="8"/>
      <c r="S4255" s="4"/>
      <c r="T4255" s="4"/>
      <c r="W4255" s="4"/>
      <c r="X4255" s="17"/>
      <c r="Y4255" s="16"/>
      <c r="Z4255" s="16"/>
      <c r="AD4255" s="5"/>
    </row>
    <row r="4256" spans="2:30" x14ac:dyDescent="0.2">
      <c r="B4256" s="4"/>
      <c r="C4256" s="4"/>
      <c r="D4256" s="22"/>
      <c r="E4256" s="22"/>
      <c r="F4256" s="23"/>
      <c r="G4256" s="2"/>
      <c r="K4256" s="3"/>
      <c r="L4256" s="3"/>
      <c r="M4256" s="3"/>
      <c r="N4256" s="24"/>
      <c r="O4256" s="4"/>
      <c r="P4256" s="4"/>
      <c r="R4256" s="8"/>
      <c r="S4256" s="4"/>
      <c r="T4256" s="4"/>
      <c r="W4256" s="4"/>
      <c r="X4256" s="17"/>
      <c r="Y4256" s="16"/>
      <c r="Z4256" s="16"/>
      <c r="AD4256" s="5"/>
    </row>
    <row r="4257" spans="2:30" x14ac:dyDescent="0.2">
      <c r="B4257" s="4"/>
      <c r="C4257" s="4"/>
      <c r="D4257" s="22"/>
      <c r="E4257" s="22"/>
      <c r="F4257" s="23"/>
      <c r="G4257" s="2"/>
      <c r="K4257" s="3"/>
      <c r="L4257" s="3"/>
      <c r="M4257" s="3"/>
      <c r="N4257" s="24"/>
      <c r="O4257" s="4"/>
      <c r="P4257" s="4"/>
      <c r="R4257" s="8"/>
      <c r="S4257" s="4"/>
      <c r="T4257" s="4"/>
      <c r="W4257" s="4"/>
      <c r="X4257" s="17"/>
      <c r="Y4257" s="16"/>
      <c r="Z4257" s="16"/>
      <c r="AD4257" s="5"/>
    </row>
    <row r="4258" spans="2:30" x14ac:dyDescent="0.2">
      <c r="B4258" s="4"/>
      <c r="C4258" s="4"/>
      <c r="D4258" s="22"/>
      <c r="E4258" s="22"/>
      <c r="F4258" s="23"/>
      <c r="G4258" s="2"/>
      <c r="K4258" s="3"/>
      <c r="L4258" s="3"/>
      <c r="M4258" s="3"/>
      <c r="N4258" s="24"/>
      <c r="O4258" s="4"/>
      <c r="P4258" s="4"/>
      <c r="R4258" s="8"/>
      <c r="S4258" s="4"/>
      <c r="T4258" s="4"/>
      <c r="W4258" s="4"/>
      <c r="X4258" s="17"/>
      <c r="Y4258" s="16"/>
      <c r="Z4258" s="16"/>
      <c r="AD4258" s="5"/>
    </row>
    <row r="4259" spans="2:30" x14ac:dyDescent="0.2">
      <c r="B4259" s="4"/>
      <c r="C4259" s="4"/>
      <c r="D4259" s="22"/>
      <c r="E4259" s="22"/>
      <c r="F4259" s="23"/>
      <c r="G4259" s="2"/>
      <c r="K4259" s="3"/>
      <c r="L4259" s="3"/>
      <c r="M4259" s="3"/>
      <c r="N4259" s="24"/>
      <c r="O4259" s="4"/>
      <c r="P4259" s="4"/>
      <c r="R4259" s="8"/>
      <c r="S4259" s="4"/>
      <c r="T4259" s="4"/>
      <c r="W4259" s="4"/>
      <c r="X4259" s="17"/>
      <c r="Y4259" s="16"/>
      <c r="Z4259" s="16"/>
      <c r="AD4259" s="5"/>
    </row>
    <row r="4260" spans="2:30" x14ac:dyDescent="0.2">
      <c r="B4260" s="4"/>
      <c r="C4260" s="4"/>
      <c r="D4260" s="22"/>
      <c r="E4260" s="22"/>
      <c r="F4260" s="23"/>
      <c r="G4260" s="2"/>
      <c r="K4260" s="3"/>
      <c r="L4260" s="3"/>
      <c r="M4260" s="3"/>
      <c r="N4260" s="24"/>
      <c r="O4260" s="4"/>
      <c r="P4260" s="4"/>
      <c r="R4260" s="8"/>
      <c r="S4260" s="4"/>
      <c r="T4260" s="4"/>
      <c r="W4260" s="4"/>
      <c r="X4260" s="17"/>
      <c r="Y4260" s="16"/>
      <c r="Z4260" s="16"/>
      <c r="AD4260" s="5"/>
    </row>
    <row r="4261" spans="2:30" x14ac:dyDescent="0.2">
      <c r="B4261" s="4"/>
      <c r="C4261" s="4"/>
      <c r="D4261" s="22"/>
      <c r="E4261" s="22"/>
      <c r="F4261" s="23"/>
      <c r="G4261" s="2"/>
      <c r="K4261" s="3"/>
      <c r="L4261" s="3"/>
      <c r="M4261" s="3"/>
      <c r="N4261" s="24"/>
      <c r="O4261" s="4"/>
      <c r="P4261" s="4"/>
      <c r="R4261" s="8"/>
      <c r="S4261" s="4"/>
      <c r="T4261" s="4"/>
      <c r="W4261" s="4"/>
      <c r="X4261" s="17"/>
      <c r="Y4261" s="16"/>
      <c r="Z4261" s="16"/>
      <c r="AD4261" s="5"/>
    </row>
    <row r="4262" spans="2:30" x14ac:dyDescent="0.2">
      <c r="B4262" s="4"/>
      <c r="C4262" s="4"/>
      <c r="D4262" s="22"/>
      <c r="E4262" s="22"/>
      <c r="F4262" s="23"/>
      <c r="G4262" s="2"/>
      <c r="K4262" s="3"/>
      <c r="L4262" s="3"/>
      <c r="M4262" s="3"/>
      <c r="N4262" s="24"/>
      <c r="O4262" s="4"/>
      <c r="P4262" s="4"/>
      <c r="R4262" s="8"/>
      <c r="S4262" s="4"/>
      <c r="T4262" s="4"/>
      <c r="W4262" s="4"/>
      <c r="X4262" s="17"/>
      <c r="Y4262" s="16"/>
      <c r="Z4262" s="16"/>
      <c r="AD4262" s="5"/>
    </row>
    <row r="4263" spans="2:30" x14ac:dyDescent="0.2">
      <c r="B4263" s="4"/>
      <c r="C4263" s="4"/>
      <c r="D4263" s="22"/>
      <c r="E4263" s="22"/>
      <c r="F4263" s="23"/>
      <c r="G4263" s="2"/>
      <c r="K4263" s="3"/>
      <c r="L4263" s="3"/>
      <c r="M4263" s="3"/>
      <c r="N4263" s="24"/>
      <c r="O4263" s="4"/>
      <c r="P4263" s="4"/>
      <c r="R4263" s="8"/>
      <c r="S4263" s="4"/>
      <c r="T4263" s="4"/>
      <c r="W4263" s="4"/>
      <c r="X4263" s="17"/>
      <c r="Y4263" s="16"/>
      <c r="Z4263" s="16"/>
      <c r="AD4263" s="5"/>
    </row>
    <row r="4264" spans="2:30" x14ac:dyDescent="0.2">
      <c r="B4264" s="4"/>
      <c r="C4264" s="4"/>
      <c r="D4264" s="22"/>
      <c r="E4264" s="22"/>
      <c r="F4264" s="23"/>
      <c r="G4264" s="2"/>
      <c r="K4264" s="3"/>
      <c r="L4264" s="3"/>
      <c r="M4264" s="3"/>
      <c r="N4264" s="24"/>
      <c r="O4264" s="4"/>
      <c r="P4264" s="4"/>
      <c r="R4264" s="8"/>
      <c r="S4264" s="4"/>
      <c r="T4264" s="4"/>
      <c r="W4264" s="4"/>
      <c r="X4264" s="17"/>
      <c r="Y4264" s="16"/>
      <c r="Z4264" s="16"/>
      <c r="AD4264" s="5"/>
    </row>
    <row r="4265" spans="2:30" x14ac:dyDescent="0.2">
      <c r="B4265" s="4"/>
      <c r="C4265" s="4"/>
      <c r="D4265" s="22"/>
      <c r="E4265" s="22"/>
      <c r="F4265" s="23"/>
      <c r="G4265" s="2"/>
      <c r="K4265" s="3"/>
      <c r="L4265" s="3"/>
      <c r="M4265" s="3"/>
      <c r="N4265" s="24"/>
      <c r="O4265" s="4"/>
      <c r="P4265" s="4"/>
      <c r="R4265" s="8"/>
      <c r="S4265" s="4"/>
      <c r="T4265" s="4"/>
      <c r="W4265" s="4"/>
      <c r="X4265" s="17"/>
      <c r="Y4265" s="16"/>
      <c r="Z4265" s="16"/>
      <c r="AD4265" s="5"/>
    </row>
    <row r="4266" spans="2:30" x14ac:dyDescent="0.2">
      <c r="B4266" s="4"/>
      <c r="C4266" s="4"/>
      <c r="D4266" s="22"/>
      <c r="E4266" s="22"/>
      <c r="F4266" s="23"/>
      <c r="G4266" s="2"/>
      <c r="K4266" s="3"/>
      <c r="L4266" s="3"/>
      <c r="M4266" s="3"/>
      <c r="N4266" s="24"/>
      <c r="O4266" s="4"/>
      <c r="P4266" s="4"/>
      <c r="R4266" s="8"/>
      <c r="S4266" s="4"/>
      <c r="T4266" s="4"/>
      <c r="W4266" s="4"/>
      <c r="X4266" s="17"/>
      <c r="Y4266" s="16"/>
      <c r="Z4266" s="16"/>
      <c r="AD4266" s="5"/>
    </row>
    <row r="4267" spans="2:30" x14ac:dyDescent="0.2">
      <c r="B4267" s="4"/>
      <c r="C4267" s="4"/>
      <c r="D4267" s="22"/>
      <c r="E4267" s="22"/>
      <c r="F4267" s="23"/>
      <c r="G4267" s="2"/>
      <c r="K4267" s="3"/>
      <c r="L4267" s="3"/>
      <c r="M4267" s="3"/>
      <c r="N4267" s="24"/>
      <c r="O4267" s="4"/>
      <c r="P4267" s="4"/>
      <c r="R4267" s="8"/>
      <c r="S4267" s="4"/>
      <c r="T4267" s="4"/>
      <c r="W4267" s="4"/>
      <c r="X4267" s="17"/>
      <c r="Y4267" s="16"/>
      <c r="Z4267" s="16"/>
      <c r="AD4267" s="5"/>
    </row>
    <row r="4268" spans="2:30" x14ac:dyDescent="0.2">
      <c r="B4268" s="4"/>
      <c r="C4268" s="4"/>
      <c r="D4268" s="22"/>
      <c r="E4268" s="22"/>
      <c r="F4268" s="23"/>
      <c r="G4268" s="2"/>
      <c r="K4268" s="3"/>
      <c r="L4268" s="3"/>
      <c r="M4268" s="3"/>
      <c r="N4268" s="24"/>
      <c r="O4268" s="4"/>
      <c r="P4268" s="4"/>
      <c r="R4268" s="8"/>
      <c r="S4268" s="4"/>
      <c r="T4268" s="4"/>
      <c r="W4268" s="4"/>
      <c r="X4268" s="17"/>
      <c r="Y4268" s="16"/>
      <c r="Z4268" s="16"/>
      <c r="AD4268" s="5"/>
    </row>
    <row r="4269" spans="2:30" x14ac:dyDescent="0.2">
      <c r="B4269" s="4"/>
      <c r="C4269" s="4"/>
      <c r="D4269" s="22"/>
      <c r="E4269" s="22"/>
      <c r="F4269" s="23"/>
      <c r="G4269" s="2"/>
      <c r="K4269" s="3"/>
      <c r="L4269" s="3"/>
      <c r="M4269" s="3"/>
      <c r="N4269" s="24"/>
      <c r="O4269" s="4"/>
      <c r="P4269" s="4"/>
      <c r="R4269" s="8"/>
      <c r="S4269" s="4"/>
      <c r="T4269" s="4"/>
      <c r="W4269" s="4"/>
      <c r="X4269" s="17"/>
      <c r="Y4269" s="16"/>
      <c r="Z4269" s="16"/>
      <c r="AD4269" s="5"/>
    </row>
    <row r="4270" spans="2:30" x14ac:dyDescent="0.2">
      <c r="B4270" s="4"/>
      <c r="C4270" s="4"/>
      <c r="D4270" s="22"/>
      <c r="E4270" s="22"/>
      <c r="F4270" s="23"/>
      <c r="G4270" s="2"/>
      <c r="K4270" s="3"/>
      <c r="L4270" s="3"/>
      <c r="M4270" s="3"/>
      <c r="N4270" s="24"/>
      <c r="O4270" s="4"/>
      <c r="P4270" s="4"/>
      <c r="R4270" s="8"/>
      <c r="S4270" s="4"/>
      <c r="T4270" s="4"/>
      <c r="W4270" s="4"/>
      <c r="X4270" s="17"/>
      <c r="Y4270" s="16"/>
      <c r="Z4270" s="16"/>
      <c r="AD4270" s="5"/>
    </row>
    <row r="4271" spans="2:30" x14ac:dyDescent="0.2">
      <c r="B4271" s="4"/>
      <c r="C4271" s="4"/>
      <c r="D4271" s="22"/>
      <c r="E4271" s="22"/>
      <c r="F4271" s="23"/>
      <c r="G4271" s="2"/>
      <c r="K4271" s="3"/>
      <c r="L4271" s="3"/>
      <c r="M4271" s="3"/>
      <c r="N4271" s="24"/>
      <c r="O4271" s="4"/>
      <c r="P4271" s="4"/>
      <c r="R4271" s="8"/>
      <c r="S4271" s="4"/>
      <c r="T4271" s="4"/>
      <c r="W4271" s="4"/>
      <c r="X4271" s="17"/>
      <c r="Y4271" s="16"/>
      <c r="Z4271" s="16"/>
      <c r="AD4271" s="5"/>
    </row>
    <row r="4272" spans="2:30" x14ac:dyDescent="0.2">
      <c r="B4272" s="4"/>
      <c r="C4272" s="4"/>
      <c r="D4272" s="22"/>
      <c r="E4272" s="22"/>
      <c r="F4272" s="23"/>
      <c r="G4272" s="2"/>
      <c r="K4272" s="3"/>
      <c r="L4272" s="3"/>
      <c r="M4272" s="3"/>
      <c r="N4272" s="24"/>
      <c r="O4272" s="4"/>
      <c r="P4272" s="4"/>
      <c r="R4272" s="8"/>
      <c r="S4272" s="4"/>
      <c r="T4272" s="4"/>
      <c r="W4272" s="4"/>
      <c r="X4272" s="17"/>
      <c r="Y4272" s="16"/>
      <c r="Z4272" s="16"/>
      <c r="AD4272" s="5"/>
    </row>
    <row r="4273" spans="2:30" x14ac:dyDescent="0.2">
      <c r="B4273" s="4"/>
      <c r="C4273" s="4"/>
      <c r="D4273" s="22"/>
      <c r="E4273" s="22"/>
      <c r="F4273" s="23"/>
      <c r="G4273" s="2"/>
      <c r="K4273" s="3"/>
      <c r="L4273" s="3"/>
      <c r="M4273" s="3"/>
      <c r="N4273" s="24"/>
      <c r="O4273" s="4"/>
      <c r="P4273" s="4"/>
      <c r="R4273" s="8"/>
      <c r="S4273" s="4"/>
      <c r="T4273" s="4"/>
      <c r="W4273" s="4"/>
      <c r="X4273" s="17"/>
      <c r="Y4273" s="16"/>
      <c r="Z4273" s="16"/>
      <c r="AD4273" s="5"/>
    </row>
    <row r="4274" spans="2:30" x14ac:dyDescent="0.2">
      <c r="B4274" s="4"/>
      <c r="C4274" s="4"/>
      <c r="D4274" s="22"/>
      <c r="E4274" s="22"/>
      <c r="F4274" s="23"/>
      <c r="G4274" s="2"/>
      <c r="K4274" s="3"/>
      <c r="L4274" s="3"/>
      <c r="M4274" s="3"/>
      <c r="N4274" s="24"/>
      <c r="O4274" s="4"/>
      <c r="P4274" s="4"/>
      <c r="R4274" s="8"/>
      <c r="S4274" s="4"/>
      <c r="T4274" s="4"/>
      <c r="W4274" s="4"/>
      <c r="X4274" s="17"/>
      <c r="Y4274" s="16"/>
      <c r="Z4274" s="16"/>
      <c r="AD4274" s="5"/>
    </row>
    <row r="4275" spans="2:30" x14ac:dyDescent="0.2">
      <c r="B4275" s="4"/>
      <c r="C4275" s="4"/>
      <c r="D4275" s="22"/>
      <c r="E4275" s="22"/>
      <c r="F4275" s="23"/>
      <c r="G4275" s="2"/>
      <c r="K4275" s="3"/>
      <c r="L4275" s="3"/>
      <c r="M4275" s="3"/>
      <c r="N4275" s="24"/>
      <c r="O4275" s="4"/>
      <c r="P4275" s="4"/>
      <c r="R4275" s="8"/>
      <c r="S4275" s="4"/>
      <c r="T4275" s="4"/>
      <c r="W4275" s="4"/>
      <c r="X4275" s="17"/>
      <c r="Y4275" s="16"/>
      <c r="Z4275" s="16"/>
      <c r="AD4275" s="5"/>
    </row>
    <row r="4276" spans="2:30" x14ac:dyDescent="0.2">
      <c r="B4276" s="4"/>
      <c r="C4276" s="4"/>
      <c r="D4276" s="22"/>
      <c r="E4276" s="22"/>
      <c r="F4276" s="23"/>
      <c r="G4276" s="2"/>
      <c r="K4276" s="3"/>
      <c r="L4276" s="3"/>
      <c r="M4276" s="3"/>
      <c r="N4276" s="24"/>
      <c r="O4276" s="4"/>
      <c r="P4276" s="4"/>
      <c r="R4276" s="8"/>
      <c r="S4276" s="4"/>
      <c r="T4276" s="4"/>
      <c r="W4276" s="4"/>
      <c r="X4276" s="17"/>
      <c r="Y4276" s="16"/>
      <c r="Z4276" s="16"/>
      <c r="AD4276" s="5"/>
    </row>
    <row r="4277" spans="2:30" x14ac:dyDescent="0.2">
      <c r="B4277" s="4"/>
      <c r="C4277" s="4"/>
      <c r="D4277" s="22"/>
      <c r="E4277" s="22"/>
      <c r="F4277" s="23"/>
      <c r="G4277" s="2"/>
      <c r="K4277" s="3"/>
      <c r="L4277" s="3"/>
      <c r="M4277" s="3"/>
      <c r="N4277" s="24"/>
      <c r="O4277" s="4"/>
      <c r="P4277" s="4"/>
      <c r="R4277" s="8"/>
      <c r="S4277" s="4"/>
      <c r="T4277" s="4"/>
      <c r="W4277" s="4"/>
      <c r="X4277" s="17"/>
      <c r="Y4277" s="16"/>
      <c r="Z4277" s="16"/>
      <c r="AD4277" s="5"/>
    </row>
    <row r="4278" spans="2:30" x14ac:dyDescent="0.2">
      <c r="B4278" s="4"/>
      <c r="C4278" s="4"/>
      <c r="D4278" s="22"/>
      <c r="E4278" s="22"/>
      <c r="F4278" s="23"/>
      <c r="G4278" s="2"/>
      <c r="K4278" s="3"/>
      <c r="L4278" s="3"/>
      <c r="M4278" s="3"/>
      <c r="N4278" s="24"/>
      <c r="O4278" s="4"/>
      <c r="P4278" s="4"/>
      <c r="R4278" s="8"/>
      <c r="S4278" s="4"/>
      <c r="T4278" s="4"/>
      <c r="W4278" s="4"/>
      <c r="X4278" s="17"/>
      <c r="Y4278" s="16"/>
      <c r="Z4278" s="16"/>
      <c r="AD4278" s="5"/>
    </row>
    <row r="4279" spans="2:30" x14ac:dyDescent="0.2">
      <c r="B4279" s="4"/>
      <c r="C4279" s="4"/>
      <c r="D4279" s="22"/>
      <c r="E4279" s="22"/>
      <c r="F4279" s="23"/>
      <c r="G4279" s="2"/>
      <c r="K4279" s="3"/>
      <c r="L4279" s="3"/>
      <c r="M4279" s="3"/>
      <c r="N4279" s="24"/>
      <c r="O4279" s="4"/>
      <c r="P4279" s="4"/>
      <c r="R4279" s="8"/>
      <c r="S4279" s="4"/>
      <c r="T4279" s="4"/>
      <c r="W4279" s="4"/>
      <c r="X4279" s="17"/>
      <c r="Y4279" s="16"/>
      <c r="Z4279" s="16"/>
      <c r="AD4279" s="5"/>
    </row>
    <row r="4280" spans="2:30" x14ac:dyDescent="0.2">
      <c r="B4280" s="4"/>
      <c r="C4280" s="4"/>
      <c r="D4280" s="22"/>
      <c r="E4280" s="22"/>
      <c r="F4280" s="23"/>
      <c r="G4280" s="2"/>
      <c r="K4280" s="3"/>
      <c r="L4280" s="3"/>
      <c r="M4280" s="3"/>
      <c r="N4280" s="24"/>
      <c r="O4280" s="4"/>
      <c r="P4280" s="4"/>
      <c r="R4280" s="8"/>
      <c r="S4280" s="4"/>
      <c r="T4280" s="4"/>
      <c r="W4280" s="4"/>
      <c r="X4280" s="17"/>
      <c r="Y4280" s="16"/>
      <c r="Z4280" s="16"/>
      <c r="AD4280" s="5"/>
    </row>
    <row r="4281" spans="2:30" x14ac:dyDescent="0.2">
      <c r="B4281" s="4"/>
      <c r="C4281" s="4"/>
      <c r="D4281" s="22"/>
      <c r="E4281" s="22"/>
      <c r="F4281" s="23"/>
      <c r="G4281" s="2"/>
      <c r="K4281" s="3"/>
      <c r="L4281" s="3"/>
      <c r="M4281" s="3"/>
      <c r="N4281" s="24"/>
      <c r="O4281" s="4"/>
      <c r="P4281" s="4"/>
      <c r="R4281" s="8"/>
      <c r="S4281" s="4"/>
      <c r="T4281" s="4"/>
      <c r="W4281" s="4"/>
      <c r="X4281" s="17"/>
      <c r="Y4281" s="16"/>
      <c r="Z4281" s="16"/>
      <c r="AD4281" s="5"/>
    </row>
    <row r="4282" spans="2:30" x14ac:dyDescent="0.2">
      <c r="B4282" s="4"/>
      <c r="C4282" s="4"/>
      <c r="D4282" s="22"/>
      <c r="E4282" s="22"/>
      <c r="F4282" s="23"/>
      <c r="G4282" s="2"/>
      <c r="K4282" s="3"/>
      <c r="L4282" s="3"/>
      <c r="M4282" s="3"/>
      <c r="N4282" s="24"/>
      <c r="O4282" s="4"/>
      <c r="P4282" s="4"/>
      <c r="R4282" s="8"/>
      <c r="S4282" s="4"/>
      <c r="T4282" s="4"/>
      <c r="W4282" s="4"/>
      <c r="X4282" s="17"/>
      <c r="Y4282" s="16"/>
      <c r="Z4282" s="16"/>
      <c r="AD4282" s="5"/>
    </row>
    <row r="4283" spans="2:30" x14ac:dyDescent="0.2">
      <c r="B4283" s="4"/>
      <c r="C4283" s="4"/>
      <c r="D4283" s="22"/>
      <c r="E4283" s="22"/>
      <c r="F4283" s="23"/>
      <c r="G4283" s="2"/>
      <c r="K4283" s="3"/>
      <c r="L4283" s="3"/>
      <c r="M4283" s="3"/>
      <c r="N4283" s="24"/>
      <c r="O4283" s="4"/>
      <c r="P4283" s="4"/>
      <c r="R4283" s="8"/>
      <c r="S4283" s="4"/>
      <c r="T4283" s="4"/>
      <c r="W4283" s="4"/>
      <c r="X4283" s="17"/>
      <c r="Y4283" s="16"/>
      <c r="Z4283" s="16"/>
      <c r="AD4283" s="5"/>
    </row>
    <row r="4284" spans="2:30" x14ac:dyDescent="0.2">
      <c r="B4284" s="4"/>
      <c r="C4284" s="4"/>
      <c r="D4284" s="22"/>
      <c r="E4284" s="22"/>
      <c r="F4284" s="23"/>
      <c r="G4284" s="2"/>
      <c r="K4284" s="3"/>
      <c r="L4284" s="3"/>
      <c r="M4284" s="3"/>
      <c r="N4284" s="24"/>
      <c r="O4284" s="4"/>
      <c r="P4284" s="4"/>
      <c r="R4284" s="8"/>
      <c r="S4284" s="4"/>
      <c r="T4284" s="4"/>
      <c r="W4284" s="4"/>
      <c r="X4284" s="17"/>
      <c r="Y4284" s="16"/>
      <c r="Z4284" s="16"/>
      <c r="AD4284" s="5"/>
    </row>
    <row r="4285" spans="2:30" x14ac:dyDescent="0.2">
      <c r="B4285" s="4"/>
      <c r="C4285" s="4"/>
      <c r="D4285" s="22"/>
      <c r="E4285" s="22"/>
      <c r="F4285" s="23"/>
      <c r="G4285" s="2"/>
      <c r="K4285" s="3"/>
      <c r="L4285" s="3"/>
      <c r="M4285" s="3"/>
      <c r="N4285" s="24"/>
      <c r="O4285" s="4"/>
      <c r="P4285" s="4"/>
      <c r="R4285" s="8"/>
      <c r="S4285" s="4"/>
      <c r="T4285" s="4"/>
      <c r="W4285" s="4"/>
      <c r="X4285" s="17"/>
      <c r="Y4285" s="16"/>
      <c r="Z4285" s="16"/>
      <c r="AD4285" s="5"/>
    </row>
    <row r="4286" spans="2:30" x14ac:dyDescent="0.2">
      <c r="B4286" s="4"/>
      <c r="C4286" s="4"/>
      <c r="D4286" s="22"/>
      <c r="E4286" s="22"/>
      <c r="F4286" s="23"/>
      <c r="G4286" s="2"/>
      <c r="K4286" s="3"/>
      <c r="L4286" s="3"/>
      <c r="M4286" s="3"/>
      <c r="N4286" s="24"/>
      <c r="O4286" s="4"/>
      <c r="P4286" s="4"/>
      <c r="R4286" s="8"/>
      <c r="S4286" s="4"/>
      <c r="T4286" s="4"/>
      <c r="W4286" s="4"/>
      <c r="X4286" s="17"/>
      <c r="Y4286" s="16"/>
      <c r="Z4286" s="16"/>
      <c r="AD4286" s="5"/>
    </row>
    <row r="4287" spans="2:30" x14ac:dyDescent="0.2">
      <c r="B4287" s="4"/>
      <c r="C4287" s="4"/>
      <c r="D4287" s="22"/>
      <c r="E4287" s="22"/>
      <c r="F4287" s="23"/>
      <c r="G4287" s="2"/>
      <c r="K4287" s="3"/>
      <c r="L4287" s="3"/>
      <c r="M4287" s="3"/>
      <c r="N4287" s="24"/>
      <c r="O4287" s="4"/>
      <c r="P4287" s="4"/>
      <c r="R4287" s="8"/>
      <c r="S4287" s="4"/>
      <c r="T4287" s="4"/>
      <c r="W4287" s="4"/>
      <c r="X4287" s="17"/>
      <c r="Y4287" s="16"/>
      <c r="Z4287" s="16"/>
      <c r="AD4287" s="5"/>
    </row>
    <row r="4288" spans="2:30" x14ac:dyDescent="0.2">
      <c r="B4288" s="4"/>
      <c r="C4288" s="4"/>
      <c r="D4288" s="22"/>
      <c r="E4288" s="22"/>
      <c r="F4288" s="23"/>
      <c r="G4288" s="2"/>
      <c r="K4288" s="3"/>
      <c r="L4288" s="3"/>
      <c r="M4288" s="3"/>
      <c r="N4288" s="24"/>
      <c r="O4288" s="4"/>
      <c r="P4288" s="4"/>
      <c r="R4288" s="8"/>
      <c r="S4288" s="4"/>
      <c r="T4288" s="4"/>
      <c r="W4288" s="4"/>
      <c r="X4288" s="17"/>
      <c r="Y4288" s="16"/>
      <c r="Z4288" s="16"/>
      <c r="AD4288" s="5"/>
    </row>
    <row r="4289" spans="2:30" x14ac:dyDescent="0.2">
      <c r="B4289" s="4"/>
      <c r="C4289" s="4"/>
      <c r="D4289" s="22"/>
      <c r="E4289" s="22"/>
      <c r="F4289" s="23"/>
      <c r="G4289" s="2"/>
      <c r="K4289" s="3"/>
      <c r="L4289" s="3"/>
      <c r="M4289" s="3"/>
      <c r="N4289" s="24"/>
      <c r="O4289" s="4"/>
      <c r="P4289" s="4"/>
      <c r="R4289" s="8"/>
      <c r="S4289" s="4"/>
      <c r="T4289" s="4"/>
      <c r="W4289" s="4"/>
      <c r="X4289" s="17"/>
      <c r="Y4289" s="16"/>
      <c r="Z4289" s="16"/>
      <c r="AD4289" s="5"/>
    </row>
    <row r="4290" spans="2:30" x14ac:dyDescent="0.2">
      <c r="B4290" s="4"/>
      <c r="C4290" s="4"/>
      <c r="D4290" s="22"/>
      <c r="E4290" s="22"/>
      <c r="F4290" s="23"/>
      <c r="G4290" s="2"/>
      <c r="K4290" s="3"/>
      <c r="L4290" s="3"/>
      <c r="M4290" s="3"/>
      <c r="N4290" s="24"/>
      <c r="O4290" s="4"/>
      <c r="P4290" s="4"/>
      <c r="R4290" s="8"/>
      <c r="S4290" s="4"/>
      <c r="T4290" s="4"/>
      <c r="W4290" s="4"/>
      <c r="X4290" s="17"/>
      <c r="Y4290" s="16"/>
      <c r="Z4290" s="16"/>
      <c r="AD4290" s="5"/>
    </row>
    <row r="4291" spans="2:30" x14ac:dyDescent="0.2">
      <c r="B4291" s="4"/>
      <c r="C4291" s="4"/>
      <c r="D4291" s="22"/>
      <c r="E4291" s="22"/>
      <c r="F4291" s="23"/>
      <c r="G4291" s="2"/>
      <c r="K4291" s="3"/>
      <c r="L4291" s="3"/>
      <c r="M4291" s="3"/>
      <c r="N4291" s="24"/>
      <c r="O4291" s="4"/>
      <c r="P4291" s="4"/>
      <c r="R4291" s="8"/>
      <c r="S4291" s="4"/>
      <c r="T4291" s="4"/>
      <c r="W4291" s="4"/>
      <c r="X4291" s="17"/>
      <c r="Y4291" s="16"/>
      <c r="Z4291" s="16"/>
      <c r="AD4291" s="5"/>
    </row>
    <row r="4292" spans="2:30" x14ac:dyDescent="0.2">
      <c r="B4292" s="4"/>
      <c r="C4292" s="4"/>
      <c r="D4292" s="22"/>
      <c r="E4292" s="22"/>
      <c r="F4292" s="23"/>
      <c r="G4292" s="2"/>
      <c r="K4292" s="3"/>
      <c r="L4292" s="3"/>
      <c r="M4292" s="3"/>
      <c r="N4292" s="24"/>
      <c r="O4292" s="4"/>
      <c r="P4292" s="4"/>
      <c r="R4292" s="8"/>
      <c r="S4292" s="4"/>
      <c r="T4292" s="4"/>
      <c r="W4292" s="4"/>
      <c r="X4292" s="17"/>
      <c r="Y4292" s="16"/>
      <c r="Z4292" s="16"/>
      <c r="AD4292" s="5"/>
    </row>
    <row r="4293" spans="2:30" x14ac:dyDescent="0.2">
      <c r="B4293" s="4"/>
      <c r="C4293" s="4"/>
      <c r="D4293" s="22"/>
      <c r="E4293" s="22"/>
      <c r="F4293" s="23"/>
      <c r="G4293" s="2"/>
      <c r="K4293" s="3"/>
      <c r="L4293" s="3"/>
      <c r="M4293" s="3"/>
      <c r="N4293" s="24"/>
      <c r="O4293" s="4"/>
      <c r="P4293" s="4"/>
      <c r="R4293" s="8"/>
      <c r="S4293" s="4"/>
      <c r="T4293" s="4"/>
      <c r="W4293" s="4"/>
      <c r="X4293" s="17"/>
      <c r="Y4293" s="16"/>
      <c r="Z4293" s="16"/>
      <c r="AD4293" s="5"/>
    </row>
    <row r="4294" spans="2:30" x14ac:dyDescent="0.2">
      <c r="B4294" s="4"/>
      <c r="C4294" s="4"/>
      <c r="D4294" s="22"/>
      <c r="E4294" s="22"/>
      <c r="F4294" s="23"/>
      <c r="G4294" s="2"/>
      <c r="K4294" s="3"/>
      <c r="L4294" s="3"/>
      <c r="M4294" s="3"/>
      <c r="N4294" s="24"/>
      <c r="O4294" s="4"/>
      <c r="P4294" s="4"/>
      <c r="R4294" s="8"/>
      <c r="S4294" s="4"/>
      <c r="T4294" s="4"/>
      <c r="W4294" s="4"/>
      <c r="X4294" s="17"/>
      <c r="Y4294" s="16"/>
      <c r="Z4294" s="16"/>
      <c r="AD4294" s="5"/>
    </row>
    <row r="4295" spans="2:30" x14ac:dyDescent="0.2">
      <c r="B4295" s="4"/>
      <c r="C4295" s="4"/>
      <c r="D4295" s="22"/>
      <c r="E4295" s="22"/>
      <c r="F4295" s="23"/>
      <c r="G4295" s="2"/>
      <c r="K4295" s="3"/>
      <c r="L4295" s="3"/>
      <c r="M4295" s="3"/>
      <c r="N4295" s="24"/>
      <c r="O4295" s="4"/>
      <c r="P4295" s="4"/>
      <c r="R4295" s="8"/>
      <c r="S4295" s="4"/>
      <c r="T4295" s="4"/>
      <c r="W4295" s="4"/>
      <c r="X4295" s="17"/>
      <c r="Y4295" s="16"/>
      <c r="Z4295" s="16"/>
      <c r="AD4295" s="5"/>
    </row>
    <row r="4296" spans="2:30" x14ac:dyDescent="0.2">
      <c r="B4296" s="4"/>
      <c r="C4296" s="4"/>
      <c r="D4296" s="22"/>
      <c r="E4296" s="22"/>
      <c r="F4296" s="23"/>
      <c r="G4296" s="2"/>
      <c r="K4296" s="3"/>
      <c r="L4296" s="3"/>
      <c r="M4296" s="3"/>
      <c r="N4296" s="24"/>
      <c r="O4296" s="4"/>
      <c r="P4296" s="4"/>
      <c r="R4296" s="8"/>
      <c r="S4296" s="4"/>
      <c r="T4296" s="4"/>
      <c r="W4296" s="4"/>
      <c r="X4296" s="17"/>
      <c r="Y4296" s="16"/>
      <c r="Z4296" s="16"/>
      <c r="AD4296" s="5"/>
    </row>
    <row r="4297" spans="2:30" x14ac:dyDescent="0.2">
      <c r="B4297" s="4"/>
      <c r="C4297" s="4"/>
      <c r="D4297" s="22"/>
      <c r="E4297" s="22"/>
      <c r="F4297" s="23"/>
      <c r="G4297" s="2"/>
      <c r="K4297" s="3"/>
      <c r="L4297" s="3"/>
      <c r="M4297" s="3"/>
      <c r="N4297" s="24"/>
      <c r="O4297" s="4"/>
      <c r="P4297" s="4"/>
      <c r="R4297" s="8"/>
      <c r="S4297" s="4"/>
      <c r="T4297" s="4"/>
      <c r="W4297" s="4"/>
      <c r="X4297" s="17"/>
      <c r="Y4297" s="16"/>
      <c r="Z4297" s="16"/>
      <c r="AD4297" s="5"/>
    </row>
    <row r="4298" spans="2:30" x14ac:dyDescent="0.2">
      <c r="B4298" s="4"/>
      <c r="C4298" s="4"/>
      <c r="D4298" s="22"/>
      <c r="E4298" s="22"/>
      <c r="F4298" s="23"/>
      <c r="G4298" s="2"/>
      <c r="K4298" s="3"/>
      <c r="L4298" s="3"/>
      <c r="M4298" s="3"/>
      <c r="N4298" s="24"/>
      <c r="O4298" s="4"/>
      <c r="P4298" s="4"/>
      <c r="R4298" s="8"/>
      <c r="S4298" s="4"/>
      <c r="T4298" s="4"/>
      <c r="W4298" s="4"/>
      <c r="X4298" s="17"/>
      <c r="Y4298" s="16"/>
      <c r="Z4298" s="16"/>
      <c r="AD4298" s="5"/>
    </row>
    <row r="4299" spans="2:30" x14ac:dyDescent="0.2">
      <c r="B4299" s="4"/>
      <c r="C4299" s="4"/>
      <c r="D4299" s="22"/>
      <c r="E4299" s="22"/>
      <c r="F4299" s="23"/>
      <c r="G4299" s="2"/>
      <c r="K4299" s="3"/>
      <c r="L4299" s="3"/>
      <c r="M4299" s="3"/>
      <c r="N4299" s="24"/>
      <c r="O4299" s="4"/>
      <c r="P4299" s="4"/>
      <c r="R4299" s="8"/>
      <c r="S4299" s="4"/>
      <c r="T4299" s="4"/>
      <c r="W4299" s="4"/>
      <c r="X4299" s="17"/>
      <c r="Y4299" s="16"/>
      <c r="Z4299" s="16"/>
      <c r="AD4299" s="5"/>
    </row>
    <row r="4300" spans="2:30" x14ac:dyDescent="0.2">
      <c r="B4300" s="4"/>
      <c r="C4300" s="4"/>
      <c r="D4300" s="22"/>
      <c r="E4300" s="22"/>
      <c r="F4300" s="23"/>
      <c r="G4300" s="2"/>
      <c r="K4300" s="3"/>
      <c r="L4300" s="3"/>
      <c r="M4300" s="3"/>
      <c r="N4300" s="24"/>
      <c r="O4300" s="4"/>
      <c r="P4300" s="4"/>
      <c r="R4300" s="8"/>
      <c r="S4300" s="4"/>
      <c r="T4300" s="4"/>
      <c r="W4300" s="4"/>
      <c r="X4300" s="17"/>
      <c r="Y4300" s="16"/>
      <c r="Z4300" s="16"/>
      <c r="AD4300" s="5"/>
    </row>
    <row r="4301" spans="2:30" x14ac:dyDescent="0.2">
      <c r="B4301" s="4"/>
      <c r="C4301" s="4"/>
      <c r="D4301" s="22"/>
      <c r="E4301" s="22"/>
      <c r="F4301" s="23"/>
      <c r="G4301" s="2"/>
      <c r="K4301" s="3"/>
      <c r="L4301" s="3"/>
      <c r="M4301" s="3"/>
      <c r="N4301" s="24"/>
      <c r="O4301" s="4"/>
      <c r="P4301" s="4"/>
      <c r="R4301" s="8"/>
      <c r="S4301" s="4"/>
      <c r="T4301" s="4"/>
      <c r="W4301" s="4"/>
      <c r="X4301" s="17"/>
      <c r="Y4301" s="16"/>
      <c r="Z4301" s="16"/>
      <c r="AD4301" s="5"/>
    </row>
    <row r="4302" spans="2:30" x14ac:dyDescent="0.2">
      <c r="B4302" s="4"/>
      <c r="C4302" s="4"/>
      <c r="D4302" s="22"/>
      <c r="E4302" s="22"/>
      <c r="F4302" s="23"/>
      <c r="G4302" s="2"/>
      <c r="K4302" s="3"/>
      <c r="L4302" s="3"/>
      <c r="M4302" s="3"/>
      <c r="N4302" s="24"/>
      <c r="O4302" s="4"/>
      <c r="P4302" s="4"/>
      <c r="R4302" s="8"/>
      <c r="S4302" s="4"/>
      <c r="T4302" s="4"/>
      <c r="W4302" s="4"/>
      <c r="X4302" s="17"/>
      <c r="Y4302" s="16"/>
      <c r="Z4302" s="16"/>
      <c r="AD4302" s="5"/>
    </row>
    <row r="4303" spans="2:30" x14ac:dyDescent="0.2">
      <c r="B4303" s="4"/>
      <c r="C4303" s="4"/>
      <c r="D4303" s="22"/>
      <c r="E4303" s="22"/>
      <c r="F4303" s="23"/>
      <c r="G4303" s="2"/>
      <c r="K4303" s="3"/>
      <c r="L4303" s="3"/>
      <c r="M4303" s="3"/>
      <c r="N4303" s="24"/>
      <c r="O4303" s="4"/>
      <c r="P4303" s="4"/>
      <c r="R4303" s="8"/>
      <c r="S4303" s="4"/>
      <c r="T4303" s="4"/>
      <c r="W4303" s="4"/>
      <c r="X4303" s="17"/>
      <c r="Y4303" s="16"/>
      <c r="Z4303" s="16"/>
      <c r="AD4303" s="5"/>
    </row>
    <row r="4304" spans="2:30" x14ac:dyDescent="0.2">
      <c r="B4304" s="4"/>
      <c r="C4304" s="4"/>
      <c r="D4304" s="22"/>
      <c r="E4304" s="22"/>
      <c r="F4304" s="23"/>
      <c r="G4304" s="2"/>
      <c r="K4304" s="3"/>
      <c r="L4304" s="3"/>
      <c r="M4304" s="3"/>
      <c r="N4304" s="24"/>
      <c r="O4304" s="4"/>
      <c r="P4304" s="4"/>
      <c r="R4304" s="8"/>
      <c r="S4304" s="4"/>
      <c r="T4304" s="4"/>
      <c r="W4304" s="4"/>
      <c r="X4304" s="17"/>
      <c r="Y4304" s="16"/>
      <c r="Z4304" s="16"/>
      <c r="AD4304" s="5"/>
    </row>
    <row r="4305" spans="2:30" x14ac:dyDescent="0.2">
      <c r="B4305" s="4"/>
      <c r="C4305" s="4"/>
      <c r="D4305" s="22"/>
      <c r="E4305" s="22"/>
      <c r="F4305" s="23"/>
      <c r="G4305" s="2"/>
      <c r="K4305" s="3"/>
      <c r="L4305" s="3"/>
      <c r="M4305" s="3"/>
      <c r="N4305" s="24"/>
      <c r="O4305" s="4"/>
      <c r="P4305" s="4"/>
      <c r="R4305" s="8"/>
      <c r="S4305" s="4"/>
      <c r="T4305" s="4"/>
      <c r="W4305" s="4"/>
      <c r="X4305" s="17"/>
      <c r="Y4305" s="16"/>
      <c r="Z4305" s="16"/>
      <c r="AD4305" s="5"/>
    </row>
    <row r="4306" spans="2:30" x14ac:dyDescent="0.2">
      <c r="B4306" s="4"/>
      <c r="C4306" s="4"/>
      <c r="D4306" s="22"/>
      <c r="E4306" s="22"/>
      <c r="F4306" s="23"/>
      <c r="G4306" s="2"/>
      <c r="K4306" s="3"/>
      <c r="L4306" s="3"/>
      <c r="M4306" s="3"/>
      <c r="N4306" s="24"/>
      <c r="O4306" s="4"/>
      <c r="P4306" s="4"/>
      <c r="R4306" s="8"/>
      <c r="S4306" s="4"/>
      <c r="T4306" s="4"/>
      <c r="W4306" s="4"/>
      <c r="X4306" s="17"/>
      <c r="Y4306" s="16"/>
      <c r="Z4306" s="16"/>
      <c r="AD4306" s="5"/>
    </row>
    <row r="4307" spans="2:30" x14ac:dyDescent="0.2">
      <c r="B4307" s="4"/>
      <c r="C4307" s="4"/>
      <c r="D4307" s="22"/>
      <c r="E4307" s="22"/>
      <c r="F4307" s="23"/>
      <c r="G4307" s="2"/>
      <c r="K4307" s="3"/>
      <c r="L4307" s="3"/>
      <c r="M4307" s="3"/>
      <c r="N4307" s="24"/>
      <c r="O4307" s="4"/>
      <c r="P4307" s="4"/>
      <c r="R4307" s="8"/>
      <c r="S4307" s="4"/>
      <c r="T4307" s="4"/>
      <c r="W4307" s="4"/>
      <c r="X4307" s="17"/>
      <c r="Y4307" s="16"/>
      <c r="Z4307" s="16"/>
      <c r="AD4307" s="5"/>
    </row>
    <row r="4308" spans="2:30" x14ac:dyDescent="0.2">
      <c r="B4308" s="4"/>
      <c r="C4308" s="4"/>
      <c r="D4308" s="22"/>
      <c r="E4308" s="22"/>
      <c r="F4308" s="23"/>
      <c r="G4308" s="2"/>
      <c r="K4308" s="3"/>
      <c r="L4308" s="3"/>
      <c r="M4308" s="3"/>
      <c r="N4308" s="24"/>
      <c r="O4308" s="4"/>
      <c r="P4308" s="4"/>
      <c r="R4308" s="8"/>
      <c r="S4308" s="4"/>
      <c r="T4308" s="4"/>
      <c r="W4308" s="4"/>
      <c r="X4308" s="17"/>
      <c r="Y4308" s="16"/>
      <c r="Z4308" s="16"/>
      <c r="AD4308" s="5"/>
    </row>
    <row r="4309" spans="2:30" x14ac:dyDescent="0.2">
      <c r="B4309" s="4"/>
      <c r="C4309" s="4"/>
      <c r="D4309" s="22"/>
      <c r="E4309" s="22"/>
      <c r="F4309" s="23"/>
      <c r="G4309" s="2"/>
      <c r="K4309" s="3"/>
      <c r="L4309" s="3"/>
      <c r="M4309" s="3"/>
      <c r="N4309" s="24"/>
      <c r="O4309" s="4"/>
      <c r="P4309" s="4"/>
      <c r="R4309" s="8"/>
      <c r="S4309" s="4"/>
      <c r="T4309" s="4"/>
      <c r="W4309" s="4"/>
      <c r="X4309" s="17"/>
      <c r="Y4309" s="16"/>
      <c r="Z4309" s="16"/>
      <c r="AD4309" s="5"/>
    </row>
    <row r="4310" spans="2:30" x14ac:dyDescent="0.2">
      <c r="B4310" s="4"/>
      <c r="C4310" s="4"/>
      <c r="D4310" s="22"/>
      <c r="E4310" s="22"/>
      <c r="F4310" s="23"/>
      <c r="G4310" s="2"/>
      <c r="K4310" s="3"/>
      <c r="L4310" s="3"/>
      <c r="M4310" s="3"/>
      <c r="N4310" s="24"/>
      <c r="O4310" s="4"/>
      <c r="P4310" s="4"/>
      <c r="R4310" s="8"/>
      <c r="S4310" s="4"/>
      <c r="T4310" s="4"/>
      <c r="W4310" s="4"/>
      <c r="X4310" s="17"/>
      <c r="Y4310" s="16"/>
      <c r="Z4310" s="16"/>
      <c r="AD4310" s="5"/>
    </row>
    <row r="4311" spans="2:30" x14ac:dyDescent="0.2">
      <c r="B4311" s="4"/>
      <c r="C4311" s="4"/>
      <c r="D4311" s="22"/>
      <c r="E4311" s="22"/>
      <c r="F4311" s="23"/>
      <c r="G4311" s="2"/>
      <c r="K4311" s="3"/>
      <c r="L4311" s="3"/>
      <c r="M4311" s="3"/>
      <c r="N4311" s="24"/>
      <c r="O4311" s="4"/>
      <c r="P4311" s="4"/>
      <c r="R4311" s="8"/>
      <c r="S4311" s="4"/>
      <c r="T4311" s="4"/>
      <c r="W4311" s="4"/>
      <c r="X4311" s="17"/>
      <c r="Y4311" s="16"/>
      <c r="Z4311" s="16"/>
      <c r="AD4311" s="5"/>
    </row>
    <row r="4312" spans="2:30" x14ac:dyDescent="0.2">
      <c r="B4312" s="4"/>
      <c r="C4312" s="4"/>
      <c r="D4312" s="22"/>
      <c r="E4312" s="22"/>
      <c r="F4312" s="23"/>
      <c r="G4312" s="2"/>
      <c r="K4312" s="3"/>
      <c r="L4312" s="3"/>
      <c r="M4312" s="3"/>
      <c r="N4312" s="24"/>
      <c r="O4312" s="4"/>
      <c r="P4312" s="4"/>
      <c r="R4312" s="8"/>
      <c r="S4312" s="4"/>
      <c r="T4312" s="4"/>
      <c r="W4312" s="4"/>
      <c r="X4312" s="17"/>
      <c r="Y4312" s="16"/>
      <c r="Z4312" s="16"/>
      <c r="AD4312" s="5"/>
    </row>
    <row r="4313" spans="2:30" x14ac:dyDescent="0.2">
      <c r="B4313" s="4"/>
      <c r="C4313" s="4"/>
      <c r="D4313" s="22"/>
      <c r="E4313" s="22"/>
      <c r="F4313" s="23"/>
      <c r="G4313" s="2"/>
      <c r="K4313" s="3"/>
      <c r="L4313" s="3"/>
      <c r="M4313" s="3"/>
      <c r="N4313" s="24"/>
      <c r="O4313" s="4"/>
      <c r="P4313" s="4"/>
      <c r="R4313" s="8"/>
      <c r="S4313" s="4"/>
      <c r="T4313" s="4"/>
      <c r="W4313" s="4"/>
      <c r="X4313" s="17"/>
      <c r="Y4313" s="16"/>
      <c r="Z4313" s="16"/>
      <c r="AD4313" s="5"/>
    </row>
    <row r="4314" spans="2:30" x14ac:dyDescent="0.2">
      <c r="B4314" s="4"/>
      <c r="C4314" s="4"/>
      <c r="D4314" s="22"/>
      <c r="E4314" s="22"/>
      <c r="F4314" s="23"/>
      <c r="G4314" s="2"/>
      <c r="K4314" s="3"/>
      <c r="L4314" s="3"/>
      <c r="M4314" s="3"/>
      <c r="N4314" s="24"/>
      <c r="O4314" s="4"/>
      <c r="P4314" s="4"/>
      <c r="R4314" s="8"/>
      <c r="S4314" s="4"/>
      <c r="T4314" s="4"/>
      <c r="W4314" s="4"/>
      <c r="X4314" s="17"/>
      <c r="Y4314" s="16"/>
      <c r="Z4314" s="16"/>
      <c r="AD4314" s="5"/>
    </row>
    <row r="4315" spans="2:30" x14ac:dyDescent="0.2">
      <c r="B4315" s="4"/>
      <c r="C4315" s="4"/>
      <c r="D4315" s="22"/>
      <c r="E4315" s="22"/>
      <c r="F4315" s="23"/>
      <c r="G4315" s="2"/>
      <c r="K4315" s="3"/>
      <c r="L4315" s="3"/>
      <c r="M4315" s="3"/>
      <c r="N4315" s="24"/>
      <c r="O4315" s="4"/>
      <c r="P4315" s="4"/>
      <c r="R4315" s="8"/>
      <c r="S4315" s="4"/>
      <c r="T4315" s="4"/>
      <c r="W4315" s="4"/>
      <c r="X4315" s="17"/>
      <c r="Y4315" s="16"/>
      <c r="Z4315" s="16"/>
      <c r="AD4315" s="5"/>
    </row>
    <row r="4316" spans="2:30" x14ac:dyDescent="0.2">
      <c r="B4316" s="4"/>
      <c r="C4316" s="4"/>
      <c r="D4316" s="22"/>
      <c r="E4316" s="22"/>
      <c r="F4316" s="23"/>
      <c r="G4316" s="2"/>
      <c r="K4316" s="3"/>
      <c r="L4316" s="3"/>
      <c r="M4316" s="3"/>
      <c r="N4316" s="24"/>
      <c r="O4316" s="4"/>
      <c r="P4316" s="4"/>
      <c r="R4316" s="8"/>
      <c r="S4316" s="4"/>
      <c r="T4316" s="4"/>
      <c r="W4316" s="4"/>
      <c r="X4316" s="17"/>
      <c r="Y4316" s="16"/>
      <c r="Z4316" s="16"/>
      <c r="AD4316" s="5"/>
    </row>
    <row r="4317" spans="2:30" x14ac:dyDescent="0.2">
      <c r="B4317" s="4"/>
      <c r="C4317" s="4"/>
      <c r="D4317" s="22"/>
      <c r="E4317" s="22"/>
      <c r="F4317" s="23"/>
      <c r="G4317" s="2"/>
      <c r="K4317" s="3"/>
      <c r="L4317" s="3"/>
      <c r="M4317" s="3"/>
      <c r="N4317" s="24"/>
      <c r="O4317" s="4"/>
      <c r="P4317" s="4"/>
      <c r="R4317" s="8"/>
      <c r="S4317" s="4"/>
      <c r="T4317" s="4"/>
      <c r="W4317" s="4"/>
      <c r="X4317" s="17"/>
      <c r="Y4317" s="16"/>
      <c r="Z4317" s="16"/>
      <c r="AD4317" s="5"/>
    </row>
    <row r="4318" spans="2:30" x14ac:dyDescent="0.2">
      <c r="B4318" s="4"/>
      <c r="C4318" s="4"/>
      <c r="D4318" s="22"/>
      <c r="E4318" s="22"/>
      <c r="F4318" s="23"/>
      <c r="G4318" s="2"/>
      <c r="K4318" s="3"/>
      <c r="L4318" s="3"/>
      <c r="M4318" s="3"/>
      <c r="N4318" s="24"/>
      <c r="O4318" s="4"/>
      <c r="P4318" s="4"/>
      <c r="R4318" s="8"/>
      <c r="S4318" s="4"/>
      <c r="T4318" s="4"/>
      <c r="W4318" s="4"/>
      <c r="X4318" s="17"/>
      <c r="Y4318" s="16"/>
      <c r="Z4318" s="16"/>
      <c r="AD4318" s="5"/>
    </row>
    <row r="4319" spans="2:30" x14ac:dyDescent="0.2">
      <c r="B4319" s="4"/>
      <c r="C4319" s="4"/>
      <c r="D4319" s="22"/>
      <c r="E4319" s="22"/>
      <c r="F4319" s="23"/>
      <c r="G4319" s="2"/>
      <c r="K4319" s="3"/>
      <c r="L4319" s="3"/>
      <c r="M4319" s="3"/>
      <c r="N4319" s="24"/>
      <c r="O4319" s="4"/>
      <c r="P4319" s="4"/>
      <c r="R4319" s="8"/>
      <c r="S4319" s="4"/>
      <c r="T4319" s="4"/>
      <c r="W4319" s="4"/>
      <c r="X4319" s="17"/>
      <c r="Y4319" s="16"/>
      <c r="Z4319" s="16"/>
      <c r="AD4319" s="5"/>
    </row>
    <row r="4320" spans="2:30" x14ac:dyDescent="0.2">
      <c r="B4320" s="4"/>
      <c r="C4320" s="4"/>
      <c r="D4320" s="22"/>
      <c r="E4320" s="22"/>
      <c r="F4320" s="23"/>
      <c r="G4320" s="2"/>
      <c r="K4320" s="3"/>
      <c r="L4320" s="3"/>
      <c r="M4320" s="3"/>
      <c r="N4320" s="24"/>
      <c r="O4320" s="4"/>
      <c r="P4320" s="4"/>
      <c r="R4320" s="8"/>
      <c r="S4320" s="4"/>
      <c r="T4320" s="4"/>
      <c r="W4320" s="4"/>
      <c r="X4320" s="17"/>
      <c r="Y4320" s="16"/>
      <c r="Z4320" s="16"/>
      <c r="AD4320" s="5"/>
    </row>
    <row r="4321" spans="2:30" x14ac:dyDescent="0.2">
      <c r="B4321" s="4"/>
      <c r="C4321" s="4"/>
      <c r="D4321" s="22"/>
      <c r="E4321" s="22"/>
      <c r="F4321" s="23"/>
      <c r="G4321" s="2"/>
      <c r="K4321" s="3"/>
      <c r="L4321" s="3"/>
      <c r="M4321" s="3"/>
      <c r="N4321" s="24"/>
      <c r="O4321" s="4"/>
      <c r="P4321" s="4"/>
      <c r="R4321" s="8"/>
      <c r="S4321" s="4"/>
      <c r="T4321" s="4"/>
      <c r="W4321" s="4"/>
      <c r="X4321" s="17"/>
      <c r="Y4321" s="16"/>
      <c r="Z4321" s="16"/>
      <c r="AD4321" s="5"/>
    </row>
    <row r="4322" spans="2:30" x14ac:dyDescent="0.2">
      <c r="B4322" s="4"/>
      <c r="C4322" s="4"/>
      <c r="D4322" s="22"/>
      <c r="E4322" s="22"/>
      <c r="F4322" s="23"/>
      <c r="G4322" s="2"/>
      <c r="K4322" s="3"/>
      <c r="L4322" s="3"/>
      <c r="M4322" s="3"/>
      <c r="N4322" s="24"/>
      <c r="O4322" s="4"/>
      <c r="P4322" s="4"/>
      <c r="R4322" s="8"/>
      <c r="S4322" s="4"/>
      <c r="T4322" s="4"/>
      <c r="W4322" s="4"/>
      <c r="X4322" s="17"/>
      <c r="Y4322" s="16"/>
      <c r="Z4322" s="16"/>
      <c r="AD4322" s="5"/>
    </row>
    <row r="4323" spans="2:30" x14ac:dyDescent="0.2">
      <c r="B4323" s="4"/>
      <c r="C4323" s="4"/>
      <c r="D4323" s="22"/>
      <c r="E4323" s="22"/>
      <c r="F4323" s="23"/>
      <c r="G4323" s="2"/>
      <c r="K4323" s="3"/>
      <c r="L4323" s="3"/>
      <c r="M4323" s="3"/>
      <c r="N4323" s="24"/>
      <c r="O4323" s="4"/>
      <c r="P4323" s="4"/>
      <c r="R4323" s="8"/>
      <c r="S4323" s="4"/>
      <c r="T4323" s="4"/>
      <c r="W4323" s="4"/>
      <c r="X4323" s="17"/>
      <c r="Y4323" s="16"/>
      <c r="Z4323" s="16"/>
      <c r="AD4323" s="5"/>
    </row>
    <row r="4324" spans="2:30" x14ac:dyDescent="0.2">
      <c r="B4324" s="4"/>
      <c r="C4324" s="4"/>
      <c r="D4324" s="22"/>
      <c r="E4324" s="22"/>
      <c r="F4324" s="23"/>
      <c r="G4324" s="2"/>
      <c r="K4324" s="3"/>
      <c r="L4324" s="3"/>
      <c r="M4324" s="3"/>
      <c r="N4324" s="24"/>
      <c r="O4324" s="4"/>
      <c r="P4324" s="4"/>
      <c r="R4324" s="8"/>
      <c r="S4324" s="4"/>
      <c r="T4324" s="4"/>
      <c r="W4324" s="4"/>
      <c r="X4324" s="17"/>
      <c r="Y4324" s="16"/>
      <c r="Z4324" s="16"/>
      <c r="AD4324" s="5"/>
    </row>
    <row r="4325" spans="2:30" x14ac:dyDescent="0.2">
      <c r="B4325" s="4"/>
      <c r="C4325" s="4"/>
      <c r="D4325" s="22"/>
      <c r="E4325" s="22"/>
      <c r="F4325" s="23"/>
      <c r="G4325" s="2"/>
      <c r="K4325" s="3"/>
      <c r="L4325" s="3"/>
      <c r="M4325" s="3"/>
      <c r="N4325" s="24"/>
      <c r="O4325" s="4"/>
      <c r="P4325" s="4"/>
      <c r="R4325" s="8"/>
      <c r="S4325" s="4"/>
      <c r="T4325" s="4"/>
      <c r="W4325" s="4"/>
      <c r="X4325" s="17"/>
      <c r="Y4325" s="16"/>
      <c r="Z4325" s="16"/>
      <c r="AD4325" s="5"/>
    </row>
    <row r="4326" spans="2:30" x14ac:dyDescent="0.2">
      <c r="B4326" s="4"/>
      <c r="C4326" s="4"/>
      <c r="D4326" s="22"/>
      <c r="E4326" s="22"/>
      <c r="F4326" s="23"/>
      <c r="G4326" s="2"/>
      <c r="K4326" s="3"/>
      <c r="L4326" s="3"/>
      <c r="M4326" s="3"/>
      <c r="N4326" s="24"/>
      <c r="O4326" s="4"/>
      <c r="P4326" s="4"/>
      <c r="R4326" s="8"/>
      <c r="S4326" s="4"/>
      <c r="T4326" s="4"/>
      <c r="W4326" s="4"/>
      <c r="X4326" s="17"/>
      <c r="Y4326" s="16"/>
      <c r="Z4326" s="16"/>
      <c r="AD4326" s="5"/>
    </row>
    <row r="4327" spans="2:30" x14ac:dyDescent="0.2">
      <c r="B4327" s="4"/>
      <c r="C4327" s="4"/>
      <c r="D4327" s="22"/>
      <c r="E4327" s="22"/>
      <c r="F4327" s="23"/>
      <c r="G4327" s="2"/>
      <c r="K4327" s="3"/>
      <c r="L4327" s="3"/>
      <c r="M4327" s="3"/>
      <c r="N4327" s="24"/>
      <c r="O4327" s="4"/>
      <c r="P4327" s="4"/>
      <c r="R4327" s="8"/>
      <c r="S4327" s="4"/>
      <c r="T4327" s="4"/>
      <c r="W4327" s="4"/>
      <c r="X4327" s="17"/>
      <c r="Y4327" s="16"/>
      <c r="Z4327" s="16"/>
      <c r="AD4327" s="5"/>
    </row>
    <row r="4328" spans="2:30" x14ac:dyDescent="0.2">
      <c r="B4328" s="4"/>
      <c r="C4328" s="4"/>
      <c r="D4328" s="22"/>
      <c r="E4328" s="22"/>
      <c r="F4328" s="23"/>
      <c r="G4328" s="2"/>
      <c r="K4328" s="3"/>
      <c r="L4328" s="3"/>
      <c r="M4328" s="3"/>
      <c r="N4328" s="24"/>
      <c r="O4328" s="4"/>
      <c r="P4328" s="4"/>
      <c r="R4328" s="8"/>
      <c r="S4328" s="4"/>
      <c r="T4328" s="4"/>
      <c r="W4328" s="4"/>
      <c r="X4328" s="17"/>
      <c r="Y4328" s="16"/>
      <c r="Z4328" s="16"/>
      <c r="AD4328" s="5"/>
    </row>
    <row r="4329" spans="2:30" x14ac:dyDescent="0.2">
      <c r="B4329" s="4"/>
      <c r="C4329" s="4"/>
      <c r="D4329" s="22"/>
      <c r="E4329" s="22"/>
      <c r="F4329" s="23"/>
      <c r="G4329" s="2"/>
      <c r="K4329" s="3"/>
      <c r="L4329" s="3"/>
      <c r="M4329" s="3"/>
      <c r="N4329" s="24"/>
      <c r="O4329" s="4"/>
      <c r="P4329" s="4"/>
      <c r="R4329" s="8"/>
      <c r="S4329" s="4"/>
      <c r="T4329" s="4"/>
      <c r="W4329" s="4"/>
      <c r="X4329" s="17"/>
      <c r="Y4329" s="16"/>
      <c r="Z4329" s="16"/>
      <c r="AD4329" s="5"/>
    </row>
    <row r="4330" spans="2:30" x14ac:dyDescent="0.2">
      <c r="B4330" s="4"/>
      <c r="C4330" s="4"/>
      <c r="D4330" s="22"/>
      <c r="E4330" s="22"/>
      <c r="F4330" s="23"/>
      <c r="G4330" s="2"/>
      <c r="K4330" s="3"/>
      <c r="L4330" s="3"/>
      <c r="M4330" s="3"/>
      <c r="N4330" s="24"/>
      <c r="O4330" s="4"/>
      <c r="P4330" s="4"/>
      <c r="R4330" s="8"/>
      <c r="S4330" s="4"/>
      <c r="T4330" s="4"/>
      <c r="W4330" s="4"/>
      <c r="X4330" s="17"/>
      <c r="Y4330" s="16"/>
      <c r="Z4330" s="16"/>
      <c r="AD4330" s="5"/>
    </row>
    <row r="4331" spans="2:30" x14ac:dyDescent="0.2">
      <c r="B4331" s="4"/>
      <c r="C4331" s="4"/>
      <c r="D4331" s="22"/>
      <c r="E4331" s="22"/>
      <c r="F4331" s="23"/>
      <c r="G4331" s="2"/>
      <c r="K4331" s="3"/>
      <c r="L4331" s="3"/>
      <c r="M4331" s="3"/>
      <c r="N4331" s="24"/>
      <c r="O4331" s="4"/>
      <c r="P4331" s="4"/>
      <c r="R4331" s="8"/>
      <c r="S4331" s="4"/>
      <c r="T4331" s="4"/>
      <c r="W4331" s="4"/>
      <c r="X4331" s="17"/>
      <c r="Y4331" s="16"/>
      <c r="Z4331" s="16"/>
      <c r="AD4331" s="5"/>
    </row>
    <row r="4332" spans="2:30" x14ac:dyDescent="0.2">
      <c r="B4332" s="4"/>
      <c r="C4332" s="4"/>
      <c r="D4332" s="22"/>
      <c r="E4332" s="22"/>
      <c r="F4332" s="23"/>
      <c r="G4332" s="2"/>
      <c r="K4332" s="3"/>
      <c r="L4332" s="3"/>
      <c r="M4332" s="3"/>
      <c r="N4332" s="24"/>
      <c r="O4332" s="4"/>
      <c r="P4332" s="4"/>
      <c r="R4332" s="8"/>
      <c r="S4332" s="4"/>
      <c r="T4332" s="4"/>
      <c r="W4332" s="4"/>
      <c r="X4332" s="17"/>
      <c r="Y4332" s="16"/>
      <c r="Z4332" s="16"/>
      <c r="AD4332" s="5"/>
    </row>
    <row r="4333" spans="2:30" x14ac:dyDescent="0.2">
      <c r="B4333" s="4"/>
      <c r="C4333" s="4"/>
      <c r="D4333" s="22"/>
      <c r="E4333" s="22"/>
      <c r="F4333" s="23"/>
      <c r="G4333" s="2"/>
      <c r="K4333" s="3"/>
      <c r="L4333" s="3"/>
      <c r="M4333" s="3"/>
      <c r="N4333" s="24"/>
      <c r="O4333" s="4"/>
      <c r="P4333" s="4"/>
      <c r="R4333" s="8"/>
      <c r="S4333" s="4"/>
      <c r="T4333" s="4"/>
      <c r="W4333" s="4"/>
      <c r="X4333" s="17"/>
      <c r="Y4333" s="16"/>
      <c r="Z4333" s="16"/>
      <c r="AD4333" s="5"/>
    </row>
    <row r="4334" spans="2:30" x14ac:dyDescent="0.2">
      <c r="B4334" s="4"/>
      <c r="C4334" s="4"/>
      <c r="D4334" s="22"/>
      <c r="E4334" s="22"/>
      <c r="F4334" s="23"/>
      <c r="G4334" s="2"/>
      <c r="K4334" s="3"/>
      <c r="L4334" s="3"/>
      <c r="M4334" s="3"/>
      <c r="N4334" s="24"/>
      <c r="O4334" s="4"/>
      <c r="P4334" s="4"/>
      <c r="R4334" s="8"/>
      <c r="S4334" s="4"/>
      <c r="T4334" s="4"/>
      <c r="W4334" s="4"/>
      <c r="X4334" s="17"/>
      <c r="Y4334" s="16"/>
      <c r="Z4334" s="16"/>
      <c r="AD4334" s="5"/>
    </row>
    <row r="4335" spans="2:30" x14ac:dyDescent="0.2">
      <c r="B4335" s="4"/>
      <c r="C4335" s="4"/>
      <c r="D4335" s="22"/>
      <c r="E4335" s="22"/>
      <c r="F4335" s="23"/>
      <c r="G4335" s="2"/>
      <c r="K4335" s="3"/>
      <c r="L4335" s="3"/>
      <c r="M4335" s="3"/>
      <c r="N4335" s="24"/>
      <c r="O4335" s="4"/>
      <c r="P4335" s="4"/>
      <c r="R4335" s="8"/>
      <c r="S4335" s="4"/>
      <c r="T4335" s="4"/>
      <c r="W4335" s="4"/>
      <c r="X4335" s="17"/>
      <c r="Y4335" s="16"/>
      <c r="Z4335" s="16"/>
      <c r="AD4335" s="5"/>
    </row>
    <row r="4336" spans="2:30" x14ac:dyDescent="0.2">
      <c r="B4336" s="4"/>
      <c r="C4336" s="4"/>
      <c r="D4336" s="22"/>
      <c r="E4336" s="22"/>
      <c r="F4336" s="23"/>
      <c r="G4336" s="2"/>
      <c r="K4336" s="3"/>
      <c r="L4336" s="3"/>
      <c r="M4336" s="3"/>
      <c r="N4336" s="24"/>
      <c r="O4336" s="4"/>
      <c r="P4336" s="4"/>
      <c r="R4336" s="8"/>
      <c r="S4336" s="4"/>
      <c r="T4336" s="4"/>
      <c r="W4336" s="4"/>
      <c r="X4336" s="17"/>
      <c r="Y4336" s="16"/>
      <c r="Z4336" s="16"/>
      <c r="AD4336" s="5"/>
    </row>
    <row r="4337" spans="2:30" x14ac:dyDescent="0.2">
      <c r="B4337" s="4"/>
      <c r="C4337" s="4"/>
      <c r="D4337" s="22"/>
      <c r="E4337" s="22"/>
      <c r="F4337" s="23"/>
      <c r="G4337" s="2"/>
      <c r="K4337" s="3"/>
      <c r="L4337" s="3"/>
      <c r="M4337" s="3"/>
      <c r="N4337" s="24"/>
      <c r="O4337" s="4"/>
      <c r="P4337" s="4"/>
      <c r="R4337" s="8"/>
      <c r="S4337" s="4"/>
      <c r="T4337" s="4"/>
      <c r="W4337" s="4"/>
      <c r="X4337" s="17"/>
      <c r="Y4337" s="16"/>
      <c r="Z4337" s="16"/>
      <c r="AD4337" s="5"/>
    </row>
    <row r="4338" spans="2:30" x14ac:dyDescent="0.2">
      <c r="B4338" s="4"/>
      <c r="C4338" s="4"/>
      <c r="D4338" s="22"/>
      <c r="E4338" s="22"/>
      <c r="F4338" s="23"/>
      <c r="G4338" s="2"/>
      <c r="K4338" s="3"/>
      <c r="L4338" s="3"/>
      <c r="M4338" s="3"/>
      <c r="N4338" s="24"/>
      <c r="O4338" s="4"/>
      <c r="P4338" s="4"/>
      <c r="R4338" s="8"/>
      <c r="S4338" s="4"/>
      <c r="T4338" s="4"/>
      <c r="W4338" s="4"/>
      <c r="X4338" s="17"/>
      <c r="Y4338" s="16"/>
      <c r="Z4338" s="16"/>
      <c r="AD4338" s="5"/>
    </row>
    <row r="4339" spans="2:30" x14ac:dyDescent="0.2">
      <c r="B4339" s="4"/>
      <c r="C4339" s="4"/>
      <c r="D4339" s="22"/>
      <c r="E4339" s="22"/>
      <c r="F4339" s="23"/>
      <c r="G4339" s="2"/>
      <c r="K4339" s="3"/>
      <c r="L4339" s="3"/>
      <c r="M4339" s="3"/>
      <c r="N4339" s="24"/>
      <c r="O4339" s="4"/>
      <c r="P4339" s="4"/>
      <c r="R4339" s="8"/>
      <c r="S4339" s="4"/>
      <c r="T4339" s="4"/>
      <c r="W4339" s="4"/>
      <c r="X4339" s="17"/>
      <c r="Y4339" s="16"/>
      <c r="Z4339" s="16"/>
      <c r="AD4339" s="5"/>
    </row>
    <row r="4340" spans="2:30" x14ac:dyDescent="0.2">
      <c r="B4340" s="4"/>
      <c r="C4340" s="4"/>
      <c r="D4340" s="22"/>
      <c r="E4340" s="22"/>
      <c r="F4340" s="23"/>
      <c r="G4340" s="2"/>
      <c r="K4340" s="3"/>
      <c r="L4340" s="3"/>
      <c r="M4340" s="3"/>
      <c r="N4340" s="24"/>
      <c r="O4340" s="4"/>
      <c r="P4340" s="4"/>
      <c r="R4340" s="8"/>
      <c r="S4340" s="4"/>
      <c r="T4340" s="4"/>
      <c r="W4340" s="4"/>
      <c r="X4340" s="17"/>
      <c r="Y4340" s="16"/>
      <c r="Z4340" s="16"/>
      <c r="AD4340" s="5"/>
    </row>
    <row r="4341" spans="2:30" x14ac:dyDescent="0.2">
      <c r="B4341" s="4"/>
      <c r="C4341" s="4"/>
      <c r="D4341" s="22"/>
      <c r="E4341" s="22"/>
      <c r="F4341" s="23"/>
      <c r="G4341" s="2"/>
      <c r="K4341" s="3"/>
      <c r="L4341" s="3"/>
      <c r="M4341" s="3"/>
      <c r="N4341" s="24"/>
      <c r="O4341" s="4"/>
      <c r="P4341" s="4"/>
      <c r="R4341" s="8"/>
      <c r="S4341" s="4"/>
      <c r="T4341" s="4"/>
      <c r="W4341" s="4"/>
      <c r="X4341" s="17"/>
      <c r="Y4341" s="16"/>
      <c r="Z4341" s="16"/>
      <c r="AD4341" s="5"/>
    </row>
    <row r="4342" spans="2:30" x14ac:dyDescent="0.2">
      <c r="B4342" s="4"/>
      <c r="C4342" s="4"/>
      <c r="D4342" s="22"/>
      <c r="E4342" s="22"/>
      <c r="F4342" s="23"/>
      <c r="G4342" s="2"/>
      <c r="K4342" s="3"/>
      <c r="L4342" s="3"/>
      <c r="M4342" s="3"/>
      <c r="N4342" s="24"/>
      <c r="O4342" s="4"/>
      <c r="P4342" s="4"/>
      <c r="R4342" s="8"/>
      <c r="S4342" s="4"/>
      <c r="T4342" s="4"/>
      <c r="W4342" s="4"/>
      <c r="X4342" s="17"/>
      <c r="Y4342" s="16"/>
      <c r="Z4342" s="16"/>
      <c r="AD4342" s="5"/>
    </row>
    <row r="4343" spans="2:30" x14ac:dyDescent="0.2">
      <c r="B4343" s="4"/>
      <c r="C4343" s="4"/>
      <c r="D4343" s="22"/>
      <c r="E4343" s="22"/>
      <c r="F4343" s="23"/>
      <c r="G4343" s="2"/>
      <c r="K4343" s="3"/>
      <c r="L4343" s="3"/>
      <c r="M4343" s="3"/>
      <c r="N4343" s="24"/>
      <c r="O4343" s="4"/>
      <c r="P4343" s="4"/>
      <c r="R4343" s="8"/>
      <c r="S4343" s="4"/>
      <c r="T4343" s="4"/>
      <c r="W4343" s="4"/>
      <c r="X4343" s="17"/>
      <c r="Y4343" s="16"/>
      <c r="Z4343" s="16"/>
      <c r="AD4343" s="5"/>
    </row>
    <row r="4344" spans="2:30" x14ac:dyDescent="0.2">
      <c r="B4344" s="4"/>
      <c r="C4344" s="4"/>
      <c r="D4344" s="22"/>
      <c r="E4344" s="22"/>
      <c r="F4344" s="23"/>
      <c r="G4344" s="2"/>
      <c r="K4344" s="3"/>
      <c r="L4344" s="3"/>
      <c r="M4344" s="3"/>
      <c r="N4344" s="24"/>
      <c r="O4344" s="4"/>
      <c r="P4344" s="4"/>
      <c r="R4344" s="8"/>
      <c r="S4344" s="4"/>
      <c r="T4344" s="4"/>
      <c r="W4344" s="4"/>
      <c r="X4344" s="17"/>
      <c r="Y4344" s="16"/>
      <c r="Z4344" s="16"/>
      <c r="AD4344" s="5"/>
    </row>
    <row r="4345" spans="2:30" x14ac:dyDescent="0.2">
      <c r="B4345" s="4"/>
      <c r="C4345" s="4"/>
      <c r="D4345" s="22"/>
      <c r="E4345" s="22"/>
      <c r="F4345" s="23"/>
      <c r="G4345" s="2"/>
      <c r="K4345" s="3"/>
      <c r="L4345" s="3"/>
      <c r="M4345" s="3"/>
      <c r="N4345" s="24"/>
      <c r="O4345" s="4"/>
      <c r="P4345" s="4"/>
      <c r="R4345" s="8"/>
      <c r="S4345" s="4"/>
      <c r="T4345" s="4"/>
      <c r="W4345" s="4"/>
      <c r="X4345" s="17"/>
      <c r="Y4345" s="16"/>
      <c r="Z4345" s="16"/>
      <c r="AD4345" s="5"/>
    </row>
    <row r="4346" spans="2:30" x14ac:dyDescent="0.2">
      <c r="B4346" s="4"/>
      <c r="C4346" s="4"/>
      <c r="D4346" s="22"/>
      <c r="E4346" s="22"/>
      <c r="F4346" s="23"/>
      <c r="G4346" s="2"/>
      <c r="K4346" s="3"/>
      <c r="L4346" s="3"/>
      <c r="M4346" s="3"/>
      <c r="N4346" s="24"/>
      <c r="O4346" s="4"/>
      <c r="P4346" s="4"/>
      <c r="R4346" s="8"/>
      <c r="S4346" s="4"/>
      <c r="T4346" s="4"/>
      <c r="W4346" s="4"/>
      <c r="X4346" s="17"/>
      <c r="Y4346" s="16"/>
      <c r="Z4346" s="16"/>
      <c r="AD4346" s="5"/>
    </row>
    <row r="4347" spans="2:30" x14ac:dyDescent="0.2">
      <c r="B4347" s="4"/>
      <c r="C4347" s="4"/>
      <c r="D4347" s="22"/>
      <c r="E4347" s="22"/>
      <c r="F4347" s="23"/>
      <c r="G4347" s="2"/>
      <c r="K4347" s="3"/>
      <c r="L4347" s="3"/>
      <c r="M4347" s="3"/>
      <c r="N4347" s="24"/>
      <c r="O4347" s="4"/>
      <c r="P4347" s="4"/>
      <c r="R4347" s="8"/>
      <c r="S4347" s="4"/>
      <c r="T4347" s="4"/>
      <c r="W4347" s="4"/>
      <c r="X4347" s="17"/>
      <c r="Y4347" s="16"/>
      <c r="Z4347" s="16"/>
      <c r="AD4347" s="5"/>
    </row>
    <row r="4348" spans="2:30" x14ac:dyDescent="0.2">
      <c r="B4348" s="4"/>
      <c r="C4348" s="4"/>
      <c r="D4348" s="22"/>
      <c r="E4348" s="22"/>
      <c r="F4348" s="23"/>
      <c r="G4348" s="2"/>
      <c r="K4348" s="3"/>
      <c r="L4348" s="3"/>
      <c r="M4348" s="3"/>
      <c r="N4348" s="24"/>
      <c r="O4348" s="4"/>
      <c r="P4348" s="4"/>
      <c r="R4348" s="8"/>
      <c r="S4348" s="4"/>
      <c r="T4348" s="4"/>
      <c r="W4348" s="4"/>
      <c r="X4348" s="17"/>
      <c r="Y4348" s="16"/>
      <c r="Z4348" s="16"/>
      <c r="AD4348" s="5"/>
    </row>
    <row r="4349" spans="2:30" x14ac:dyDescent="0.2">
      <c r="B4349" s="4"/>
      <c r="C4349" s="4"/>
      <c r="D4349" s="22"/>
      <c r="E4349" s="22"/>
      <c r="F4349" s="23"/>
      <c r="G4349" s="2"/>
      <c r="K4349" s="3"/>
      <c r="L4349" s="3"/>
      <c r="M4349" s="3"/>
      <c r="N4349" s="24"/>
      <c r="O4349" s="4"/>
      <c r="P4349" s="4"/>
      <c r="R4349" s="8"/>
      <c r="S4349" s="4"/>
      <c r="T4349" s="4"/>
      <c r="W4349" s="4"/>
      <c r="X4349" s="17"/>
      <c r="Y4349" s="16"/>
      <c r="Z4349" s="16"/>
      <c r="AD4349" s="5"/>
    </row>
    <row r="4350" spans="2:30" x14ac:dyDescent="0.2">
      <c r="B4350" s="4"/>
      <c r="C4350" s="4"/>
      <c r="D4350" s="22"/>
      <c r="E4350" s="22"/>
      <c r="F4350" s="23"/>
      <c r="G4350" s="2"/>
      <c r="K4350" s="3"/>
      <c r="L4350" s="3"/>
      <c r="M4350" s="3"/>
      <c r="N4350" s="24"/>
      <c r="O4350" s="4"/>
      <c r="P4350" s="4"/>
      <c r="R4350" s="8"/>
      <c r="S4350" s="4"/>
      <c r="T4350" s="4"/>
      <c r="W4350" s="4"/>
      <c r="X4350" s="17"/>
      <c r="Y4350" s="16"/>
      <c r="Z4350" s="16"/>
      <c r="AD4350" s="5"/>
    </row>
    <row r="4351" spans="2:30" x14ac:dyDescent="0.2">
      <c r="B4351" s="4"/>
      <c r="C4351" s="4"/>
      <c r="D4351" s="22"/>
      <c r="E4351" s="22"/>
      <c r="F4351" s="23"/>
      <c r="G4351" s="2"/>
      <c r="K4351" s="3"/>
      <c r="L4351" s="3"/>
      <c r="M4351" s="3"/>
      <c r="N4351" s="24"/>
      <c r="O4351" s="4"/>
      <c r="P4351" s="4"/>
      <c r="R4351" s="8"/>
      <c r="S4351" s="4"/>
      <c r="T4351" s="4"/>
      <c r="W4351" s="4"/>
      <c r="X4351" s="17"/>
      <c r="Y4351" s="16"/>
      <c r="Z4351" s="16"/>
      <c r="AD4351" s="5"/>
    </row>
    <row r="4352" spans="2:30" x14ac:dyDescent="0.2">
      <c r="B4352" s="4"/>
      <c r="C4352" s="4"/>
      <c r="D4352" s="22"/>
      <c r="E4352" s="22"/>
      <c r="F4352" s="23"/>
      <c r="G4352" s="2"/>
      <c r="K4352" s="3"/>
      <c r="L4352" s="3"/>
      <c r="M4352" s="3"/>
      <c r="N4352" s="24"/>
      <c r="O4352" s="4"/>
      <c r="P4352" s="4"/>
      <c r="R4352" s="8"/>
      <c r="S4352" s="4"/>
      <c r="T4352" s="4"/>
      <c r="W4352" s="4"/>
      <c r="X4352" s="17"/>
      <c r="Y4352" s="16"/>
      <c r="Z4352" s="16"/>
      <c r="AD4352" s="5"/>
    </row>
    <row r="4353" spans="2:30" x14ac:dyDescent="0.2">
      <c r="B4353" s="4"/>
      <c r="C4353" s="4"/>
      <c r="D4353" s="22"/>
      <c r="E4353" s="22"/>
      <c r="F4353" s="23"/>
      <c r="G4353" s="2"/>
      <c r="K4353" s="3"/>
      <c r="L4353" s="3"/>
      <c r="M4353" s="3"/>
      <c r="N4353" s="24"/>
      <c r="O4353" s="4"/>
      <c r="P4353" s="4"/>
      <c r="R4353" s="8"/>
      <c r="S4353" s="4"/>
      <c r="T4353" s="4"/>
      <c r="W4353" s="4"/>
      <c r="X4353" s="17"/>
      <c r="Y4353" s="16"/>
      <c r="Z4353" s="16"/>
      <c r="AD4353" s="5"/>
    </row>
    <row r="4354" spans="2:30" x14ac:dyDescent="0.2">
      <c r="B4354" s="4"/>
      <c r="C4354" s="4"/>
      <c r="D4354" s="22"/>
      <c r="E4354" s="22"/>
      <c r="F4354" s="23"/>
      <c r="G4354" s="2"/>
      <c r="K4354" s="3"/>
      <c r="L4354" s="3"/>
      <c r="M4354" s="3"/>
      <c r="N4354" s="24"/>
      <c r="O4354" s="4"/>
      <c r="P4354" s="4"/>
      <c r="R4354" s="8"/>
      <c r="S4354" s="4"/>
      <c r="T4354" s="4"/>
      <c r="W4354" s="4"/>
      <c r="X4354" s="17"/>
      <c r="Y4354" s="16"/>
      <c r="Z4354" s="16"/>
      <c r="AD4354" s="5"/>
    </row>
    <row r="4355" spans="2:30" x14ac:dyDescent="0.2">
      <c r="B4355" s="4"/>
      <c r="C4355" s="4"/>
      <c r="D4355" s="22"/>
      <c r="E4355" s="22"/>
      <c r="F4355" s="23"/>
      <c r="G4355" s="2"/>
      <c r="K4355" s="3"/>
      <c r="L4355" s="3"/>
      <c r="M4355" s="3"/>
      <c r="N4355" s="24"/>
      <c r="O4355" s="4"/>
      <c r="P4355" s="4"/>
      <c r="R4355" s="8"/>
      <c r="S4355" s="4"/>
      <c r="T4355" s="4"/>
      <c r="W4355" s="4"/>
      <c r="X4355" s="17"/>
      <c r="Y4355" s="16"/>
      <c r="Z4355" s="16"/>
      <c r="AD4355" s="5"/>
    </row>
    <row r="4356" spans="2:30" x14ac:dyDescent="0.2">
      <c r="B4356" s="4"/>
      <c r="C4356" s="4"/>
      <c r="D4356" s="22"/>
      <c r="E4356" s="22"/>
      <c r="F4356" s="23"/>
      <c r="G4356" s="2"/>
      <c r="K4356" s="3"/>
      <c r="L4356" s="3"/>
      <c r="M4356" s="3"/>
      <c r="N4356" s="24"/>
      <c r="O4356" s="4"/>
      <c r="P4356" s="4"/>
      <c r="R4356" s="8"/>
      <c r="S4356" s="4"/>
      <c r="T4356" s="4"/>
      <c r="W4356" s="4"/>
      <c r="X4356" s="17"/>
      <c r="Y4356" s="16"/>
      <c r="Z4356" s="16"/>
      <c r="AD4356" s="5"/>
    </row>
    <row r="4357" spans="2:30" x14ac:dyDescent="0.2">
      <c r="B4357" s="4"/>
      <c r="C4357" s="4"/>
      <c r="D4357" s="22"/>
      <c r="E4357" s="22"/>
      <c r="F4357" s="23"/>
      <c r="G4357" s="2"/>
      <c r="K4357" s="3"/>
      <c r="L4357" s="3"/>
      <c r="M4357" s="3"/>
      <c r="N4357" s="24"/>
      <c r="O4357" s="4"/>
      <c r="P4357" s="4"/>
      <c r="R4357" s="8"/>
      <c r="S4357" s="4"/>
      <c r="T4357" s="4"/>
      <c r="W4357" s="4"/>
      <c r="X4357" s="17"/>
      <c r="Y4357" s="16"/>
      <c r="Z4357" s="16"/>
      <c r="AD4357" s="5"/>
    </row>
    <row r="4358" spans="2:30" x14ac:dyDescent="0.2">
      <c r="B4358" s="4"/>
      <c r="C4358" s="4"/>
      <c r="D4358" s="22"/>
      <c r="E4358" s="22"/>
      <c r="F4358" s="23"/>
      <c r="G4358" s="2"/>
      <c r="K4358" s="3"/>
      <c r="L4358" s="3"/>
      <c r="M4358" s="3"/>
      <c r="N4358" s="24"/>
      <c r="O4358" s="4"/>
      <c r="P4358" s="4"/>
      <c r="R4358" s="8"/>
      <c r="S4358" s="4"/>
      <c r="T4358" s="4"/>
      <c r="W4358" s="4"/>
      <c r="X4358" s="17"/>
      <c r="Y4358" s="16"/>
      <c r="Z4358" s="16"/>
      <c r="AD4358" s="5"/>
    </row>
    <row r="4359" spans="2:30" x14ac:dyDescent="0.2">
      <c r="B4359" s="4"/>
      <c r="C4359" s="4"/>
      <c r="D4359" s="22"/>
      <c r="E4359" s="22"/>
      <c r="F4359" s="23"/>
      <c r="G4359" s="2"/>
      <c r="K4359" s="3"/>
      <c r="L4359" s="3"/>
      <c r="M4359" s="3"/>
      <c r="N4359" s="24"/>
      <c r="O4359" s="4"/>
      <c r="P4359" s="4"/>
      <c r="R4359" s="8"/>
      <c r="S4359" s="4"/>
      <c r="T4359" s="4"/>
      <c r="W4359" s="4"/>
      <c r="X4359" s="17"/>
      <c r="Y4359" s="16"/>
      <c r="Z4359" s="16"/>
      <c r="AD4359" s="5"/>
    </row>
    <row r="4360" spans="2:30" x14ac:dyDescent="0.2">
      <c r="B4360" s="4"/>
      <c r="C4360" s="4"/>
      <c r="D4360" s="22"/>
      <c r="E4360" s="22"/>
      <c r="F4360" s="23"/>
      <c r="G4360" s="2"/>
      <c r="K4360" s="3"/>
      <c r="L4360" s="3"/>
      <c r="M4360" s="3"/>
      <c r="N4360" s="24"/>
      <c r="O4360" s="4"/>
      <c r="P4360" s="4"/>
      <c r="R4360" s="8"/>
      <c r="S4360" s="4"/>
      <c r="T4360" s="4"/>
      <c r="W4360" s="4"/>
      <c r="X4360" s="17"/>
      <c r="Y4360" s="16"/>
      <c r="Z4360" s="16"/>
      <c r="AD4360" s="5"/>
    </row>
    <row r="4361" spans="2:30" x14ac:dyDescent="0.2">
      <c r="B4361" s="4"/>
      <c r="C4361" s="4"/>
      <c r="D4361" s="22"/>
      <c r="E4361" s="22"/>
      <c r="F4361" s="23"/>
      <c r="G4361" s="2"/>
      <c r="K4361" s="3"/>
      <c r="L4361" s="3"/>
      <c r="M4361" s="3"/>
      <c r="N4361" s="24"/>
      <c r="O4361" s="4"/>
      <c r="P4361" s="4"/>
      <c r="R4361" s="8"/>
      <c r="S4361" s="4"/>
      <c r="T4361" s="4"/>
      <c r="W4361" s="4"/>
      <c r="X4361" s="17"/>
      <c r="Y4361" s="16"/>
      <c r="Z4361" s="16"/>
      <c r="AD4361" s="5"/>
    </row>
    <row r="4362" spans="2:30" x14ac:dyDescent="0.2">
      <c r="B4362" s="4"/>
      <c r="C4362" s="4"/>
      <c r="D4362" s="22"/>
      <c r="E4362" s="22"/>
      <c r="F4362" s="23"/>
      <c r="G4362" s="2"/>
      <c r="K4362" s="3"/>
      <c r="L4362" s="3"/>
      <c r="M4362" s="3"/>
      <c r="N4362" s="24"/>
      <c r="O4362" s="4"/>
      <c r="P4362" s="4"/>
      <c r="R4362" s="8"/>
      <c r="S4362" s="4"/>
      <c r="T4362" s="4"/>
      <c r="W4362" s="4"/>
      <c r="X4362" s="17"/>
      <c r="Y4362" s="16"/>
      <c r="Z4362" s="16"/>
      <c r="AD4362" s="5"/>
    </row>
    <row r="4363" spans="2:30" x14ac:dyDescent="0.2">
      <c r="B4363" s="4"/>
      <c r="C4363" s="4"/>
      <c r="D4363" s="22"/>
      <c r="E4363" s="22"/>
      <c r="F4363" s="23"/>
      <c r="G4363" s="2"/>
      <c r="K4363" s="3"/>
      <c r="L4363" s="3"/>
      <c r="M4363" s="3"/>
      <c r="N4363" s="24"/>
      <c r="O4363" s="4"/>
      <c r="P4363" s="4"/>
      <c r="R4363" s="8"/>
      <c r="S4363" s="4"/>
      <c r="T4363" s="4"/>
      <c r="W4363" s="4"/>
      <c r="X4363" s="17"/>
      <c r="Y4363" s="16"/>
      <c r="Z4363" s="16"/>
      <c r="AD4363" s="5"/>
    </row>
    <row r="4364" spans="2:30" x14ac:dyDescent="0.2">
      <c r="B4364" s="4"/>
      <c r="C4364" s="4"/>
      <c r="D4364" s="22"/>
      <c r="E4364" s="22"/>
      <c r="F4364" s="23"/>
      <c r="G4364" s="2"/>
      <c r="K4364" s="3"/>
      <c r="L4364" s="3"/>
      <c r="M4364" s="3"/>
      <c r="N4364" s="24"/>
      <c r="O4364" s="4"/>
      <c r="P4364" s="4"/>
      <c r="R4364" s="8"/>
      <c r="S4364" s="4"/>
      <c r="T4364" s="4"/>
      <c r="W4364" s="4"/>
      <c r="X4364" s="17"/>
      <c r="Y4364" s="16"/>
      <c r="Z4364" s="16"/>
      <c r="AD4364" s="5"/>
    </row>
    <row r="4365" spans="2:30" x14ac:dyDescent="0.2">
      <c r="B4365" s="4"/>
      <c r="C4365" s="4"/>
      <c r="D4365" s="22"/>
      <c r="E4365" s="22"/>
      <c r="F4365" s="23"/>
      <c r="G4365" s="2"/>
      <c r="K4365" s="3"/>
      <c r="L4365" s="3"/>
      <c r="M4365" s="3"/>
      <c r="N4365" s="24"/>
      <c r="O4365" s="4"/>
      <c r="P4365" s="4"/>
      <c r="R4365" s="8"/>
      <c r="S4365" s="4"/>
      <c r="T4365" s="4"/>
      <c r="W4365" s="4"/>
      <c r="X4365" s="17"/>
      <c r="Y4365" s="16"/>
      <c r="Z4365" s="16"/>
      <c r="AD4365" s="5"/>
    </row>
    <row r="4366" spans="2:30" x14ac:dyDescent="0.2">
      <c r="B4366" s="4"/>
      <c r="C4366" s="4"/>
      <c r="D4366" s="22"/>
      <c r="E4366" s="22"/>
      <c r="F4366" s="23"/>
      <c r="G4366" s="2"/>
      <c r="K4366" s="3"/>
      <c r="L4366" s="3"/>
      <c r="M4366" s="3"/>
      <c r="N4366" s="24"/>
      <c r="O4366" s="4"/>
      <c r="P4366" s="4"/>
      <c r="R4366" s="8"/>
      <c r="S4366" s="4"/>
      <c r="T4366" s="4"/>
      <c r="W4366" s="4"/>
      <c r="X4366" s="17"/>
      <c r="Y4366" s="16"/>
      <c r="Z4366" s="16"/>
      <c r="AD4366" s="5"/>
    </row>
    <row r="4367" spans="2:30" x14ac:dyDescent="0.2">
      <c r="B4367" s="4"/>
      <c r="C4367" s="4"/>
      <c r="D4367" s="22"/>
      <c r="E4367" s="22"/>
      <c r="F4367" s="23"/>
      <c r="G4367" s="2"/>
      <c r="K4367" s="3"/>
      <c r="L4367" s="3"/>
      <c r="M4367" s="3"/>
      <c r="N4367" s="24"/>
      <c r="O4367" s="4"/>
      <c r="P4367" s="4"/>
      <c r="R4367" s="8"/>
      <c r="S4367" s="4"/>
      <c r="T4367" s="4"/>
      <c r="W4367" s="4"/>
      <c r="X4367" s="17"/>
      <c r="Y4367" s="16"/>
      <c r="Z4367" s="16"/>
      <c r="AD4367" s="5"/>
    </row>
    <row r="4368" spans="2:30" x14ac:dyDescent="0.2">
      <c r="B4368" s="4"/>
      <c r="C4368" s="4"/>
      <c r="D4368" s="22"/>
      <c r="E4368" s="22"/>
      <c r="F4368" s="23"/>
      <c r="G4368" s="2"/>
      <c r="K4368" s="3"/>
      <c r="L4368" s="3"/>
      <c r="M4368" s="3"/>
      <c r="N4368" s="24"/>
      <c r="O4368" s="4"/>
      <c r="P4368" s="4"/>
      <c r="R4368" s="8"/>
      <c r="S4368" s="4"/>
      <c r="T4368" s="4"/>
      <c r="W4368" s="4"/>
      <c r="X4368" s="17"/>
      <c r="Y4368" s="16"/>
      <c r="Z4368" s="16"/>
      <c r="AD4368" s="5"/>
    </row>
    <row r="4369" spans="2:30" x14ac:dyDescent="0.2">
      <c r="B4369" s="4"/>
      <c r="C4369" s="4"/>
      <c r="D4369" s="22"/>
      <c r="E4369" s="22"/>
      <c r="F4369" s="23"/>
      <c r="G4369" s="2"/>
      <c r="K4369" s="3"/>
      <c r="L4369" s="3"/>
      <c r="M4369" s="3"/>
      <c r="N4369" s="24"/>
      <c r="O4369" s="4"/>
      <c r="P4369" s="4"/>
      <c r="R4369" s="8"/>
      <c r="S4369" s="4"/>
      <c r="T4369" s="4"/>
      <c r="W4369" s="4"/>
      <c r="X4369" s="17"/>
      <c r="Y4369" s="16"/>
      <c r="Z4369" s="16"/>
      <c r="AD4369" s="5"/>
    </row>
    <row r="4370" spans="2:30" x14ac:dyDescent="0.2">
      <c r="B4370" s="4"/>
      <c r="C4370" s="4"/>
      <c r="D4370" s="22"/>
      <c r="E4370" s="22"/>
      <c r="F4370" s="23"/>
      <c r="G4370" s="2"/>
      <c r="K4370" s="3"/>
      <c r="L4370" s="3"/>
      <c r="M4370" s="3"/>
      <c r="N4370" s="24"/>
      <c r="O4370" s="4"/>
      <c r="P4370" s="4"/>
      <c r="R4370" s="8"/>
      <c r="S4370" s="4"/>
      <c r="T4370" s="4"/>
      <c r="W4370" s="4"/>
      <c r="X4370" s="17"/>
      <c r="Y4370" s="16"/>
      <c r="Z4370" s="16"/>
      <c r="AD4370" s="5"/>
    </row>
    <row r="4371" spans="2:30" x14ac:dyDescent="0.2">
      <c r="B4371" s="4"/>
      <c r="C4371" s="4"/>
      <c r="D4371" s="22"/>
      <c r="E4371" s="22"/>
      <c r="F4371" s="23"/>
      <c r="G4371" s="2"/>
      <c r="K4371" s="3"/>
      <c r="L4371" s="3"/>
      <c r="M4371" s="3"/>
      <c r="N4371" s="24"/>
      <c r="O4371" s="4"/>
      <c r="P4371" s="4"/>
      <c r="R4371" s="8"/>
      <c r="S4371" s="4"/>
      <c r="T4371" s="4"/>
      <c r="W4371" s="4"/>
      <c r="X4371" s="17"/>
      <c r="Y4371" s="16"/>
      <c r="Z4371" s="16"/>
      <c r="AD4371" s="5"/>
    </row>
    <row r="4372" spans="2:30" x14ac:dyDescent="0.2">
      <c r="B4372" s="4"/>
      <c r="C4372" s="4"/>
      <c r="D4372" s="22"/>
      <c r="E4372" s="22"/>
      <c r="F4372" s="23"/>
      <c r="G4372" s="2"/>
      <c r="K4372" s="3"/>
      <c r="L4372" s="3"/>
      <c r="M4372" s="3"/>
      <c r="N4372" s="24"/>
      <c r="O4372" s="4"/>
      <c r="P4372" s="4"/>
      <c r="R4372" s="8"/>
      <c r="S4372" s="4"/>
      <c r="T4372" s="4"/>
      <c r="W4372" s="4"/>
      <c r="X4372" s="17"/>
      <c r="Y4372" s="16"/>
      <c r="Z4372" s="16"/>
      <c r="AD4372" s="5"/>
    </row>
    <row r="4373" spans="2:30" x14ac:dyDescent="0.2">
      <c r="B4373" s="4"/>
      <c r="C4373" s="4"/>
      <c r="D4373" s="22"/>
      <c r="E4373" s="22"/>
      <c r="F4373" s="23"/>
      <c r="G4373" s="2"/>
      <c r="K4373" s="3"/>
      <c r="L4373" s="3"/>
      <c r="M4373" s="3"/>
      <c r="N4373" s="24"/>
      <c r="O4373" s="4"/>
      <c r="P4373" s="4"/>
      <c r="R4373" s="8"/>
      <c r="S4373" s="4"/>
      <c r="T4373" s="4"/>
      <c r="W4373" s="4"/>
      <c r="X4373" s="17"/>
      <c r="Y4373" s="16"/>
      <c r="Z4373" s="16"/>
      <c r="AD4373" s="5"/>
    </row>
    <row r="4374" spans="2:30" x14ac:dyDescent="0.2">
      <c r="B4374" s="4"/>
      <c r="C4374" s="4"/>
      <c r="D4374" s="22"/>
      <c r="E4374" s="22"/>
      <c r="F4374" s="23"/>
      <c r="G4374" s="2"/>
      <c r="K4374" s="3"/>
      <c r="L4374" s="3"/>
      <c r="M4374" s="3"/>
      <c r="N4374" s="24"/>
      <c r="O4374" s="4"/>
      <c r="P4374" s="4"/>
      <c r="R4374" s="8"/>
      <c r="S4374" s="4"/>
      <c r="T4374" s="4"/>
      <c r="W4374" s="4"/>
      <c r="X4374" s="17"/>
      <c r="Y4374" s="16"/>
      <c r="Z4374" s="16"/>
      <c r="AD4374" s="5"/>
    </row>
    <row r="4375" spans="2:30" x14ac:dyDescent="0.2">
      <c r="B4375" s="4"/>
      <c r="C4375" s="4"/>
      <c r="D4375" s="22"/>
      <c r="E4375" s="22"/>
      <c r="F4375" s="23"/>
      <c r="G4375" s="2"/>
      <c r="K4375" s="3"/>
      <c r="L4375" s="3"/>
      <c r="M4375" s="3"/>
      <c r="N4375" s="24"/>
      <c r="O4375" s="4"/>
      <c r="P4375" s="4"/>
      <c r="R4375" s="8"/>
      <c r="S4375" s="4"/>
      <c r="T4375" s="4"/>
      <c r="W4375" s="4"/>
      <c r="X4375" s="17"/>
      <c r="Y4375" s="16"/>
      <c r="Z4375" s="16"/>
      <c r="AD4375" s="5"/>
    </row>
    <row r="4376" spans="2:30" x14ac:dyDescent="0.2">
      <c r="B4376" s="4"/>
      <c r="C4376" s="4"/>
      <c r="D4376" s="22"/>
      <c r="E4376" s="22"/>
      <c r="F4376" s="23"/>
      <c r="G4376" s="2"/>
      <c r="K4376" s="3"/>
      <c r="L4376" s="3"/>
      <c r="M4376" s="3"/>
      <c r="N4376" s="24"/>
      <c r="O4376" s="4"/>
      <c r="P4376" s="4"/>
      <c r="R4376" s="8"/>
      <c r="S4376" s="4"/>
      <c r="T4376" s="4"/>
      <c r="W4376" s="4"/>
      <c r="X4376" s="17"/>
      <c r="Y4376" s="16"/>
      <c r="Z4376" s="16"/>
      <c r="AD4376" s="5"/>
    </row>
    <row r="4377" spans="2:30" x14ac:dyDescent="0.2">
      <c r="B4377" s="4"/>
      <c r="C4377" s="4"/>
      <c r="D4377" s="22"/>
      <c r="E4377" s="22"/>
      <c r="F4377" s="23"/>
      <c r="G4377" s="2"/>
      <c r="K4377" s="3"/>
      <c r="L4377" s="3"/>
      <c r="M4377" s="3"/>
      <c r="N4377" s="24"/>
      <c r="O4377" s="4"/>
      <c r="P4377" s="4"/>
      <c r="R4377" s="8"/>
      <c r="S4377" s="4"/>
      <c r="T4377" s="4"/>
      <c r="W4377" s="4"/>
      <c r="X4377" s="17"/>
      <c r="Y4377" s="16"/>
      <c r="Z4377" s="16"/>
      <c r="AD4377" s="5"/>
    </row>
    <row r="4378" spans="2:30" x14ac:dyDescent="0.2">
      <c r="B4378" s="4"/>
      <c r="C4378" s="4"/>
      <c r="D4378" s="22"/>
      <c r="E4378" s="22"/>
      <c r="F4378" s="23"/>
      <c r="G4378" s="2"/>
      <c r="K4378" s="3"/>
      <c r="L4378" s="3"/>
      <c r="M4378" s="3"/>
      <c r="N4378" s="24"/>
      <c r="O4378" s="4"/>
      <c r="P4378" s="4"/>
      <c r="R4378" s="8"/>
      <c r="S4378" s="4"/>
      <c r="T4378" s="4"/>
      <c r="W4378" s="4"/>
      <c r="X4378" s="17"/>
      <c r="Y4378" s="16"/>
      <c r="Z4378" s="16"/>
      <c r="AD4378" s="5"/>
    </row>
    <row r="4379" spans="2:30" x14ac:dyDescent="0.2">
      <c r="B4379" s="4"/>
      <c r="C4379" s="4"/>
      <c r="D4379" s="22"/>
      <c r="E4379" s="22"/>
      <c r="F4379" s="23"/>
      <c r="G4379" s="2"/>
      <c r="K4379" s="3"/>
      <c r="L4379" s="3"/>
      <c r="M4379" s="3"/>
      <c r="N4379" s="24"/>
      <c r="O4379" s="4"/>
      <c r="P4379" s="4"/>
      <c r="R4379" s="8"/>
      <c r="S4379" s="4"/>
      <c r="T4379" s="4"/>
      <c r="W4379" s="4"/>
      <c r="X4379" s="17"/>
      <c r="Y4379" s="16"/>
      <c r="Z4379" s="16"/>
      <c r="AD4379" s="5"/>
    </row>
    <row r="4380" spans="2:30" x14ac:dyDescent="0.2">
      <c r="B4380" s="4"/>
      <c r="C4380" s="4"/>
      <c r="D4380" s="22"/>
      <c r="E4380" s="22"/>
      <c r="F4380" s="23"/>
      <c r="G4380" s="2"/>
      <c r="K4380" s="3"/>
      <c r="L4380" s="3"/>
      <c r="M4380" s="3"/>
      <c r="N4380" s="24"/>
      <c r="O4380" s="4"/>
      <c r="P4380" s="4"/>
      <c r="R4380" s="8"/>
      <c r="S4380" s="4"/>
      <c r="T4380" s="4"/>
      <c r="W4380" s="4"/>
      <c r="X4380" s="17"/>
      <c r="Y4380" s="16"/>
      <c r="Z4380" s="16"/>
      <c r="AD4380" s="5"/>
    </row>
    <row r="4381" spans="2:30" x14ac:dyDescent="0.2">
      <c r="B4381" s="4"/>
      <c r="C4381" s="4"/>
      <c r="D4381" s="22"/>
      <c r="E4381" s="22"/>
      <c r="F4381" s="23"/>
      <c r="G4381" s="2"/>
      <c r="K4381" s="3"/>
      <c r="L4381" s="3"/>
      <c r="M4381" s="3"/>
      <c r="N4381" s="24"/>
      <c r="O4381" s="4"/>
      <c r="P4381" s="4"/>
      <c r="R4381" s="8"/>
      <c r="S4381" s="4"/>
      <c r="T4381" s="4"/>
      <c r="W4381" s="4"/>
      <c r="X4381" s="17"/>
      <c r="Y4381" s="16"/>
      <c r="Z4381" s="16"/>
      <c r="AD4381" s="5"/>
    </row>
    <row r="4382" spans="2:30" x14ac:dyDescent="0.2">
      <c r="B4382" s="4"/>
      <c r="C4382" s="4"/>
      <c r="D4382" s="22"/>
      <c r="E4382" s="22"/>
      <c r="F4382" s="23"/>
      <c r="G4382" s="2"/>
      <c r="K4382" s="3"/>
      <c r="L4382" s="3"/>
      <c r="M4382" s="3"/>
      <c r="N4382" s="24"/>
      <c r="O4382" s="4"/>
      <c r="P4382" s="4"/>
      <c r="R4382" s="8"/>
      <c r="S4382" s="4"/>
      <c r="T4382" s="4"/>
      <c r="W4382" s="4"/>
      <c r="X4382" s="17"/>
      <c r="Y4382" s="16"/>
      <c r="Z4382" s="16"/>
      <c r="AD4382" s="5"/>
    </row>
    <row r="4383" spans="2:30" x14ac:dyDescent="0.2">
      <c r="B4383" s="4"/>
      <c r="C4383" s="4"/>
      <c r="D4383" s="22"/>
      <c r="E4383" s="22"/>
      <c r="F4383" s="23"/>
      <c r="G4383" s="2"/>
      <c r="K4383" s="3"/>
      <c r="L4383" s="3"/>
      <c r="M4383" s="3"/>
      <c r="N4383" s="24"/>
      <c r="O4383" s="4"/>
      <c r="P4383" s="4"/>
      <c r="R4383" s="8"/>
      <c r="S4383" s="4"/>
      <c r="T4383" s="4"/>
      <c r="W4383" s="4"/>
      <c r="X4383" s="17"/>
      <c r="Y4383" s="16"/>
      <c r="Z4383" s="16"/>
      <c r="AD4383" s="5"/>
    </row>
    <row r="4384" spans="2:30" x14ac:dyDescent="0.2">
      <c r="B4384" s="4"/>
      <c r="C4384" s="4"/>
      <c r="D4384" s="22"/>
      <c r="E4384" s="22"/>
      <c r="F4384" s="23"/>
      <c r="G4384" s="2"/>
      <c r="K4384" s="3"/>
      <c r="L4384" s="3"/>
      <c r="M4384" s="3"/>
      <c r="N4384" s="24"/>
      <c r="O4384" s="4"/>
      <c r="P4384" s="4"/>
      <c r="R4384" s="8"/>
      <c r="S4384" s="4"/>
      <c r="T4384" s="4"/>
      <c r="W4384" s="4"/>
      <c r="X4384" s="17"/>
      <c r="Y4384" s="16"/>
      <c r="Z4384" s="16"/>
      <c r="AD4384" s="5"/>
    </row>
    <row r="4385" spans="2:30" x14ac:dyDescent="0.2">
      <c r="B4385" s="4"/>
      <c r="C4385" s="4"/>
      <c r="D4385" s="22"/>
      <c r="E4385" s="22"/>
      <c r="F4385" s="23"/>
      <c r="G4385" s="2"/>
      <c r="K4385" s="3"/>
      <c r="L4385" s="3"/>
      <c r="M4385" s="3"/>
      <c r="N4385" s="24"/>
      <c r="O4385" s="4"/>
      <c r="P4385" s="4"/>
      <c r="R4385" s="8"/>
      <c r="S4385" s="4"/>
      <c r="T4385" s="4"/>
      <c r="W4385" s="4"/>
      <c r="X4385" s="17"/>
      <c r="Y4385" s="16"/>
      <c r="Z4385" s="16"/>
      <c r="AD4385" s="5"/>
    </row>
    <row r="4386" spans="2:30" x14ac:dyDescent="0.2">
      <c r="B4386" s="4"/>
      <c r="C4386" s="4"/>
      <c r="D4386" s="22"/>
      <c r="E4386" s="22"/>
      <c r="F4386" s="23"/>
      <c r="G4386" s="2"/>
      <c r="K4386" s="3"/>
      <c r="L4386" s="3"/>
      <c r="M4386" s="3"/>
      <c r="N4386" s="24"/>
      <c r="O4386" s="4"/>
      <c r="P4386" s="4"/>
      <c r="R4386" s="8"/>
      <c r="S4386" s="4"/>
      <c r="T4386" s="4"/>
      <c r="W4386" s="4"/>
      <c r="X4386" s="17"/>
      <c r="Y4386" s="16"/>
      <c r="Z4386" s="16"/>
      <c r="AD4386" s="5"/>
    </row>
    <row r="4387" spans="2:30" x14ac:dyDescent="0.2">
      <c r="B4387" s="4"/>
      <c r="C4387" s="4"/>
      <c r="D4387" s="22"/>
      <c r="E4387" s="22"/>
      <c r="F4387" s="23"/>
      <c r="G4387" s="2"/>
      <c r="K4387" s="3"/>
      <c r="L4387" s="3"/>
      <c r="M4387" s="3"/>
      <c r="N4387" s="24"/>
      <c r="O4387" s="4"/>
      <c r="P4387" s="4"/>
      <c r="R4387" s="8"/>
      <c r="S4387" s="4"/>
      <c r="T4387" s="4"/>
      <c r="W4387" s="4"/>
      <c r="X4387" s="17"/>
      <c r="Y4387" s="16"/>
      <c r="Z4387" s="16"/>
      <c r="AD4387" s="5"/>
    </row>
    <row r="4388" spans="2:30" x14ac:dyDescent="0.2">
      <c r="B4388" s="4"/>
      <c r="C4388" s="4"/>
      <c r="D4388" s="22"/>
      <c r="E4388" s="22"/>
      <c r="F4388" s="23"/>
      <c r="G4388" s="2"/>
      <c r="K4388" s="3"/>
      <c r="L4388" s="3"/>
      <c r="M4388" s="3"/>
      <c r="N4388" s="24"/>
      <c r="O4388" s="4"/>
      <c r="P4388" s="4"/>
      <c r="R4388" s="8"/>
      <c r="S4388" s="4"/>
      <c r="T4388" s="4"/>
      <c r="W4388" s="4"/>
      <c r="X4388" s="17"/>
      <c r="Y4388" s="16"/>
      <c r="Z4388" s="16"/>
      <c r="AD4388" s="5"/>
    </row>
    <row r="4389" spans="2:30" x14ac:dyDescent="0.2">
      <c r="B4389" s="4"/>
      <c r="C4389" s="4"/>
      <c r="D4389" s="22"/>
      <c r="E4389" s="22"/>
      <c r="F4389" s="23"/>
      <c r="G4389" s="2"/>
      <c r="K4389" s="3"/>
      <c r="L4389" s="3"/>
      <c r="M4389" s="3"/>
      <c r="N4389" s="24"/>
      <c r="O4389" s="4"/>
      <c r="P4389" s="4"/>
      <c r="R4389" s="8"/>
      <c r="S4389" s="4"/>
      <c r="T4389" s="4"/>
      <c r="W4389" s="4"/>
      <c r="X4389" s="17"/>
      <c r="Y4389" s="16"/>
      <c r="Z4389" s="16"/>
      <c r="AD4389" s="5"/>
    </row>
    <row r="4390" spans="2:30" x14ac:dyDescent="0.2">
      <c r="B4390" s="4"/>
      <c r="C4390" s="4"/>
      <c r="D4390" s="22"/>
      <c r="E4390" s="22"/>
      <c r="F4390" s="23"/>
      <c r="G4390" s="2"/>
      <c r="K4390" s="3"/>
      <c r="L4390" s="3"/>
      <c r="M4390" s="3"/>
      <c r="N4390" s="24"/>
      <c r="O4390" s="4"/>
      <c r="P4390" s="4"/>
      <c r="R4390" s="8"/>
      <c r="S4390" s="4"/>
      <c r="T4390" s="4"/>
      <c r="W4390" s="4"/>
      <c r="X4390" s="17"/>
      <c r="Y4390" s="16"/>
      <c r="Z4390" s="16"/>
      <c r="AD4390" s="5"/>
    </row>
  </sheetData>
  <autoFilter ref="A9:O1564" xr:uid="{00000000-0001-0000-0000-000000000000}"/>
  <conditionalFormatting sqref="F41:G1132 I41:J1132 S41:V42 A41:B1132 D41:D1132 S43:U1132 L41:M1132 P41:Q1132">
    <cfRule type="expression" dxfId="17" priority="34">
      <formula>$N41&gt;0</formula>
    </cfRule>
  </conditionalFormatting>
  <conditionalFormatting sqref="C11:C12">
    <cfRule type="expression" dxfId="16" priority="33">
      <formula>$N11&gt;0</formula>
    </cfRule>
  </conditionalFormatting>
  <conditionalFormatting sqref="E11:E1564">
    <cfRule type="expression" dxfId="15" priority="23">
      <formula>$N11&gt;0</formula>
    </cfRule>
  </conditionalFormatting>
  <conditionalFormatting sqref="A10:V10 A11:N11 P11:V42 A12:M12 A13:B1132 L13:M1132 P43:U1132 D13:D1132 F13:J1132 E13:E1564">
    <cfRule type="expression" dxfId="14" priority="21">
      <formula>$N10&gt;0</formula>
    </cfRule>
  </conditionalFormatting>
  <conditionalFormatting sqref="F1133:G1741 I1565:M1741 S1565:V1741 A1133:B1741 D1133:D1741 P1133:Q1741 S1133:U1564 I1133:J1564 L1133:M1564">
    <cfRule type="expression" dxfId="13" priority="14">
      <formula>$N1133&gt;0</formula>
    </cfRule>
  </conditionalFormatting>
  <conditionalFormatting sqref="E1565:E1741">
    <cfRule type="expression" dxfId="12" priority="13">
      <formula>$N1565&gt;0</formula>
    </cfRule>
  </conditionalFormatting>
  <conditionalFormatting sqref="E1565:E1741">
    <cfRule type="expression" dxfId="11" priority="12">
      <formula>$N1565&gt;0</formula>
    </cfRule>
  </conditionalFormatting>
  <conditionalFormatting sqref="A1133:B1741 D1565:V1741 D1133:D1564 P1133:U1564 L1133:M1564 F1133:J1564">
    <cfRule type="expression" dxfId="10" priority="11">
      <formula>$N1133&gt;0</formula>
    </cfRule>
  </conditionalFormatting>
  <conditionalFormatting sqref="C1565:C1741">
    <cfRule type="expression" dxfId="9" priority="10">
      <formula>$N1565&gt;0</formula>
    </cfRule>
  </conditionalFormatting>
  <conditionalFormatting sqref="C1565:C1741">
    <cfRule type="expression" dxfId="8" priority="9">
      <formula>$N1565&gt;0</formula>
    </cfRule>
  </conditionalFormatting>
  <conditionalFormatting sqref="C1565:C1741">
    <cfRule type="expression" dxfId="7" priority="8">
      <formula>$N1565&gt;0</formula>
    </cfRule>
  </conditionalFormatting>
  <conditionalFormatting sqref="N12:N1564">
    <cfRule type="expression" dxfId="6" priority="7">
      <formula>$N12&gt;0</formula>
    </cfRule>
  </conditionalFormatting>
  <conditionalFormatting sqref="O11:O1564">
    <cfRule type="expression" dxfId="5" priority="6">
      <formula>$N11&gt;0</formula>
    </cfRule>
  </conditionalFormatting>
  <conditionalFormatting sqref="V43:V1564">
    <cfRule type="expression" dxfId="4" priority="5">
      <formula>$N43&gt;0</formula>
    </cfRule>
  </conditionalFormatting>
  <conditionalFormatting sqref="V43:V1564">
    <cfRule type="expression" dxfId="3" priority="4">
      <formula>$N43&gt;0</formula>
    </cfRule>
  </conditionalFormatting>
  <conditionalFormatting sqref="C13:C1564">
    <cfRule type="expression" dxfId="2" priority="3">
      <formula>$N13&gt;0</formula>
    </cfRule>
  </conditionalFormatting>
  <conditionalFormatting sqref="C13:C1564">
    <cfRule type="expression" dxfId="1" priority="2">
      <formula>$N13&gt;0</formula>
    </cfRule>
  </conditionalFormatting>
  <conditionalFormatting sqref="K13:K1564">
    <cfRule type="expression" dxfId="0" priority="1">
      <formula>$N13&gt;0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2017-01-25T17:03:59Z</dcterms:created>
  <dcterms:modified xsi:type="dcterms:W3CDTF">2025-04-28T15:25:29Z</dcterms:modified>
</cp:coreProperties>
</file>